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ris.roslan\GDP\GDP_2024\C. Publication\2. Publication Book\Editable\"/>
    </mc:Choice>
  </mc:AlternateContent>
  <xr:revisionPtr revIDLastSave="0" documentId="13_ncr:1_{64715AAE-DB21-407A-AC89-24DDC801DCA4}" xr6:coauthVersionLast="47" xr6:coauthVersionMax="47" xr10:uidLastSave="{00000000-0000-0000-0000-000000000000}"/>
  <bookViews>
    <workbookView xWindow="-108" yWindow="-108" windowWidth="23256" windowHeight="13896" tabRatio="729" activeTab="5" xr2:uid="{3D0EDA92-0FC0-422A-B568-AB1C70843545}"/>
  </bookViews>
  <sheets>
    <sheet name="Key Data" sheetId="53" r:id="rId1"/>
    <sheet name="CURRENT" sheetId="51" r:id="rId2"/>
    <sheet name="CONSTANT " sheetId="52" r:id="rId3"/>
    <sheet name="kosong (0)" sheetId="43" state="hidden" r:id="rId4"/>
    <sheet name="jadual ringkasan" sheetId="49" r:id="rId5"/>
    <sheet name="1" sheetId="9" r:id="rId6"/>
    <sheet name="2" sheetId="12" r:id="rId7"/>
    <sheet name="3" sheetId="21" r:id="rId8"/>
    <sheet name="4" sheetId="23" r:id="rId9"/>
    <sheet name="5" sheetId="24" r:id="rId10"/>
    <sheet name="6" sheetId="28" r:id="rId11"/>
    <sheet name="7" sheetId="29" r:id="rId12"/>
    <sheet name="8" sheetId="16" r:id="rId13"/>
    <sheet name="kosong (1)" sheetId="44" state="hidden" r:id="rId14"/>
    <sheet name="9" sheetId="32" r:id="rId15"/>
    <sheet name="10" sheetId="33" r:id="rId16"/>
    <sheet name="11" sheetId="34" r:id="rId17"/>
    <sheet name="12" sheetId="38" r:id="rId18"/>
    <sheet name="13" sheetId="39" r:id="rId19"/>
  </sheets>
  <definedNames>
    <definedName name="_aaa" localSheetId="5">#REF!</definedName>
    <definedName name="_aaa" localSheetId="15">#REF!</definedName>
    <definedName name="_aaa" localSheetId="16">#REF!</definedName>
    <definedName name="_aaa" localSheetId="17">#REF!</definedName>
    <definedName name="_aaa" localSheetId="18">#REF!</definedName>
    <definedName name="_aaa" localSheetId="6">#REF!</definedName>
    <definedName name="_aaa" localSheetId="7">#REF!</definedName>
    <definedName name="_aaa" localSheetId="8">#REF!</definedName>
    <definedName name="_aaa" localSheetId="9">#REF!</definedName>
    <definedName name="_aaa" localSheetId="10">#REF!</definedName>
    <definedName name="_aaa" localSheetId="11">#REF!</definedName>
    <definedName name="_aaa" localSheetId="12">#REF!</definedName>
    <definedName name="_aaa" localSheetId="14">#REF!</definedName>
    <definedName name="_aaa" localSheetId="0">#REF!</definedName>
    <definedName name="_aaa" localSheetId="3">#REF!</definedName>
    <definedName name="_aaa" localSheetId="13">#REF!</definedName>
    <definedName name="_aaa">#REF!</definedName>
    <definedName name="aaa" localSheetId="5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4">#REF!</definedName>
    <definedName name="aaa" localSheetId="4">#REF!</definedName>
    <definedName name="aaa" localSheetId="0">#REF!</definedName>
    <definedName name="aaa" localSheetId="3">#REF!</definedName>
    <definedName name="aaa" localSheetId="13">#REF!</definedName>
    <definedName name="aaa">#REF!</definedName>
    <definedName name="ccc" localSheetId="5">#REF!</definedName>
    <definedName name="ccc" localSheetId="15">#REF!</definedName>
    <definedName name="ccc" localSheetId="16">#REF!</definedName>
    <definedName name="ccc" localSheetId="17">#REF!</definedName>
    <definedName name="ccc" localSheetId="18">#REF!</definedName>
    <definedName name="ccc" localSheetId="6">#REF!</definedName>
    <definedName name="ccc" localSheetId="7">#REF!</definedName>
    <definedName name="ccc" localSheetId="8">#REF!</definedName>
    <definedName name="ccc" localSheetId="9">#REF!</definedName>
    <definedName name="ccc" localSheetId="10">#REF!</definedName>
    <definedName name="ccc" localSheetId="11">#REF!</definedName>
    <definedName name="ccc" localSheetId="12">#REF!</definedName>
    <definedName name="ccc" localSheetId="14">#REF!</definedName>
    <definedName name="ccc" localSheetId="4">#REF!</definedName>
    <definedName name="ccc" localSheetId="0">#REF!</definedName>
    <definedName name="ccc" localSheetId="3">#REF!</definedName>
    <definedName name="ccc" localSheetId="13">#REF!</definedName>
    <definedName name="ccc">#REF!</definedName>
    <definedName name="IoS" localSheetId="0">#REF!</definedName>
    <definedName name="IoS">#REF!</definedName>
    <definedName name="KKKK" localSheetId="0">#REF!</definedName>
    <definedName name="KKKK">#REF!</definedName>
    <definedName name="l" localSheetId="0">#REF!</definedName>
    <definedName name="l">#REF!</definedName>
    <definedName name="_xlnm.Print_Area" localSheetId="5">'1'!$A$1:$O$32</definedName>
    <definedName name="_xlnm.Print_Area" localSheetId="15">'10'!$A$1:$S$66</definedName>
    <definedName name="_xlnm.Print_Area" localSheetId="16">'11'!$A$1:$S$66</definedName>
    <definedName name="_xlnm.Print_Area" localSheetId="17">'12'!$A$1:$S$66</definedName>
    <definedName name="_xlnm.Print_Area" localSheetId="18">'13'!$A$1:$S$66</definedName>
    <definedName name="_xlnm.Print_Area" localSheetId="6">'2'!$A$1:$R$118</definedName>
    <definedName name="_xlnm.Print_Area" localSheetId="7">'3'!$A$1:$R$118</definedName>
    <definedName name="_xlnm.Print_Area" localSheetId="8">'4'!$A$1:$R$118</definedName>
    <definedName name="_xlnm.Print_Area" localSheetId="9">'5'!$A$1:$R$118</definedName>
    <definedName name="_xlnm.Print_Area" localSheetId="10">'6'!$A$1:$R$118</definedName>
    <definedName name="_xlnm.Print_Area" localSheetId="11">'7'!$A$1:$R$119</definedName>
    <definedName name="_xlnm.Print_Area" localSheetId="12">'8'!$A$1:$S$66</definedName>
    <definedName name="_xlnm.Print_Area" localSheetId="14">'9'!$A$1:$S$66</definedName>
    <definedName name="_xlnm.Print_Area" localSheetId="2">'CONSTANT '!#REF!</definedName>
    <definedName name="_xlnm.Print_Area" localSheetId="1">CURRENT!#REF!</definedName>
    <definedName name="_xlnm.Print_Area" localSheetId="0">'Key Data'!$A$1:$Q$63</definedName>
    <definedName name="_xlnm.Print_Area" localSheetId="3">'kosong (0)'!$A$1:$T$112</definedName>
    <definedName name="_xlnm.Print_Area" localSheetId="13">'kosong (1)'!$A$1:$P$93</definedName>
    <definedName name="_xlnm.Print_Area">#REF!</definedName>
    <definedName name="_xlnm.Print_Titles" localSheetId="15">'10'!$1:$5</definedName>
    <definedName name="_xlnm.Print_Titles" localSheetId="16">'11'!$1:$5</definedName>
    <definedName name="_xlnm.Print_Titles" localSheetId="17">'12'!$1:$5</definedName>
    <definedName name="_xlnm.Print_Titles" localSheetId="18">'13'!$1:$5</definedName>
    <definedName name="_xlnm.Print_Titles" localSheetId="6">'2'!$1:$5</definedName>
    <definedName name="_xlnm.Print_Titles" localSheetId="7">'3'!$1:$5</definedName>
    <definedName name="_xlnm.Print_Titles" localSheetId="8">'4'!$1:$5</definedName>
    <definedName name="_xlnm.Print_Titles" localSheetId="9">'5'!$1:$5</definedName>
    <definedName name="_xlnm.Print_Titles" localSheetId="10">'6'!$1:$5</definedName>
    <definedName name="_xlnm.Print_Titles" localSheetId="11">'7'!$1:$5</definedName>
    <definedName name="_xlnm.Print_Titles" localSheetId="12">'8'!$1:$5</definedName>
    <definedName name="_xlnm.Print_Titles" localSheetId="14">'9'!$1:$6</definedName>
    <definedName name="_xlnm.Print_Titles" localSheetId="2">'CONSTANT '!$E:$H,'CONSTANT '!$2:$4</definedName>
    <definedName name="_xlnm.Print_Titles" localSheetId="1">CURRENT!$E:$H,CURRENT!$2:$4</definedName>
    <definedName name="_xlnm.Print_Titles" localSheetId="0">'Key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53" l="1"/>
  <c r="AC5" i="53"/>
  <c r="AB5" i="53"/>
  <c r="AA5" i="53"/>
  <c r="Z5" i="53"/>
  <c r="Y5" i="53"/>
  <c r="X5" i="53"/>
  <c r="W5" i="53"/>
  <c r="V5" i="53"/>
  <c r="U5" i="53"/>
  <c r="AC5" i="39" l="1"/>
  <c r="AA5" i="39"/>
  <c r="Z5" i="39"/>
  <c r="Y5" i="39"/>
  <c r="X5" i="39"/>
  <c r="W5" i="39"/>
  <c r="V5" i="39"/>
  <c r="U5" i="39"/>
  <c r="T5" i="39"/>
  <c r="AC5" i="38"/>
  <c r="AA5" i="38"/>
  <c r="Z5" i="38"/>
  <c r="Y5" i="38"/>
  <c r="X5" i="38"/>
  <c r="W5" i="38"/>
  <c r="V5" i="38"/>
  <c r="U5" i="38"/>
  <c r="T5" i="38"/>
  <c r="AC5" i="34"/>
  <c r="AA5" i="34"/>
  <c r="Z5" i="34"/>
  <c r="Y5" i="34"/>
  <c r="X5" i="34"/>
  <c r="W5" i="34"/>
  <c r="V5" i="34"/>
  <c r="U5" i="34"/>
  <c r="AC5" i="33"/>
  <c r="AA5" i="33"/>
  <c r="Z5" i="33"/>
  <c r="Y5" i="33"/>
  <c r="X5" i="33"/>
  <c r="W5" i="33"/>
  <c r="V5" i="33"/>
  <c r="U5" i="33"/>
  <c r="AC5" i="32"/>
  <c r="AA5" i="32"/>
  <c r="Z5" i="32"/>
  <c r="Y5" i="32"/>
  <c r="X5" i="32"/>
  <c r="W5" i="32"/>
  <c r="V5" i="32"/>
  <c r="U5" i="32"/>
  <c r="T5" i="32"/>
  <c r="AC5" i="16"/>
  <c r="AA5" i="16"/>
  <c r="Z5" i="16"/>
  <c r="Y5" i="16"/>
  <c r="X5" i="16"/>
  <c r="W5" i="16"/>
  <c r="V5" i="16"/>
  <c r="U5" i="16"/>
  <c r="T5" i="16"/>
  <c r="AC5" i="29"/>
  <c r="AA5" i="29"/>
  <c r="Z5" i="29"/>
  <c r="Y5" i="29"/>
  <c r="X5" i="29"/>
  <c r="W5" i="29"/>
  <c r="V5" i="29"/>
  <c r="U5" i="29"/>
  <c r="T5" i="29"/>
  <c r="AC5" i="28"/>
  <c r="AA5" i="28"/>
  <c r="Z5" i="28"/>
  <c r="Y5" i="28"/>
  <c r="X5" i="28"/>
  <c r="W5" i="28"/>
  <c r="V5" i="28"/>
  <c r="U5" i="28"/>
  <c r="T5" i="28"/>
  <c r="AC5" i="24"/>
  <c r="AA5" i="24"/>
  <c r="Z5" i="24"/>
  <c r="Y5" i="24"/>
  <c r="X5" i="24"/>
  <c r="W5" i="24"/>
  <c r="V5" i="24"/>
  <c r="U5" i="24"/>
  <c r="AC5" i="23"/>
  <c r="AA5" i="23"/>
  <c r="Z5" i="23"/>
  <c r="Y5" i="23"/>
  <c r="X5" i="23"/>
  <c r="W5" i="23"/>
  <c r="V5" i="23"/>
  <c r="U5" i="23"/>
  <c r="AC5" i="21"/>
  <c r="AA5" i="21"/>
  <c r="Z5" i="21"/>
  <c r="Y5" i="21"/>
  <c r="X5" i="21"/>
  <c r="W5" i="21"/>
  <c r="V5" i="21"/>
  <c r="U5" i="21"/>
  <c r="T5" i="21"/>
  <c r="AC5" i="12"/>
  <c r="AA5" i="12"/>
  <c r="Z5" i="12"/>
  <c r="Y5" i="12"/>
  <c r="X5" i="12"/>
  <c r="W5" i="12"/>
  <c r="V5" i="12"/>
  <c r="U5" i="12"/>
  <c r="T5" i="12"/>
  <c r="AA5" i="9"/>
  <c r="Y5" i="9"/>
  <c r="X5" i="9"/>
  <c r="W5" i="9"/>
  <c r="V5" i="9"/>
  <c r="U5" i="9"/>
  <c r="T5" i="9"/>
  <c r="S5" i="9"/>
  <c r="R5" i="9"/>
  <c r="R64" i="32"/>
  <c r="R62" i="32"/>
  <c r="R61" i="32"/>
  <c r="R60" i="32"/>
  <c r="R59" i="32"/>
  <c r="R58" i="32"/>
  <c r="R57" i="32"/>
  <c r="R56" i="32"/>
  <c r="R55" i="32"/>
  <c r="R54" i="32"/>
  <c r="R52" i="32"/>
  <c r="R51" i="32"/>
  <c r="R50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7" i="32"/>
  <c r="R64" i="16"/>
  <c r="R62" i="16"/>
  <c r="R61" i="16"/>
  <c r="R60" i="16"/>
  <c r="R59" i="16"/>
  <c r="R58" i="16"/>
  <c r="R57" i="16"/>
  <c r="R56" i="16"/>
  <c r="R55" i="16"/>
  <c r="R54" i="16"/>
  <c r="R52" i="16"/>
  <c r="R51" i="16"/>
  <c r="R50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7" i="16"/>
  <c r="Q51" i="29"/>
  <c r="Q50" i="29"/>
  <c r="Q49" i="29"/>
  <c r="Q117" i="21"/>
  <c r="Q115" i="21"/>
  <c r="Q114" i="21"/>
  <c r="Q113" i="21"/>
  <c r="Q112" i="21"/>
  <c r="Q111" i="21"/>
  <c r="Q110" i="21"/>
  <c r="Q109" i="21"/>
  <c r="Q108" i="21"/>
  <c r="Q107" i="21"/>
  <c r="Q106" i="21"/>
  <c r="Q105" i="21"/>
  <c r="Q104" i="21"/>
  <c r="Q103" i="21"/>
  <c r="Q102" i="21"/>
  <c r="Q99" i="21"/>
  <c r="Q98" i="21"/>
  <c r="Q98" i="29" s="1"/>
  <c r="Q97" i="21"/>
  <c r="Q96" i="21"/>
  <c r="Q95" i="21"/>
  <c r="Q94" i="21"/>
  <c r="Q93" i="21"/>
  <c r="Q92" i="21"/>
  <c r="Q91" i="21"/>
  <c r="Q91" i="29" s="1"/>
  <c r="Q90" i="21"/>
  <c r="Q89" i="21"/>
  <c r="Q88" i="21"/>
  <c r="Q87" i="21"/>
  <c r="Q86" i="21"/>
  <c r="Q85" i="21"/>
  <c r="Q84" i="21"/>
  <c r="Q83" i="21"/>
  <c r="Q82" i="21"/>
  <c r="Q81" i="21"/>
  <c r="Q80" i="21"/>
  <c r="Q79" i="21"/>
  <c r="Q78" i="21"/>
  <c r="Q77" i="21"/>
  <c r="Q76" i="21"/>
  <c r="Q75" i="21"/>
  <c r="Q75" i="29" s="1"/>
  <c r="Q74" i="21"/>
  <c r="Q73" i="21"/>
  <c r="Q72" i="21"/>
  <c r="Q71" i="21"/>
  <c r="Q70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R29" i="39" l="1"/>
  <c r="Q24" i="29"/>
  <c r="Q76" i="29"/>
  <c r="Q15" i="29"/>
  <c r="Q66" i="29"/>
  <c r="Q16" i="29"/>
  <c r="Q48" i="29"/>
  <c r="R31" i="39"/>
  <c r="Q65" i="29"/>
  <c r="Q67" i="29"/>
  <c r="R57" i="39"/>
  <c r="R59" i="39"/>
  <c r="R18" i="39"/>
  <c r="R44" i="39"/>
  <c r="Q41" i="29"/>
  <c r="R51" i="39"/>
  <c r="Q17" i="29"/>
  <c r="Q43" i="29"/>
  <c r="Q93" i="29"/>
  <c r="R58" i="39"/>
  <c r="Q22" i="29"/>
  <c r="R24" i="39"/>
  <c r="R30" i="39"/>
  <c r="R43" i="39"/>
  <c r="Q11" i="29"/>
  <c r="Q87" i="29"/>
  <c r="R52" i="39"/>
  <c r="Q92" i="29"/>
  <c r="Q35" i="29"/>
  <c r="Q113" i="29"/>
  <c r="R54" i="38"/>
  <c r="R22" i="39"/>
  <c r="R48" i="39"/>
  <c r="Q42" i="29"/>
  <c r="R25" i="39"/>
  <c r="Q23" i="29"/>
  <c r="R17" i="39"/>
  <c r="Q61" i="29"/>
  <c r="Q14" i="29"/>
  <c r="Q40" i="29"/>
  <c r="Q64" i="29"/>
  <c r="Q90" i="29"/>
  <c r="Q102" i="29"/>
  <c r="R23" i="39"/>
  <c r="R50" i="39"/>
  <c r="R26" i="39"/>
  <c r="R54" i="39"/>
  <c r="R27" i="39"/>
  <c r="R55" i="39"/>
  <c r="R28" i="39"/>
  <c r="R56" i="39"/>
  <c r="R11" i="39"/>
  <c r="R37" i="39"/>
  <c r="R64" i="39"/>
  <c r="R12" i="39"/>
  <c r="R38" i="39"/>
  <c r="R13" i="39"/>
  <c r="R14" i="39"/>
  <c r="R39" i="39"/>
  <c r="R40" i="39"/>
  <c r="Q25" i="29"/>
  <c r="Q77" i="29"/>
  <c r="R15" i="39"/>
  <c r="R41" i="39"/>
  <c r="R16" i="39"/>
  <c r="R42" i="39"/>
  <c r="Q12" i="29"/>
  <c r="Q36" i="29"/>
  <c r="Q62" i="29"/>
  <c r="Q88" i="29"/>
  <c r="Q114" i="29"/>
  <c r="R50" i="38"/>
  <c r="R19" i="39"/>
  <c r="R45" i="39"/>
  <c r="Q13" i="29"/>
  <c r="Q37" i="29"/>
  <c r="Q63" i="29"/>
  <c r="Q89" i="29"/>
  <c r="Q115" i="29"/>
  <c r="R24" i="38"/>
  <c r="R51" i="38"/>
  <c r="R20" i="39"/>
  <c r="R46" i="39"/>
  <c r="Q26" i="29"/>
  <c r="Q78" i="29"/>
  <c r="Q27" i="29"/>
  <c r="Q79" i="29"/>
  <c r="Q105" i="29"/>
  <c r="R10" i="39"/>
  <c r="R34" i="39"/>
  <c r="R62" i="39"/>
  <c r="R52" i="38"/>
  <c r="R21" i="39"/>
  <c r="R47" i="39"/>
  <c r="R7" i="39"/>
  <c r="R32" i="39"/>
  <c r="R60" i="39"/>
  <c r="R9" i="39"/>
  <c r="R33" i="39"/>
  <c r="R61" i="39"/>
  <c r="Q103" i="29"/>
  <c r="Q104" i="29"/>
  <c r="Q18" i="29"/>
  <c r="Q44" i="29"/>
  <c r="Q70" i="29"/>
  <c r="Q94" i="29"/>
  <c r="Q117" i="29"/>
  <c r="Q53" i="29"/>
  <c r="Q52" i="29"/>
  <c r="Q54" i="29"/>
  <c r="Q99" i="29"/>
  <c r="Q28" i="29"/>
  <c r="Q81" i="29"/>
  <c r="Q74" i="29"/>
  <c r="Q82" i="29"/>
  <c r="Q109" i="29"/>
  <c r="Q8" i="29"/>
  <c r="Q32" i="29"/>
  <c r="Q58" i="29"/>
  <c r="Q84" i="29"/>
  <c r="Q110" i="29"/>
  <c r="Q106" i="29"/>
  <c r="Q55" i="29"/>
  <c r="Q56" i="29"/>
  <c r="Q108" i="29"/>
  <c r="Q31" i="29"/>
  <c r="Q57" i="29"/>
  <c r="Q9" i="29"/>
  <c r="Q33" i="29"/>
  <c r="Q59" i="29"/>
  <c r="Q85" i="29"/>
  <c r="Q111" i="29"/>
  <c r="Q80" i="29"/>
  <c r="Q29" i="29"/>
  <c r="Q107" i="29"/>
  <c r="Q30" i="29"/>
  <c r="Q7" i="29"/>
  <c r="Q83" i="29"/>
  <c r="Q10" i="29"/>
  <c r="Q34" i="29"/>
  <c r="Q60" i="29"/>
  <c r="Q86" i="29"/>
  <c r="Q112" i="29"/>
  <c r="Q19" i="29"/>
  <c r="Q45" i="29"/>
  <c r="Q71" i="29"/>
  <c r="Q95" i="29"/>
  <c r="Q20" i="29"/>
  <c r="Q46" i="29"/>
  <c r="Q72" i="29"/>
  <c r="Q96" i="29"/>
  <c r="Q21" i="29"/>
  <c r="Q47" i="29"/>
  <c r="Q73" i="29"/>
  <c r="Q97" i="29"/>
  <c r="R48" i="38"/>
  <c r="R38" i="38"/>
  <c r="R11" i="38"/>
  <c r="R41" i="38"/>
  <c r="R15" i="38"/>
  <c r="R16" i="38"/>
  <c r="R42" i="38"/>
  <c r="R22" i="38"/>
  <c r="R23" i="38"/>
  <c r="R18" i="38"/>
  <c r="R19" i="38"/>
  <c r="R45" i="38"/>
  <c r="R25" i="38"/>
  <c r="R20" i="38"/>
  <c r="R46" i="38"/>
  <c r="R26" i="38"/>
  <c r="R17" i="38"/>
  <c r="R21" i="38"/>
  <c r="R47" i="38"/>
  <c r="R44" i="38"/>
  <c r="R34" i="38"/>
  <c r="R61" i="38"/>
  <c r="R43" i="38"/>
  <c r="R27" i="38"/>
  <c r="R55" i="38"/>
  <c r="R28" i="38"/>
  <c r="R56" i="38"/>
  <c r="R29" i="38"/>
  <c r="R57" i="38"/>
  <c r="R30" i="38"/>
  <c r="R58" i="38"/>
  <c r="R31" i="38"/>
  <c r="R59" i="38"/>
  <c r="R7" i="38"/>
  <c r="R32" i="38"/>
  <c r="R60" i="38"/>
  <c r="R10" i="38"/>
  <c r="R62" i="38"/>
  <c r="R37" i="38"/>
  <c r="R64" i="38"/>
  <c r="R12" i="38"/>
  <c r="R39" i="38"/>
  <c r="R9" i="38"/>
  <c r="R13" i="38"/>
  <c r="R33" i="38"/>
  <c r="R40" i="38"/>
  <c r="R14" i="38"/>
  <c r="Q117" i="12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7" i="12"/>
  <c r="Q66" i="12"/>
  <c r="Q65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O16" i="9"/>
  <c r="O15" i="9"/>
  <c r="O14" i="9"/>
  <c r="O13" i="9"/>
  <c r="O12" i="9"/>
  <c r="O11" i="9"/>
  <c r="O10" i="9"/>
  <c r="O9" i="9"/>
  <c r="O8" i="9"/>
  <c r="O7" i="9"/>
  <c r="O27" i="9" l="1"/>
  <c r="O26" i="9"/>
  <c r="O28" i="9"/>
  <c r="O29" i="9"/>
  <c r="Q14" i="28"/>
  <c r="Q115" i="28"/>
  <c r="Q16" i="28"/>
  <c r="Q63" i="28"/>
  <c r="Q92" i="28"/>
  <c r="Q70" i="28"/>
  <c r="Q73" i="28"/>
  <c r="Q13" i="28"/>
  <c r="Q18" i="28"/>
  <c r="Q76" i="28"/>
  <c r="Q90" i="28"/>
  <c r="Q66" i="28"/>
  <c r="Q94" i="28"/>
  <c r="Q77" i="28"/>
  <c r="Q19" i="28"/>
  <c r="Q20" i="28"/>
  <c r="Q75" i="28"/>
  <c r="Q37" i="28"/>
  <c r="Q65" i="28"/>
  <c r="Q43" i="28"/>
  <c r="Q95" i="28"/>
  <c r="Q72" i="28"/>
  <c r="Q97" i="28"/>
  <c r="Q23" i="28"/>
  <c r="Q102" i="28"/>
  <c r="Q53" i="28"/>
  <c r="Q15" i="28"/>
  <c r="Q96" i="28"/>
  <c r="Q21" i="28"/>
  <c r="Q22" i="28"/>
  <c r="Q99" i="28"/>
  <c r="Q27" i="28"/>
  <c r="Q117" i="28"/>
  <c r="Q42" i="28"/>
  <c r="Q17" i="28"/>
  <c r="Q49" i="28"/>
  <c r="Q103" i="28"/>
  <c r="Q55" i="28"/>
  <c r="Q82" i="28"/>
  <c r="Q110" i="28"/>
  <c r="Q67" i="28"/>
  <c r="Q44" i="28"/>
  <c r="Q45" i="28"/>
  <c r="Q47" i="28"/>
  <c r="Q74" i="28"/>
  <c r="Q24" i="28"/>
  <c r="Q51" i="28"/>
  <c r="Q104" i="28"/>
  <c r="Q105" i="28"/>
  <c r="Q28" i="28"/>
  <c r="Q80" i="28"/>
  <c r="Q31" i="28"/>
  <c r="Q83" i="28"/>
  <c r="Q33" i="28"/>
  <c r="Q85" i="28"/>
  <c r="Q111" i="28"/>
  <c r="Q64" i="28"/>
  <c r="Q91" i="28"/>
  <c r="Q48" i="28"/>
  <c r="Q50" i="28"/>
  <c r="Q52" i="28"/>
  <c r="Q54" i="28"/>
  <c r="Q106" i="28"/>
  <c r="Q81" i="28"/>
  <c r="O30" i="9"/>
  <c r="Q56" i="28"/>
  <c r="Q7" i="28"/>
  <c r="Q58" i="28"/>
  <c r="Q59" i="28"/>
  <c r="Q10" i="28"/>
  <c r="Q34" i="28"/>
  <c r="Q60" i="28"/>
  <c r="Q86" i="28"/>
  <c r="Q112" i="28"/>
  <c r="Q40" i="28"/>
  <c r="Q25" i="28"/>
  <c r="Q26" i="28"/>
  <c r="Q79" i="28"/>
  <c r="Q29" i="28"/>
  <c r="Q30" i="28"/>
  <c r="Q108" i="28"/>
  <c r="Q109" i="28"/>
  <c r="Q8" i="28"/>
  <c r="Q9" i="28"/>
  <c r="Q11" i="28"/>
  <c r="Q35" i="28"/>
  <c r="Q61" i="28"/>
  <c r="Q87" i="28"/>
  <c r="Q113" i="28"/>
  <c r="Q89" i="28"/>
  <c r="Q41" i="28"/>
  <c r="Q93" i="28"/>
  <c r="Q71" i="28"/>
  <c r="Q46" i="28"/>
  <c r="Q98" i="28"/>
  <c r="Q78" i="28"/>
  <c r="Q107" i="28"/>
  <c r="Q57" i="28"/>
  <c r="Q32" i="28"/>
  <c r="Q84" i="28"/>
  <c r="Q12" i="28"/>
  <c r="Q36" i="28"/>
  <c r="Q62" i="28"/>
  <c r="Q88" i="28"/>
  <c r="Q114" i="28"/>
  <c r="AQ7" i="51"/>
  <c r="AQ8" i="51"/>
  <c r="AQ9" i="51"/>
  <c r="AQ10" i="51"/>
  <c r="AQ11" i="51"/>
  <c r="AQ12" i="51"/>
  <c r="AQ13" i="51"/>
  <c r="AQ14" i="51"/>
  <c r="AQ15" i="51"/>
  <c r="AQ16" i="51"/>
  <c r="AQ17" i="51"/>
  <c r="AQ18" i="51"/>
  <c r="AQ19" i="51"/>
  <c r="AQ20" i="51"/>
  <c r="AQ21" i="51"/>
  <c r="AQ22" i="51"/>
  <c r="AQ23" i="51"/>
  <c r="AQ24" i="51"/>
  <c r="AQ25" i="51"/>
  <c r="AQ26" i="51"/>
  <c r="AQ27" i="51"/>
  <c r="AQ28" i="51"/>
  <c r="AQ29" i="51"/>
  <c r="AQ30" i="51"/>
  <c r="AQ31" i="51"/>
  <c r="AQ32" i="51"/>
  <c r="AQ33" i="51"/>
  <c r="AQ34" i="51"/>
  <c r="AQ35" i="51"/>
  <c r="AQ36" i="51"/>
  <c r="AQ37" i="51"/>
  <c r="AQ38" i="51"/>
  <c r="AQ39" i="51"/>
  <c r="AQ40" i="51"/>
  <c r="AQ41" i="51"/>
  <c r="AQ42" i="51"/>
  <c r="AQ43" i="51"/>
  <c r="AQ44" i="51"/>
  <c r="AQ45" i="51"/>
  <c r="AQ46" i="51"/>
  <c r="AQ47" i="51"/>
  <c r="AQ48" i="51"/>
  <c r="AQ49" i="51"/>
  <c r="AQ50" i="51"/>
  <c r="AQ51" i="51"/>
  <c r="AQ52" i="51"/>
  <c r="AQ53" i="51"/>
  <c r="AQ54" i="51"/>
  <c r="AQ55" i="51"/>
  <c r="AQ56" i="51"/>
  <c r="AQ57" i="51"/>
  <c r="AQ58" i="51"/>
  <c r="AQ59" i="51"/>
  <c r="AQ60" i="51"/>
  <c r="AQ61" i="51"/>
  <c r="AQ62" i="51"/>
  <c r="AQ63" i="51"/>
  <c r="AQ64" i="51"/>
  <c r="AQ65" i="51"/>
  <c r="AQ66" i="51"/>
  <c r="AQ67" i="51"/>
  <c r="AQ68" i="51"/>
  <c r="AQ69" i="51"/>
  <c r="AQ70" i="51"/>
  <c r="AQ71" i="51"/>
  <c r="AQ72" i="51"/>
  <c r="AQ73" i="51"/>
  <c r="AQ74" i="51"/>
  <c r="AQ75" i="51"/>
  <c r="AQ76" i="51"/>
  <c r="AQ77" i="51"/>
  <c r="AQ78" i="51"/>
  <c r="AQ79" i="51"/>
  <c r="AQ80" i="51"/>
  <c r="AQ81" i="51"/>
  <c r="AQ82" i="51"/>
  <c r="AQ83" i="51"/>
  <c r="AQ84" i="51"/>
  <c r="AQ85" i="51"/>
  <c r="AQ86" i="51"/>
  <c r="AQ87" i="51"/>
  <c r="AQ88" i="51"/>
  <c r="AQ89" i="51"/>
  <c r="AQ90" i="51"/>
  <c r="AQ91" i="51"/>
  <c r="AQ92" i="51"/>
  <c r="AQ93" i="51"/>
  <c r="AQ94" i="51"/>
  <c r="AQ95" i="51"/>
  <c r="AQ96" i="51"/>
  <c r="AQ97" i="51"/>
  <c r="AQ98" i="51"/>
  <c r="AQ99" i="51"/>
  <c r="AQ100" i="51"/>
  <c r="AQ101" i="51"/>
  <c r="AQ102" i="51"/>
  <c r="AQ103" i="51"/>
  <c r="AQ104" i="51"/>
  <c r="AQ105" i="51"/>
  <c r="AQ106" i="51"/>
  <c r="AQ107" i="51"/>
  <c r="AQ108" i="51"/>
  <c r="AQ109" i="51"/>
  <c r="AQ110" i="51"/>
  <c r="AQ111" i="51"/>
  <c r="AQ112" i="51"/>
  <c r="AQ113" i="51"/>
  <c r="AQ114" i="51"/>
  <c r="AQ115" i="51"/>
  <c r="AQ116" i="51"/>
  <c r="AQ117" i="51"/>
  <c r="AQ118" i="51"/>
  <c r="AQ119" i="51"/>
  <c r="AQ120" i="51"/>
  <c r="AQ121" i="51"/>
  <c r="AQ122" i="51"/>
  <c r="AQ123" i="51"/>
  <c r="AQ124" i="51"/>
  <c r="AQ125" i="51"/>
  <c r="AQ126" i="51"/>
  <c r="AQ127" i="51"/>
  <c r="AQ128" i="51"/>
  <c r="AQ129" i="51"/>
  <c r="AQ130" i="51"/>
  <c r="AQ131" i="51"/>
  <c r="AQ132" i="51"/>
  <c r="AQ133" i="51"/>
  <c r="AQ134" i="51"/>
  <c r="AQ135" i="51"/>
  <c r="AQ136" i="51"/>
  <c r="AQ137" i="51"/>
  <c r="AQ138" i="51"/>
  <c r="AQ139" i="51"/>
  <c r="AQ140" i="51"/>
  <c r="AQ141" i="51"/>
  <c r="AQ142" i="51"/>
  <c r="AQ143" i="51"/>
  <c r="AQ144" i="51"/>
  <c r="AQ145" i="51"/>
  <c r="AQ146" i="51"/>
  <c r="AQ147" i="51"/>
  <c r="AQ148" i="51"/>
  <c r="AQ149" i="51"/>
  <c r="AQ150" i="51"/>
  <c r="AQ151" i="51"/>
  <c r="AQ152" i="51"/>
  <c r="AQ153" i="51"/>
  <c r="AQ154" i="51"/>
  <c r="AQ155" i="51"/>
  <c r="AQ156" i="51"/>
  <c r="AQ157" i="51"/>
  <c r="AQ158" i="51"/>
  <c r="AQ159" i="51"/>
  <c r="AQ160" i="51"/>
  <c r="AQ161" i="51"/>
  <c r="AQ162" i="51"/>
  <c r="AQ163" i="51"/>
  <c r="AQ164" i="51"/>
  <c r="AQ165" i="51"/>
  <c r="AQ166" i="51"/>
  <c r="AQ167" i="51"/>
  <c r="AQ168" i="51"/>
  <c r="AQ169" i="51"/>
  <c r="AQ170" i="51"/>
  <c r="AQ171" i="51"/>
  <c r="AQ172" i="51"/>
  <c r="AQ173" i="51"/>
  <c r="AQ174" i="51"/>
  <c r="AQ175" i="51"/>
  <c r="AQ176" i="51"/>
  <c r="AQ177" i="51"/>
  <c r="AQ178" i="51"/>
  <c r="AQ179" i="51"/>
  <c r="AQ180" i="51"/>
  <c r="AQ181" i="51"/>
  <c r="AQ182" i="51"/>
  <c r="AQ183" i="51"/>
  <c r="AQ184" i="51"/>
  <c r="AQ185" i="51"/>
  <c r="AQ186" i="51"/>
  <c r="AQ187" i="51"/>
  <c r="AQ188" i="51"/>
  <c r="AQ189" i="51"/>
  <c r="AQ190" i="51"/>
  <c r="AQ191" i="51"/>
  <c r="AQ192" i="51"/>
  <c r="AQ193" i="51"/>
  <c r="AQ194" i="51"/>
  <c r="AQ195" i="51"/>
  <c r="AQ196" i="51"/>
  <c r="AQ197" i="51"/>
  <c r="AQ198" i="51"/>
  <c r="AQ199" i="51"/>
  <c r="AQ200" i="51"/>
  <c r="AQ201" i="51"/>
  <c r="AQ202" i="51"/>
  <c r="AQ203" i="51"/>
  <c r="AQ204" i="51"/>
  <c r="AQ205" i="51"/>
  <c r="AQ206" i="51"/>
  <c r="AQ207" i="51"/>
  <c r="AQ208" i="51"/>
  <c r="AQ209" i="51"/>
  <c r="AQ210" i="51"/>
  <c r="AQ211" i="51"/>
  <c r="AQ212" i="51"/>
  <c r="AQ213" i="51"/>
  <c r="AQ214" i="51"/>
  <c r="AQ215" i="51"/>
  <c r="AQ216" i="51"/>
  <c r="AQ217" i="51"/>
  <c r="AQ218" i="51"/>
  <c r="AQ219" i="51"/>
  <c r="AQ220" i="51"/>
  <c r="AQ221" i="51"/>
  <c r="AQ222" i="51"/>
  <c r="AQ223" i="51"/>
  <c r="AQ224" i="51"/>
  <c r="AQ225" i="51"/>
  <c r="AQ226" i="51"/>
  <c r="AQ227" i="51"/>
  <c r="AQ228" i="51"/>
  <c r="AQ229" i="51"/>
  <c r="AQ230" i="51"/>
  <c r="AQ231" i="51"/>
  <c r="AQ232" i="51"/>
  <c r="AQ233" i="51"/>
  <c r="AQ234" i="51"/>
  <c r="AQ235" i="51"/>
  <c r="AQ236" i="51"/>
  <c r="AQ237" i="51"/>
  <c r="AQ238" i="51"/>
  <c r="AQ239" i="51"/>
  <c r="AQ240" i="51"/>
  <c r="AQ241" i="51"/>
  <c r="AQ242" i="51"/>
  <c r="AQ243" i="51"/>
  <c r="AQ244" i="51"/>
  <c r="AQ245" i="51"/>
  <c r="AQ246" i="51"/>
  <c r="AQ247" i="51"/>
  <c r="AQ248" i="51"/>
  <c r="AQ249" i="51"/>
  <c r="AQ250" i="51"/>
  <c r="AQ251" i="51"/>
  <c r="AQ252" i="51"/>
  <c r="AQ253" i="51"/>
  <c r="AQ254" i="51"/>
  <c r="AQ255" i="51"/>
  <c r="AQ256" i="51"/>
  <c r="AQ257" i="51"/>
  <c r="AQ258" i="51"/>
  <c r="AQ259" i="51"/>
  <c r="AQ260" i="51"/>
  <c r="AQ261" i="51"/>
  <c r="AQ262" i="51"/>
  <c r="AQ263" i="51"/>
  <c r="AQ264" i="51"/>
  <c r="AQ265" i="51"/>
  <c r="AQ266" i="51"/>
  <c r="AQ267" i="51"/>
  <c r="AQ268" i="51"/>
  <c r="AQ269" i="51"/>
  <c r="AQ270" i="51"/>
  <c r="AQ271" i="51"/>
  <c r="AQ272" i="51"/>
  <c r="AQ273" i="51"/>
  <c r="AQ274" i="51"/>
  <c r="AQ275" i="51"/>
  <c r="AQ276" i="51"/>
  <c r="AQ277" i="51"/>
  <c r="AQ278" i="51"/>
  <c r="AQ279" i="51"/>
  <c r="AQ280" i="51"/>
  <c r="AQ281" i="51"/>
  <c r="AQ282" i="51"/>
  <c r="AQ283" i="51"/>
  <c r="AQ284" i="51"/>
  <c r="AQ285" i="51"/>
  <c r="AQ286" i="51"/>
  <c r="AQ287" i="51"/>
  <c r="AQ288" i="51"/>
  <c r="AQ289" i="51"/>
  <c r="AQ290" i="51"/>
  <c r="AQ291" i="51"/>
  <c r="AQ292" i="51"/>
  <c r="AQ293" i="51"/>
  <c r="AQ294" i="51"/>
  <c r="AQ295" i="51"/>
  <c r="AQ296" i="51"/>
  <c r="AQ297" i="51"/>
  <c r="AQ298" i="51"/>
  <c r="AQ299" i="51"/>
  <c r="AQ300" i="51"/>
  <c r="AQ301" i="51"/>
  <c r="AQ302" i="51"/>
  <c r="AQ303" i="51"/>
  <c r="AQ304" i="51"/>
  <c r="AQ305" i="51"/>
  <c r="AQ306" i="51"/>
  <c r="AQ307" i="51"/>
  <c r="AQ308" i="51"/>
  <c r="AQ309" i="51"/>
  <c r="AQ310" i="51"/>
  <c r="AQ311" i="51"/>
  <c r="AQ312" i="51"/>
  <c r="AQ313" i="51"/>
  <c r="AQ314" i="51"/>
  <c r="AQ315" i="51"/>
  <c r="AQ316" i="51"/>
  <c r="AQ317" i="51"/>
  <c r="AQ318" i="51"/>
  <c r="AQ319" i="51"/>
  <c r="AQ320" i="51"/>
  <c r="AQ321" i="51"/>
  <c r="AQ322" i="51"/>
  <c r="AQ323" i="51"/>
  <c r="AQ324" i="51"/>
  <c r="AQ325" i="51"/>
  <c r="AQ326" i="51"/>
  <c r="AQ327" i="51"/>
  <c r="AQ328" i="51"/>
  <c r="AQ329" i="51"/>
  <c r="AQ330" i="51"/>
  <c r="AQ331" i="51"/>
  <c r="AQ332" i="51"/>
  <c r="AQ333" i="51"/>
  <c r="AQ334" i="51"/>
  <c r="AQ335" i="51"/>
  <c r="AQ336" i="51"/>
  <c r="AQ337" i="51"/>
  <c r="AQ338" i="51"/>
  <c r="AQ339" i="51"/>
  <c r="AQ340" i="51"/>
  <c r="AQ341" i="51"/>
  <c r="AQ342" i="51"/>
  <c r="AQ343" i="51"/>
  <c r="AQ344" i="51"/>
  <c r="AQ345" i="51"/>
  <c r="AQ346" i="51"/>
  <c r="AQ347" i="51"/>
  <c r="AQ348" i="51"/>
  <c r="AQ349" i="51"/>
  <c r="AQ350" i="51"/>
  <c r="AQ351" i="51"/>
  <c r="AQ352" i="51"/>
  <c r="AQ353" i="51"/>
  <c r="AQ354" i="51"/>
  <c r="AQ355" i="51"/>
  <c r="AQ356" i="51"/>
  <c r="AQ357" i="51"/>
  <c r="AQ358" i="51"/>
  <c r="AQ359" i="51"/>
  <c r="AQ360" i="51"/>
  <c r="AQ361" i="51"/>
  <c r="AQ362" i="51"/>
  <c r="AQ363" i="51"/>
  <c r="AQ364" i="51"/>
  <c r="AQ365" i="51"/>
  <c r="AQ366" i="51"/>
  <c r="AQ367" i="51"/>
  <c r="AQ368" i="51"/>
  <c r="AQ369" i="51"/>
  <c r="AQ370" i="51"/>
  <c r="AQ371" i="51"/>
  <c r="AQ372" i="51"/>
  <c r="AQ373" i="51"/>
  <c r="AQ374" i="51"/>
  <c r="AQ375" i="51"/>
  <c r="AQ376" i="51"/>
  <c r="AQ377" i="51"/>
  <c r="AQ378" i="51"/>
  <c r="AQ379" i="51"/>
  <c r="AQ380" i="51"/>
  <c r="AQ381" i="51"/>
  <c r="AQ382" i="51"/>
  <c r="AQ383" i="51"/>
  <c r="AQ384" i="51"/>
  <c r="AQ385" i="51"/>
  <c r="AQ386" i="51"/>
  <c r="AQ387" i="51"/>
  <c r="AQ388" i="51"/>
  <c r="AQ389" i="51"/>
  <c r="AQ390" i="51"/>
  <c r="AQ391" i="51"/>
  <c r="AQ392" i="51"/>
  <c r="AQ393" i="51"/>
  <c r="AQ394" i="51"/>
  <c r="AQ395" i="51"/>
  <c r="AQ396" i="51"/>
  <c r="AQ397" i="51"/>
  <c r="AQ398" i="51"/>
  <c r="AQ399" i="51"/>
  <c r="AQ400" i="51"/>
  <c r="AQ401" i="51"/>
  <c r="AQ402" i="51"/>
  <c r="AQ403" i="51"/>
  <c r="AQ404" i="51"/>
  <c r="AQ405" i="51"/>
  <c r="AQ406" i="51"/>
  <c r="AQ407" i="51"/>
  <c r="AQ408" i="51"/>
  <c r="AQ409" i="51"/>
  <c r="AQ410" i="51"/>
  <c r="AQ411" i="51"/>
  <c r="AQ412" i="51"/>
  <c r="AQ413" i="51"/>
  <c r="AQ414" i="51"/>
  <c r="AQ415" i="51"/>
  <c r="AQ416" i="51"/>
  <c r="AQ417" i="51"/>
  <c r="AQ418" i="51"/>
  <c r="AQ419" i="51"/>
  <c r="AQ420" i="51"/>
  <c r="AQ421" i="51"/>
  <c r="AQ422" i="51"/>
  <c r="AQ423" i="51"/>
  <c r="AQ424" i="51"/>
  <c r="AQ425" i="51"/>
  <c r="AQ426" i="51"/>
  <c r="AQ427" i="51"/>
  <c r="AQ428" i="51"/>
  <c r="AQ429" i="51"/>
  <c r="AQ430" i="51"/>
  <c r="AQ431" i="51"/>
  <c r="AQ432" i="51"/>
  <c r="AQ433" i="51"/>
  <c r="AQ434" i="51"/>
  <c r="AQ435" i="51"/>
  <c r="AQ436" i="51"/>
  <c r="AQ437" i="51"/>
  <c r="AQ438" i="51"/>
  <c r="AQ439" i="51"/>
  <c r="AQ440" i="51"/>
  <c r="AQ441" i="51"/>
  <c r="AQ442" i="51"/>
  <c r="AQ443" i="51"/>
  <c r="AQ444" i="51"/>
  <c r="AQ445" i="51"/>
  <c r="AQ446" i="51"/>
  <c r="AQ447" i="51"/>
  <c r="AQ448" i="51"/>
  <c r="AQ449" i="51"/>
  <c r="AQ450" i="51"/>
  <c r="AQ451" i="51"/>
  <c r="AQ452" i="51"/>
  <c r="AQ453" i="51"/>
  <c r="AQ454" i="51"/>
  <c r="AQ455" i="51"/>
  <c r="AQ456" i="51"/>
  <c r="AQ457" i="51"/>
  <c r="AQ458" i="51"/>
  <c r="AQ459" i="51"/>
  <c r="AQ460" i="51"/>
  <c r="AQ461" i="51"/>
  <c r="AQ462" i="51"/>
  <c r="AQ463" i="51"/>
  <c r="AQ464" i="51"/>
  <c r="AQ465" i="51"/>
  <c r="AQ466" i="51"/>
  <c r="AQ467" i="51"/>
  <c r="AQ468" i="51"/>
  <c r="AQ469" i="51"/>
  <c r="AQ470" i="51"/>
  <c r="AQ471" i="51"/>
  <c r="AQ472" i="51"/>
  <c r="AQ473" i="51"/>
  <c r="AQ474" i="51"/>
  <c r="AQ475" i="51"/>
  <c r="AQ476" i="51"/>
  <c r="AQ477" i="51"/>
  <c r="AQ478" i="51"/>
  <c r="AQ479" i="51"/>
  <c r="AQ480" i="51"/>
  <c r="AQ481" i="51"/>
  <c r="AQ482" i="51"/>
  <c r="AQ483" i="51"/>
  <c r="AQ484" i="51"/>
  <c r="AQ485" i="51"/>
  <c r="AQ486" i="51"/>
  <c r="AQ487" i="51"/>
  <c r="AQ488" i="51"/>
  <c r="AQ489" i="51"/>
  <c r="AQ490" i="51"/>
  <c r="AQ491" i="51"/>
  <c r="AQ492" i="51"/>
  <c r="AQ493" i="51"/>
  <c r="AQ494" i="51"/>
  <c r="AQ495" i="51"/>
  <c r="AQ496" i="51"/>
  <c r="AQ497" i="51"/>
  <c r="AQ498" i="51"/>
  <c r="AQ499" i="51"/>
  <c r="AQ500" i="51"/>
  <c r="AQ501" i="51"/>
  <c r="AQ502" i="51"/>
  <c r="AQ503" i="51"/>
  <c r="AQ504" i="51"/>
  <c r="AQ505" i="51"/>
  <c r="AQ506" i="51"/>
  <c r="AQ507" i="51"/>
  <c r="AQ508" i="51"/>
  <c r="AQ509" i="51"/>
  <c r="AQ510" i="51"/>
  <c r="AQ511" i="51"/>
  <c r="AQ512" i="51"/>
  <c r="AQ513" i="51"/>
  <c r="AQ514" i="51"/>
  <c r="AQ515" i="51"/>
  <c r="AQ516" i="51"/>
  <c r="AQ517" i="51"/>
  <c r="AQ518" i="51"/>
  <c r="AQ519" i="51"/>
  <c r="AQ520" i="51"/>
  <c r="AQ521" i="51"/>
  <c r="AQ522" i="51"/>
  <c r="AQ523" i="51"/>
  <c r="AQ524" i="51"/>
  <c r="AQ525" i="51"/>
  <c r="AQ526" i="51"/>
  <c r="AQ527" i="51"/>
  <c r="AQ528" i="51"/>
  <c r="AQ529" i="51"/>
  <c r="AQ530" i="51"/>
  <c r="AQ531" i="51"/>
  <c r="AQ532" i="51"/>
  <c r="AQ533" i="51"/>
  <c r="AQ534" i="51"/>
  <c r="AQ535" i="51"/>
  <c r="AQ536" i="51"/>
  <c r="AQ537" i="51"/>
  <c r="AQ538" i="51"/>
  <c r="AQ539" i="51"/>
  <c r="AQ540" i="51"/>
  <c r="AQ541" i="51"/>
  <c r="AQ542" i="51"/>
  <c r="AQ543" i="51"/>
  <c r="AQ544" i="51"/>
  <c r="AQ545" i="51"/>
  <c r="AQ546" i="51"/>
  <c r="AQ547" i="51"/>
  <c r="AQ548" i="51"/>
  <c r="AQ549" i="51"/>
  <c r="AQ550" i="51"/>
  <c r="AQ551" i="51"/>
  <c r="AQ552" i="51"/>
  <c r="AQ553" i="51"/>
  <c r="AQ554" i="51"/>
  <c r="AQ555" i="51"/>
  <c r="AQ556" i="51"/>
  <c r="AQ557" i="51"/>
  <c r="AQ558" i="51"/>
  <c r="AQ559" i="51"/>
  <c r="AQ560" i="51"/>
  <c r="AQ561" i="51"/>
  <c r="AQ562" i="51"/>
  <c r="AQ563" i="51"/>
  <c r="AQ564" i="51"/>
  <c r="AQ565" i="51"/>
  <c r="AQ566" i="51"/>
  <c r="AQ567" i="51"/>
  <c r="AQ568" i="51"/>
  <c r="AQ569" i="51"/>
  <c r="AQ570" i="51"/>
  <c r="AQ571" i="51"/>
  <c r="AQ572" i="51"/>
  <c r="AQ573" i="51"/>
  <c r="AQ574" i="51"/>
  <c r="AQ575" i="51"/>
  <c r="AQ576" i="51"/>
  <c r="AQ577" i="51"/>
  <c r="AQ578" i="51"/>
  <c r="AQ579" i="51"/>
  <c r="AQ580" i="51"/>
  <c r="AQ581" i="51"/>
  <c r="AQ582" i="51"/>
  <c r="AQ583" i="51"/>
  <c r="AQ584" i="51"/>
  <c r="AQ585" i="51"/>
  <c r="AQ586" i="51"/>
  <c r="AQ587" i="51"/>
  <c r="AQ588" i="51"/>
  <c r="AQ589" i="51"/>
  <c r="AQ590" i="51"/>
  <c r="AQ591" i="51"/>
  <c r="AQ592" i="51"/>
  <c r="AQ593" i="51"/>
  <c r="AQ594" i="51"/>
  <c r="AQ595" i="51"/>
  <c r="AQ596" i="51"/>
  <c r="AQ597" i="51"/>
  <c r="AQ598" i="51"/>
  <c r="AQ599" i="51"/>
  <c r="AQ600" i="51"/>
  <c r="AQ601" i="51"/>
  <c r="AQ602" i="51"/>
  <c r="AQ603" i="51"/>
  <c r="AQ604" i="51"/>
  <c r="AQ605" i="51"/>
  <c r="AQ606" i="51"/>
  <c r="AQ607" i="51"/>
  <c r="AQ608" i="51"/>
  <c r="AQ609" i="51"/>
  <c r="AQ610" i="51"/>
  <c r="AQ611" i="51"/>
  <c r="AQ612" i="51"/>
  <c r="AQ613" i="51"/>
  <c r="AQ614" i="51"/>
  <c r="AQ615" i="51"/>
  <c r="AQ616" i="51"/>
  <c r="AQ617" i="51"/>
  <c r="AQ618" i="51"/>
  <c r="AQ619" i="51"/>
  <c r="AQ620" i="51"/>
  <c r="AQ621" i="51"/>
  <c r="AQ622" i="51"/>
  <c r="AQ623" i="51"/>
  <c r="AQ624" i="51"/>
  <c r="AQ625" i="51"/>
  <c r="AQ626" i="51"/>
  <c r="AQ627" i="51"/>
  <c r="AQ628" i="51"/>
  <c r="AQ629" i="51"/>
  <c r="AQ7" i="52"/>
  <c r="AQ8" i="52"/>
  <c r="AQ9" i="52"/>
  <c r="AQ10" i="52"/>
  <c r="AQ11" i="52"/>
  <c r="AQ12" i="52"/>
  <c r="AQ13" i="52"/>
  <c r="AQ14" i="52"/>
  <c r="AQ15" i="52"/>
  <c r="AQ16" i="52"/>
  <c r="AQ17" i="52"/>
  <c r="AQ18" i="52"/>
  <c r="AQ19" i="52"/>
  <c r="AQ20" i="52"/>
  <c r="AQ21" i="52"/>
  <c r="AQ22" i="52"/>
  <c r="AQ23" i="52"/>
  <c r="AQ24" i="52"/>
  <c r="AQ25" i="52"/>
  <c r="AQ26" i="52"/>
  <c r="AQ27" i="52"/>
  <c r="AQ28" i="52"/>
  <c r="AQ29" i="52"/>
  <c r="AQ30" i="52"/>
  <c r="AQ31" i="52"/>
  <c r="AQ32" i="52"/>
  <c r="AQ33" i="52"/>
  <c r="AQ34" i="52"/>
  <c r="AQ35" i="52"/>
  <c r="AQ36" i="52"/>
  <c r="AQ37" i="52"/>
  <c r="AQ38" i="52"/>
  <c r="AQ39" i="52"/>
  <c r="AQ40" i="52"/>
  <c r="AQ41" i="52"/>
  <c r="AQ42" i="52"/>
  <c r="AQ43" i="52"/>
  <c r="AQ44" i="52"/>
  <c r="AQ45" i="52"/>
  <c r="AQ46" i="52"/>
  <c r="AQ47" i="52"/>
  <c r="AQ48" i="52"/>
  <c r="AQ49" i="52"/>
  <c r="AQ50" i="52"/>
  <c r="AQ51" i="52"/>
  <c r="AQ52" i="52"/>
  <c r="AQ53" i="52"/>
  <c r="AQ54" i="52"/>
  <c r="AQ55" i="52"/>
  <c r="AQ56" i="52"/>
  <c r="AQ57" i="52"/>
  <c r="AQ58" i="52"/>
  <c r="AQ59" i="52"/>
  <c r="AQ60" i="52"/>
  <c r="AQ61" i="52"/>
  <c r="AQ62" i="52"/>
  <c r="AQ63" i="52"/>
  <c r="AQ64" i="52"/>
  <c r="AQ65" i="52"/>
  <c r="AQ66" i="52"/>
  <c r="AQ67" i="52"/>
  <c r="AQ68" i="52"/>
  <c r="AQ69" i="52"/>
  <c r="AQ70" i="52"/>
  <c r="AQ71" i="52"/>
  <c r="AQ72" i="52"/>
  <c r="AQ73" i="52"/>
  <c r="AQ74" i="52"/>
  <c r="AQ75" i="52"/>
  <c r="AQ76" i="52"/>
  <c r="AQ77" i="52"/>
  <c r="AQ78" i="52"/>
  <c r="AQ79" i="52"/>
  <c r="AQ80" i="52"/>
  <c r="AQ81" i="52"/>
  <c r="AQ82" i="52"/>
  <c r="AQ83" i="52"/>
  <c r="AQ84" i="52"/>
  <c r="AQ85" i="52"/>
  <c r="AQ86" i="52"/>
  <c r="AQ87" i="52"/>
  <c r="AQ88" i="52"/>
  <c r="AQ89" i="52"/>
  <c r="AQ90" i="52"/>
  <c r="AQ91" i="52"/>
  <c r="AQ92" i="52"/>
  <c r="AQ93" i="52"/>
  <c r="AQ94" i="52"/>
  <c r="AQ95" i="52"/>
  <c r="AQ96" i="52"/>
  <c r="AQ97" i="52"/>
  <c r="AQ98" i="52"/>
  <c r="AQ99" i="52"/>
  <c r="AQ100" i="52"/>
  <c r="AQ101" i="52"/>
  <c r="AQ102" i="52"/>
  <c r="AQ103" i="52"/>
  <c r="AQ104" i="52"/>
  <c r="AQ105" i="52"/>
  <c r="AQ106" i="52"/>
  <c r="AQ107" i="52"/>
  <c r="AQ108" i="52"/>
  <c r="AQ109" i="52"/>
  <c r="AQ110" i="52"/>
  <c r="AQ111" i="52"/>
  <c r="AQ112" i="52"/>
  <c r="AQ113" i="52"/>
  <c r="AQ114" i="52"/>
  <c r="AQ115" i="52"/>
  <c r="AQ116" i="52"/>
  <c r="AQ117" i="52"/>
  <c r="AQ118" i="52"/>
  <c r="AQ119" i="52"/>
  <c r="AQ120" i="52"/>
  <c r="AQ121" i="52"/>
  <c r="AQ122" i="52"/>
  <c r="AQ123" i="52"/>
  <c r="AQ124" i="52"/>
  <c r="AQ125" i="52"/>
  <c r="AQ126" i="52"/>
  <c r="AQ127" i="52"/>
  <c r="AQ128" i="52"/>
  <c r="AQ129" i="52"/>
  <c r="AQ130" i="52"/>
  <c r="AQ131" i="52"/>
  <c r="AQ132" i="52"/>
  <c r="AQ133" i="52"/>
  <c r="AQ134" i="52"/>
  <c r="AQ135" i="52"/>
  <c r="AQ136" i="52"/>
  <c r="AQ137" i="52"/>
  <c r="AQ138" i="52"/>
  <c r="AQ139" i="52"/>
  <c r="AQ140" i="52"/>
  <c r="AQ141" i="52"/>
  <c r="AQ142" i="52"/>
  <c r="AQ143" i="52"/>
  <c r="AQ144" i="52"/>
  <c r="AQ145" i="52"/>
  <c r="AQ146" i="52"/>
  <c r="AQ147" i="52"/>
  <c r="AQ148" i="52"/>
  <c r="AQ149" i="52"/>
  <c r="AQ150" i="52"/>
  <c r="AQ151" i="52"/>
  <c r="AQ152" i="52"/>
  <c r="AQ153" i="52"/>
  <c r="AQ154" i="52"/>
  <c r="AQ155" i="52"/>
  <c r="AQ156" i="52"/>
  <c r="AQ157" i="52"/>
  <c r="AQ158" i="52"/>
  <c r="AQ159" i="52"/>
  <c r="AQ160" i="52"/>
  <c r="AQ161" i="52"/>
  <c r="AQ162" i="52"/>
  <c r="AQ163" i="52"/>
  <c r="AQ164" i="52"/>
  <c r="AQ165" i="52"/>
  <c r="AQ166" i="52"/>
  <c r="AQ167" i="52"/>
  <c r="AQ168" i="52"/>
  <c r="AQ169" i="52"/>
  <c r="AQ170" i="52"/>
  <c r="AQ171" i="52"/>
  <c r="AQ172" i="52"/>
  <c r="AQ173" i="52"/>
  <c r="AQ174" i="52"/>
  <c r="AQ175" i="52"/>
  <c r="AQ176" i="52"/>
  <c r="AQ177" i="52"/>
  <c r="AQ178" i="52"/>
  <c r="AQ179" i="52"/>
  <c r="AQ180" i="52"/>
  <c r="AQ181" i="52"/>
  <c r="AQ182" i="52"/>
  <c r="AQ183" i="52"/>
  <c r="AQ184" i="52"/>
  <c r="AQ185" i="52"/>
  <c r="AQ186" i="52"/>
  <c r="AQ187" i="52"/>
  <c r="AQ188" i="52"/>
  <c r="AQ189" i="52"/>
  <c r="AQ190" i="52"/>
  <c r="AQ191" i="52"/>
  <c r="AQ192" i="52"/>
  <c r="AQ193" i="52"/>
  <c r="AQ194" i="52"/>
  <c r="AQ195" i="52"/>
  <c r="AQ196" i="52"/>
  <c r="AQ197" i="52"/>
  <c r="AQ198" i="52"/>
  <c r="AQ199" i="52"/>
  <c r="AQ200" i="52"/>
  <c r="AQ201" i="52"/>
  <c r="AQ202" i="52"/>
  <c r="AQ203" i="52"/>
  <c r="AQ204" i="52"/>
  <c r="AQ205" i="52"/>
  <c r="AQ206" i="52"/>
  <c r="AQ207" i="52"/>
  <c r="AQ208" i="52"/>
  <c r="AQ209" i="52"/>
  <c r="AQ210" i="52"/>
  <c r="AQ211" i="52"/>
  <c r="AQ212" i="52"/>
  <c r="AQ213" i="52"/>
  <c r="AQ214" i="52"/>
  <c r="AQ215" i="52"/>
  <c r="AQ216" i="52"/>
  <c r="AQ217" i="52"/>
  <c r="AQ218" i="52"/>
  <c r="AQ219" i="52"/>
  <c r="AQ220" i="52"/>
  <c r="AQ221" i="52"/>
  <c r="AQ222" i="52"/>
  <c r="AQ223" i="52"/>
  <c r="AQ224" i="52"/>
  <c r="AQ225" i="52"/>
  <c r="AQ226" i="52"/>
  <c r="AQ227" i="52"/>
  <c r="AQ228" i="52"/>
  <c r="AQ229" i="52"/>
  <c r="AQ230" i="52"/>
  <c r="AQ231" i="52"/>
  <c r="AQ232" i="52"/>
  <c r="AQ233" i="52"/>
  <c r="AQ234" i="52"/>
  <c r="AQ235" i="52"/>
  <c r="AQ236" i="52"/>
  <c r="AQ237" i="52"/>
  <c r="AQ238" i="52"/>
  <c r="AQ239" i="52"/>
  <c r="AQ240" i="52"/>
  <c r="AQ241" i="52"/>
  <c r="AQ242" i="52"/>
  <c r="AQ243" i="52"/>
  <c r="AQ244" i="52"/>
  <c r="AQ245" i="52"/>
  <c r="AQ246" i="52"/>
  <c r="AQ247" i="52"/>
  <c r="AQ248" i="52"/>
  <c r="AQ249" i="52"/>
  <c r="AQ250" i="52"/>
  <c r="AQ251" i="52"/>
  <c r="AQ252" i="52"/>
  <c r="AQ253" i="52"/>
  <c r="AQ254" i="52"/>
  <c r="AQ255" i="52"/>
  <c r="AQ256" i="52"/>
  <c r="AQ257" i="52"/>
  <c r="AQ258" i="52"/>
  <c r="AQ259" i="52"/>
  <c r="AQ260" i="52"/>
  <c r="AQ261" i="52"/>
  <c r="AQ262" i="52"/>
  <c r="AQ263" i="52"/>
  <c r="AQ264" i="52"/>
  <c r="AQ265" i="52"/>
  <c r="AQ266" i="52"/>
  <c r="AQ267" i="52"/>
  <c r="AQ268" i="52"/>
  <c r="AQ269" i="52"/>
  <c r="AQ270" i="52"/>
  <c r="AQ271" i="52"/>
  <c r="AQ272" i="52"/>
  <c r="AQ273" i="52"/>
  <c r="AQ274" i="52"/>
  <c r="AQ275" i="52"/>
  <c r="AQ276" i="52"/>
  <c r="AQ277" i="52"/>
  <c r="AQ278" i="52"/>
  <c r="AQ279" i="52"/>
  <c r="AQ280" i="52"/>
  <c r="AQ281" i="52"/>
  <c r="AQ282" i="52"/>
  <c r="AQ283" i="52"/>
  <c r="AQ284" i="52"/>
  <c r="AQ285" i="52"/>
  <c r="AQ286" i="52"/>
  <c r="AQ287" i="52"/>
  <c r="AQ288" i="52"/>
  <c r="AQ289" i="52"/>
  <c r="AQ290" i="52"/>
  <c r="AQ291" i="52"/>
  <c r="AQ292" i="52"/>
  <c r="AQ293" i="52"/>
  <c r="AQ294" i="52"/>
  <c r="AQ295" i="52"/>
  <c r="AQ296" i="52"/>
  <c r="AQ297" i="52"/>
  <c r="AQ298" i="52"/>
  <c r="AQ299" i="52"/>
  <c r="AQ300" i="52"/>
  <c r="AQ301" i="52"/>
  <c r="AQ302" i="52"/>
  <c r="AQ303" i="52"/>
  <c r="AQ304" i="52"/>
  <c r="AQ305" i="52"/>
  <c r="AQ306" i="52"/>
  <c r="AQ307" i="52"/>
  <c r="AQ308" i="52"/>
  <c r="AQ309" i="52"/>
  <c r="AQ310" i="52"/>
  <c r="AQ311" i="52"/>
  <c r="AQ312" i="52"/>
  <c r="AQ313" i="52"/>
  <c r="AQ314" i="52"/>
  <c r="AQ315" i="52"/>
  <c r="AQ316" i="52"/>
  <c r="AQ317" i="52"/>
  <c r="AQ318" i="52"/>
  <c r="AQ319" i="52"/>
  <c r="AQ320" i="52"/>
  <c r="AQ321" i="52"/>
  <c r="AQ322" i="52"/>
  <c r="AQ323" i="52"/>
  <c r="AQ324" i="52"/>
  <c r="AQ325" i="52"/>
  <c r="AQ326" i="52"/>
  <c r="AQ327" i="52"/>
  <c r="AQ328" i="52"/>
  <c r="AQ329" i="52"/>
  <c r="AQ330" i="52"/>
  <c r="AQ331" i="52"/>
  <c r="AQ332" i="52"/>
  <c r="AQ333" i="52"/>
  <c r="AQ334" i="52"/>
  <c r="AQ335" i="52"/>
  <c r="AQ336" i="52"/>
  <c r="AQ337" i="52"/>
  <c r="AQ338" i="52"/>
  <c r="AQ339" i="52"/>
  <c r="AQ340" i="52"/>
  <c r="AQ341" i="52"/>
  <c r="AQ342" i="52"/>
  <c r="AQ343" i="52"/>
  <c r="AQ344" i="52"/>
  <c r="AQ345" i="52"/>
  <c r="AQ346" i="52"/>
  <c r="AQ347" i="52"/>
  <c r="AQ348" i="52"/>
  <c r="AQ349" i="52"/>
  <c r="AQ350" i="52"/>
  <c r="AQ351" i="52"/>
  <c r="AQ352" i="52"/>
  <c r="AQ353" i="52"/>
  <c r="AQ354" i="52"/>
  <c r="AQ355" i="52"/>
  <c r="AQ356" i="52"/>
  <c r="AQ357" i="52"/>
  <c r="AQ358" i="52"/>
  <c r="AQ359" i="52"/>
  <c r="AQ360" i="52"/>
  <c r="AQ361" i="52"/>
  <c r="AQ362" i="52"/>
  <c r="AQ363" i="52"/>
  <c r="AQ364" i="52"/>
  <c r="AQ365" i="52"/>
  <c r="AQ366" i="52"/>
  <c r="AQ367" i="52"/>
  <c r="AQ368" i="52"/>
  <c r="AQ369" i="52"/>
  <c r="AQ370" i="52"/>
  <c r="AQ371" i="52"/>
  <c r="AQ372" i="52"/>
  <c r="AQ373" i="52"/>
  <c r="AQ374" i="52"/>
  <c r="AQ375" i="52"/>
  <c r="AQ376" i="52"/>
  <c r="AQ377" i="52"/>
  <c r="AQ378" i="52"/>
  <c r="AQ379" i="52"/>
  <c r="AQ380" i="52"/>
  <c r="AQ381" i="52"/>
  <c r="AQ382" i="52"/>
  <c r="AQ383" i="52"/>
  <c r="AQ384" i="52"/>
  <c r="AQ385" i="52"/>
  <c r="AQ386" i="52"/>
  <c r="AQ387" i="52"/>
  <c r="AQ388" i="52"/>
  <c r="AQ389" i="52"/>
  <c r="AQ390" i="52"/>
  <c r="AQ391" i="52"/>
  <c r="AQ392" i="52"/>
  <c r="AQ393" i="52"/>
  <c r="AQ394" i="52"/>
  <c r="AQ395" i="52"/>
  <c r="AQ396" i="52"/>
  <c r="AQ397" i="52"/>
  <c r="AQ398" i="52"/>
  <c r="AQ399" i="52"/>
  <c r="AQ400" i="52"/>
  <c r="AQ401" i="52"/>
  <c r="AQ402" i="52"/>
  <c r="AQ403" i="52"/>
  <c r="AQ404" i="52"/>
  <c r="AQ405" i="52"/>
  <c r="AQ406" i="52"/>
  <c r="AQ407" i="52"/>
  <c r="AQ408" i="52"/>
  <c r="AQ409" i="52"/>
  <c r="AQ410" i="52"/>
  <c r="AQ411" i="52"/>
  <c r="AQ412" i="52"/>
  <c r="AQ413" i="52"/>
  <c r="AQ414" i="52"/>
  <c r="AQ415" i="52"/>
  <c r="AQ416" i="52"/>
  <c r="AQ417" i="52"/>
  <c r="AQ418" i="52"/>
  <c r="AQ419" i="52"/>
  <c r="AQ420" i="52"/>
  <c r="AQ421" i="52"/>
  <c r="AQ422" i="52"/>
  <c r="AQ423" i="52"/>
  <c r="AQ424" i="52"/>
  <c r="AQ425" i="52"/>
  <c r="AQ426" i="52"/>
  <c r="AQ427" i="52"/>
  <c r="AQ428" i="52"/>
  <c r="AQ429" i="52"/>
  <c r="AQ430" i="52"/>
  <c r="AQ431" i="52"/>
  <c r="AQ432" i="52"/>
  <c r="AQ433" i="52"/>
  <c r="AQ434" i="52"/>
  <c r="AQ435" i="52"/>
  <c r="AQ436" i="52"/>
  <c r="AQ437" i="52"/>
  <c r="AQ438" i="52"/>
  <c r="AQ439" i="52"/>
  <c r="AQ440" i="52"/>
  <c r="AQ441" i="52"/>
  <c r="AQ442" i="52"/>
  <c r="AQ443" i="52"/>
  <c r="AQ444" i="52"/>
  <c r="AQ445" i="52"/>
  <c r="AQ446" i="52"/>
  <c r="AQ447" i="52"/>
  <c r="AQ448" i="52"/>
  <c r="AQ449" i="52"/>
  <c r="AQ450" i="52"/>
  <c r="AQ451" i="52"/>
  <c r="AQ452" i="52"/>
  <c r="AQ453" i="52"/>
  <c r="AQ454" i="52"/>
  <c r="AQ455" i="52"/>
  <c r="AQ456" i="52"/>
  <c r="AQ457" i="52"/>
  <c r="AQ458" i="52"/>
  <c r="AQ459" i="52"/>
  <c r="AQ460" i="52"/>
  <c r="AQ461" i="52"/>
  <c r="AQ462" i="52"/>
  <c r="AQ463" i="52"/>
  <c r="AQ464" i="52"/>
  <c r="AQ465" i="52"/>
  <c r="AQ466" i="52"/>
  <c r="AQ467" i="52"/>
  <c r="AQ468" i="52"/>
  <c r="AQ469" i="52"/>
  <c r="AQ470" i="52"/>
  <c r="AQ471" i="52"/>
  <c r="AQ472" i="52"/>
  <c r="AQ473" i="52"/>
  <c r="AQ474" i="52"/>
  <c r="AQ475" i="52"/>
  <c r="AQ476" i="52"/>
  <c r="AQ477" i="52"/>
  <c r="AQ478" i="52"/>
  <c r="AQ479" i="52"/>
  <c r="AQ480" i="52"/>
  <c r="AQ481" i="52"/>
  <c r="AQ482" i="52"/>
  <c r="AQ483" i="52"/>
  <c r="AQ484" i="52"/>
  <c r="AQ485" i="52"/>
  <c r="AQ486" i="52"/>
  <c r="AQ487" i="52"/>
  <c r="AQ488" i="52"/>
  <c r="AQ489" i="52"/>
  <c r="AQ490" i="52"/>
  <c r="AQ491" i="52"/>
  <c r="AQ492" i="52"/>
  <c r="AQ493" i="52"/>
  <c r="AQ494" i="52"/>
  <c r="AQ495" i="52"/>
  <c r="AQ496" i="52"/>
  <c r="AQ497" i="52"/>
  <c r="AQ498" i="52"/>
  <c r="AQ499" i="52"/>
  <c r="AQ500" i="52"/>
  <c r="AQ501" i="52"/>
  <c r="AQ502" i="52"/>
  <c r="AQ503" i="52"/>
  <c r="AQ504" i="52"/>
  <c r="AQ505" i="52"/>
  <c r="AQ506" i="52"/>
  <c r="AQ507" i="52"/>
  <c r="AQ508" i="52"/>
  <c r="AQ509" i="52"/>
  <c r="AQ510" i="52"/>
  <c r="AQ511" i="52"/>
  <c r="AQ512" i="52"/>
  <c r="AQ513" i="52"/>
  <c r="AQ514" i="52"/>
  <c r="AQ515" i="52"/>
  <c r="AQ516" i="52"/>
  <c r="AQ517" i="52"/>
  <c r="AQ518" i="52"/>
  <c r="AQ519" i="52"/>
  <c r="AQ520" i="52"/>
  <c r="AQ521" i="52"/>
  <c r="AQ522" i="52"/>
  <c r="AQ523" i="52"/>
  <c r="AQ524" i="52"/>
  <c r="AQ525" i="52"/>
  <c r="AQ526" i="52"/>
  <c r="AQ527" i="52"/>
  <c r="AQ528" i="52"/>
  <c r="AQ529" i="52"/>
  <c r="AQ530" i="52"/>
  <c r="AQ531" i="52"/>
  <c r="AQ532" i="52"/>
  <c r="AQ533" i="52"/>
  <c r="AQ534" i="52"/>
  <c r="AQ535" i="52"/>
  <c r="AQ536" i="52"/>
  <c r="AQ537" i="52"/>
  <c r="AQ538" i="52"/>
  <c r="AQ539" i="52"/>
  <c r="AQ540" i="52"/>
  <c r="AQ541" i="52"/>
  <c r="AQ542" i="52"/>
  <c r="AQ543" i="52"/>
  <c r="AQ544" i="52"/>
  <c r="AQ545" i="52"/>
  <c r="AQ546" i="52"/>
  <c r="AQ547" i="52"/>
  <c r="AQ548" i="52"/>
  <c r="AQ549" i="52"/>
  <c r="AQ550" i="52"/>
  <c r="AQ551" i="52"/>
  <c r="AQ552" i="52"/>
  <c r="AQ553" i="52"/>
  <c r="AQ554" i="52"/>
  <c r="AQ555" i="52"/>
  <c r="AQ556" i="52"/>
  <c r="AQ557" i="52"/>
  <c r="AQ558" i="52"/>
  <c r="AQ559" i="52"/>
  <c r="AQ560" i="52"/>
  <c r="AQ561" i="52"/>
  <c r="AQ562" i="52"/>
  <c r="AQ563" i="52"/>
  <c r="AQ564" i="52"/>
  <c r="AQ565" i="52"/>
  <c r="AQ566" i="52"/>
  <c r="AQ567" i="52"/>
  <c r="AQ568" i="52"/>
  <c r="AQ569" i="52"/>
  <c r="AQ570" i="52"/>
  <c r="AQ571" i="52"/>
  <c r="AQ572" i="52"/>
  <c r="AQ573" i="52"/>
  <c r="AQ574" i="52"/>
  <c r="AQ575" i="52"/>
  <c r="AQ576" i="52"/>
  <c r="AQ577" i="52"/>
  <c r="AQ578" i="52"/>
  <c r="AQ579" i="52"/>
  <c r="AQ580" i="52"/>
  <c r="AQ581" i="52"/>
  <c r="AQ582" i="52"/>
  <c r="AQ583" i="52"/>
  <c r="AQ584" i="52"/>
  <c r="AQ585" i="52"/>
  <c r="AQ586" i="52"/>
  <c r="AQ587" i="52"/>
  <c r="AQ588" i="52"/>
  <c r="AQ589" i="52"/>
  <c r="AQ590" i="52"/>
  <c r="AQ591" i="52"/>
  <c r="AQ592" i="52"/>
  <c r="AQ593" i="52"/>
  <c r="AQ594" i="52"/>
  <c r="AQ595" i="52"/>
  <c r="AQ596" i="52"/>
  <c r="AQ597" i="52"/>
  <c r="AQ598" i="52"/>
  <c r="AQ599" i="52"/>
  <c r="AQ600" i="52"/>
  <c r="AQ601" i="52"/>
  <c r="AQ602" i="52"/>
  <c r="AQ603" i="52"/>
  <c r="AQ604" i="52"/>
  <c r="AQ605" i="52"/>
  <c r="AQ606" i="52"/>
  <c r="AQ607" i="52"/>
  <c r="AQ608" i="52"/>
  <c r="AQ609" i="52"/>
  <c r="AQ610" i="52"/>
  <c r="AQ611" i="52"/>
  <c r="AQ612" i="52"/>
  <c r="AQ613" i="52"/>
  <c r="AQ614" i="52"/>
  <c r="AQ615" i="52"/>
  <c r="AQ616" i="52"/>
  <c r="AQ617" i="52"/>
  <c r="AQ618" i="52"/>
  <c r="AQ619" i="52"/>
  <c r="AQ620" i="52"/>
  <c r="AQ621" i="52"/>
  <c r="AQ622" i="52"/>
  <c r="AQ623" i="52"/>
  <c r="AQ624" i="52"/>
  <c r="AQ625" i="52"/>
  <c r="AQ626" i="52"/>
  <c r="AQ627" i="52"/>
  <c r="AQ628" i="52"/>
  <c r="AQ629" i="52"/>
  <c r="AO7" i="52"/>
  <c r="AP7" i="52"/>
  <c r="AO596" i="52"/>
  <c r="AP596" i="52"/>
  <c r="AB5" i="39" l="1"/>
  <c r="AB5" i="38" l="1"/>
  <c r="AB5" i="34"/>
  <c r="AB5" i="33"/>
  <c r="AB5" i="32"/>
  <c r="AB5" i="16"/>
  <c r="AB5" i="29"/>
  <c r="AB5" i="28"/>
  <c r="AB5" i="24"/>
  <c r="AB5" i="23"/>
  <c r="AB5" i="21"/>
  <c r="AB5" i="12"/>
  <c r="Z5" i="9"/>
  <c r="Q64" i="32"/>
  <c r="Q62" i="32"/>
  <c r="Q61" i="32"/>
  <c r="Q60" i="32"/>
  <c r="Q59" i="32"/>
  <c r="Q58" i="32"/>
  <c r="Q57" i="32"/>
  <c r="Q56" i="32"/>
  <c r="Q55" i="32"/>
  <c r="Q54" i="32"/>
  <c r="Q52" i="32"/>
  <c r="Q51" i="32"/>
  <c r="Q50" i="32"/>
  <c r="Q48" i="32"/>
  <c r="Q47" i="32"/>
  <c r="Q46" i="32"/>
  <c r="Q45" i="32"/>
  <c r="Q44" i="32"/>
  <c r="Q43" i="32"/>
  <c r="Q42" i="32"/>
  <c r="Q41" i="32"/>
  <c r="Q40" i="32"/>
  <c r="Q39" i="32"/>
  <c r="Q38" i="32"/>
  <c r="Q37" i="32"/>
  <c r="Q34" i="32"/>
  <c r="Q33" i="32"/>
  <c r="Q32" i="32"/>
  <c r="Q31" i="32"/>
  <c r="Q30" i="32"/>
  <c r="Q29" i="32"/>
  <c r="Q28" i="32"/>
  <c r="Q27" i="32"/>
  <c r="Q26" i="32"/>
  <c r="Q25" i="32"/>
  <c r="Q24" i="32"/>
  <c r="Q23" i="32"/>
  <c r="Q22" i="32"/>
  <c r="Q21" i="32"/>
  <c r="Q20" i="32"/>
  <c r="Q19" i="32"/>
  <c r="Q18" i="32"/>
  <c r="Q17" i="32"/>
  <c r="Q16" i="32"/>
  <c r="Q15" i="32"/>
  <c r="Q14" i="32"/>
  <c r="Q13" i="32"/>
  <c r="Q12" i="32"/>
  <c r="Q11" i="32"/>
  <c r="Q10" i="32"/>
  <c r="Q9" i="32"/>
  <c r="Q7" i="32"/>
  <c r="Q64" i="16"/>
  <c r="Q62" i="16"/>
  <c r="Q61" i="16"/>
  <c r="Q60" i="16"/>
  <c r="Q59" i="16"/>
  <c r="Q58" i="16"/>
  <c r="Q57" i="16"/>
  <c r="Q56" i="16"/>
  <c r="Q55" i="16"/>
  <c r="Q54" i="16"/>
  <c r="Q52" i="16"/>
  <c r="Q51" i="16"/>
  <c r="Q50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7" i="16"/>
  <c r="P117" i="21"/>
  <c r="P115" i="21"/>
  <c r="P114" i="21"/>
  <c r="P113" i="21"/>
  <c r="P112" i="21"/>
  <c r="P111" i="21"/>
  <c r="P110" i="21"/>
  <c r="P109" i="21"/>
  <c r="P108" i="21"/>
  <c r="P107" i="21"/>
  <c r="P106" i="21"/>
  <c r="P105" i="21"/>
  <c r="P104" i="21"/>
  <c r="P103" i="21"/>
  <c r="P102" i="21"/>
  <c r="P99" i="21"/>
  <c r="P98" i="21"/>
  <c r="P97" i="21"/>
  <c r="P96" i="21"/>
  <c r="P95" i="21"/>
  <c r="P94" i="21"/>
  <c r="P93" i="21"/>
  <c r="P92" i="21"/>
  <c r="P91" i="21"/>
  <c r="P90" i="21"/>
  <c r="P89" i="21"/>
  <c r="P88" i="21"/>
  <c r="P87" i="21"/>
  <c r="P86" i="21"/>
  <c r="P85" i="21"/>
  <c r="P84" i="21"/>
  <c r="P83" i="21"/>
  <c r="P82" i="21"/>
  <c r="P81" i="21"/>
  <c r="P80" i="21"/>
  <c r="P79" i="21"/>
  <c r="P78" i="21"/>
  <c r="P77" i="21"/>
  <c r="P76" i="21"/>
  <c r="P75" i="21"/>
  <c r="P74" i="21"/>
  <c r="P73" i="21"/>
  <c r="P72" i="21"/>
  <c r="P71" i="21"/>
  <c r="P70" i="21"/>
  <c r="P67" i="21"/>
  <c r="P66" i="21"/>
  <c r="P65" i="21"/>
  <c r="P64" i="21"/>
  <c r="P63" i="21"/>
  <c r="P62" i="21"/>
  <c r="P61" i="21"/>
  <c r="P60" i="2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117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N16" i="9"/>
  <c r="N15" i="9"/>
  <c r="N14" i="9"/>
  <c r="N13" i="9"/>
  <c r="N12" i="9"/>
  <c r="N11" i="9"/>
  <c r="N10" i="9"/>
  <c r="N9" i="9"/>
  <c r="N8" i="9"/>
  <c r="N7" i="9"/>
  <c r="R24" i="34" l="1"/>
  <c r="R51" i="34"/>
  <c r="R52" i="34"/>
  <c r="R26" i="34"/>
  <c r="R61" i="33"/>
  <c r="O20" i="9"/>
  <c r="Q103" i="23"/>
  <c r="O22" i="9"/>
  <c r="R13" i="33"/>
  <c r="R9" i="34"/>
  <c r="R33" i="34"/>
  <c r="R61" i="34"/>
  <c r="Q81" i="23"/>
  <c r="R14" i="33"/>
  <c r="R40" i="33"/>
  <c r="R10" i="34"/>
  <c r="R34" i="34"/>
  <c r="R62" i="34"/>
  <c r="R55" i="34"/>
  <c r="R33" i="33"/>
  <c r="R29" i="34"/>
  <c r="R60" i="34"/>
  <c r="Q106" i="23"/>
  <c r="R39" i="33"/>
  <c r="O24" i="9"/>
  <c r="Q107" i="23"/>
  <c r="Q108" i="23"/>
  <c r="R11" i="34"/>
  <c r="R37" i="34"/>
  <c r="R64" i="34"/>
  <c r="R30" i="33"/>
  <c r="R62" i="33"/>
  <c r="R57" i="33"/>
  <c r="Q97" i="23"/>
  <c r="R58" i="33"/>
  <c r="Q102" i="23"/>
  <c r="R58" i="34"/>
  <c r="Q105" i="23"/>
  <c r="Q83" i="23"/>
  <c r="R12" i="34"/>
  <c r="R38" i="34"/>
  <c r="Q111" i="23"/>
  <c r="R41" i="34"/>
  <c r="R42" i="34"/>
  <c r="Q89" i="23"/>
  <c r="R25" i="34"/>
  <c r="R27" i="34"/>
  <c r="O19" i="9"/>
  <c r="R17" i="33"/>
  <c r="R43" i="33"/>
  <c r="R44" i="33"/>
  <c r="Q112" i="23"/>
  <c r="Q114" i="23"/>
  <c r="Q117" i="23"/>
  <c r="R19" i="34"/>
  <c r="Q91" i="23"/>
  <c r="R20" i="34"/>
  <c r="R46" i="34"/>
  <c r="Q95" i="23"/>
  <c r="Q96" i="23"/>
  <c r="R54" i="34"/>
  <c r="R28" i="34"/>
  <c r="R30" i="34"/>
  <c r="Q104" i="23"/>
  <c r="R59" i="34"/>
  <c r="R32" i="34"/>
  <c r="Q110" i="23"/>
  <c r="R39" i="34"/>
  <c r="R16" i="34"/>
  <c r="Q88" i="23"/>
  <c r="R21" i="33"/>
  <c r="R17" i="34"/>
  <c r="Q115" i="23"/>
  <c r="R22" i="33"/>
  <c r="R48" i="33"/>
  <c r="R18" i="34"/>
  <c r="R44" i="34"/>
  <c r="Q90" i="23"/>
  <c r="R45" i="34"/>
  <c r="Q92" i="23"/>
  <c r="R25" i="33"/>
  <c r="R52" i="33"/>
  <c r="R21" i="34"/>
  <c r="R47" i="34"/>
  <c r="R10" i="33"/>
  <c r="O21" i="9"/>
  <c r="R64" i="33"/>
  <c r="O23" i="9"/>
  <c r="Q109" i="23"/>
  <c r="R13" i="34"/>
  <c r="Q85" i="23"/>
  <c r="R14" i="34"/>
  <c r="R15" i="34"/>
  <c r="R43" i="34"/>
  <c r="Q93" i="23"/>
  <c r="Q9" i="24"/>
  <c r="R26" i="33"/>
  <c r="R54" i="33"/>
  <c r="R22" i="34"/>
  <c r="R48" i="34"/>
  <c r="R29" i="33"/>
  <c r="O18" i="9"/>
  <c r="Q98" i="23"/>
  <c r="R59" i="33"/>
  <c r="Q99" i="23"/>
  <c r="R9" i="33"/>
  <c r="R57" i="34"/>
  <c r="R34" i="33"/>
  <c r="R31" i="34"/>
  <c r="R7" i="34"/>
  <c r="R18" i="33"/>
  <c r="R40" i="34"/>
  <c r="Q87" i="23"/>
  <c r="Q113" i="23"/>
  <c r="R47" i="33"/>
  <c r="Q94" i="23"/>
  <c r="Q10" i="24"/>
  <c r="R23" i="34"/>
  <c r="R50" i="34"/>
  <c r="Q36" i="24"/>
  <c r="P13" i="29"/>
  <c r="Q13" i="24"/>
  <c r="Q64" i="24"/>
  <c r="Q62" i="24"/>
  <c r="Q117" i="24"/>
  <c r="Q67" i="24"/>
  <c r="Q63" i="24"/>
  <c r="Q93" i="24"/>
  <c r="Q114" i="24"/>
  <c r="Q14" i="24"/>
  <c r="Q91" i="24"/>
  <c r="Q21" i="24"/>
  <c r="Q89" i="24"/>
  <c r="Q41" i="24"/>
  <c r="Q16" i="24"/>
  <c r="Q19" i="24"/>
  <c r="Q95" i="24"/>
  <c r="Q48" i="24"/>
  <c r="Q70" i="24"/>
  <c r="Q46" i="24"/>
  <c r="Q47" i="24"/>
  <c r="Q22" i="24"/>
  <c r="Q23" i="24"/>
  <c r="Q76" i="24"/>
  <c r="Q78" i="24"/>
  <c r="Q107" i="24"/>
  <c r="Q12" i="24"/>
  <c r="Q44" i="24"/>
  <c r="Q98" i="24"/>
  <c r="Q75" i="24"/>
  <c r="Q25" i="24"/>
  <c r="Q26" i="24"/>
  <c r="Q105" i="24"/>
  <c r="Q28" i="24"/>
  <c r="Q82" i="24"/>
  <c r="Q108" i="24"/>
  <c r="Q37" i="24"/>
  <c r="Q40" i="24"/>
  <c r="Q66" i="24"/>
  <c r="Q74" i="24"/>
  <c r="Q99" i="24"/>
  <c r="Q102" i="24"/>
  <c r="Q51" i="24"/>
  <c r="Q52" i="24"/>
  <c r="Q27" i="24"/>
  <c r="Q106" i="24"/>
  <c r="Q7" i="24"/>
  <c r="Q57" i="24"/>
  <c r="Q109" i="24"/>
  <c r="Q92" i="24"/>
  <c r="Q18" i="24"/>
  <c r="Q71" i="24"/>
  <c r="Q49" i="24"/>
  <c r="Q50" i="24"/>
  <c r="Q77" i="24"/>
  <c r="Q53" i="24"/>
  <c r="Q54" i="24"/>
  <c r="Q32" i="24"/>
  <c r="Q88" i="24"/>
  <c r="Q90" i="24"/>
  <c r="Q15" i="24"/>
  <c r="Q43" i="24"/>
  <c r="Q94" i="24"/>
  <c r="Q72" i="24"/>
  <c r="Q97" i="24"/>
  <c r="Q103" i="24"/>
  <c r="Q55" i="24"/>
  <c r="Q56" i="24"/>
  <c r="Q58" i="24"/>
  <c r="Q110" i="24"/>
  <c r="Q33" i="24"/>
  <c r="Q85" i="24"/>
  <c r="Q111" i="24"/>
  <c r="Q20" i="24"/>
  <c r="Q24" i="24"/>
  <c r="Q79" i="24"/>
  <c r="Q81" i="24"/>
  <c r="Q30" i="24"/>
  <c r="Q31" i="24"/>
  <c r="Q83" i="24"/>
  <c r="Q8" i="24"/>
  <c r="Q84" i="24"/>
  <c r="Q34" i="24"/>
  <c r="Q60" i="24"/>
  <c r="Q86" i="24"/>
  <c r="Q112" i="24"/>
  <c r="Q115" i="24"/>
  <c r="Q65" i="24"/>
  <c r="Q42" i="24"/>
  <c r="Q17" i="24"/>
  <c r="Q45" i="24"/>
  <c r="Q96" i="24"/>
  <c r="Q73" i="24"/>
  <c r="Q104" i="24"/>
  <c r="Q80" i="24"/>
  <c r="Q29" i="24"/>
  <c r="Q59" i="24"/>
  <c r="Q11" i="24"/>
  <c r="Q35" i="24"/>
  <c r="Q61" i="24"/>
  <c r="Q87" i="24"/>
  <c r="Q113" i="24"/>
  <c r="Q20" i="23"/>
  <c r="Q72" i="23"/>
  <c r="Q47" i="23"/>
  <c r="Q48" i="23"/>
  <c r="Q21" i="23"/>
  <c r="Q49" i="23"/>
  <c r="Q74" i="23"/>
  <c r="Q76" i="23"/>
  <c r="Q25" i="23"/>
  <c r="Q77" i="23"/>
  <c r="Q75" i="23"/>
  <c r="Q54" i="23"/>
  <c r="Q7" i="23"/>
  <c r="Q24" i="23"/>
  <c r="Q9" i="23"/>
  <c r="Q56" i="23"/>
  <c r="Q46" i="23"/>
  <c r="Q22" i="23"/>
  <c r="Q50" i="23"/>
  <c r="Q82" i="23"/>
  <c r="Q31" i="23"/>
  <c r="Q86" i="23"/>
  <c r="Q35" i="23"/>
  <c r="Q13" i="23"/>
  <c r="Q14" i="23"/>
  <c r="Q26" i="23"/>
  <c r="Q84" i="23"/>
  <c r="Q11" i="23"/>
  <c r="Q37" i="23"/>
  <c r="Q15" i="23"/>
  <c r="Q51" i="23"/>
  <c r="Q53" i="23"/>
  <c r="Q28" i="23"/>
  <c r="Q29" i="23"/>
  <c r="Q57" i="23"/>
  <c r="Q32" i="23"/>
  <c r="Q59" i="23"/>
  <c r="Q60" i="23"/>
  <c r="Q63" i="23"/>
  <c r="Q66" i="23"/>
  <c r="Q23" i="23"/>
  <c r="Q52" i="23"/>
  <c r="Q27" i="23"/>
  <c r="Q30" i="23"/>
  <c r="Q33" i="23"/>
  <c r="Q34" i="23"/>
  <c r="Q62" i="23"/>
  <c r="Q40" i="23"/>
  <c r="Q41" i="23"/>
  <c r="Q43" i="23"/>
  <c r="Q78" i="23"/>
  <c r="Q8" i="23"/>
  <c r="Q12" i="23"/>
  <c r="Q64" i="23"/>
  <c r="Q65" i="23"/>
  <c r="Q16" i="23"/>
  <c r="Q42" i="23"/>
  <c r="Q17" i="23"/>
  <c r="Q67" i="23"/>
  <c r="Q18" i="23"/>
  <c r="Q44" i="23"/>
  <c r="Q70" i="23"/>
  <c r="Q73" i="23"/>
  <c r="Q79" i="23"/>
  <c r="Q80" i="23"/>
  <c r="Q55" i="23"/>
  <c r="Q58" i="23"/>
  <c r="Q10" i="23"/>
  <c r="Q61" i="23"/>
  <c r="Q36" i="23"/>
  <c r="Q19" i="23"/>
  <c r="Q45" i="23"/>
  <c r="Q71" i="23"/>
  <c r="Q29" i="39"/>
  <c r="Q33" i="39"/>
  <c r="R16" i="33"/>
  <c r="Q39" i="39"/>
  <c r="R41" i="33"/>
  <c r="Q13" i="39"/>
  <c r="R45" i="33"/>
  <c r="R7" i="33"/>
  <c r="R60" i="33"/>
  <c r="R38" i="33"/>
  <c r="R20" i="33"/>
  <c r="Q43" i="39"/>
  <c r="R50" i="33"/>
  <c r="R51" i="33"/>
  <c r="Q52" i="39"/>
  <c r="R31" i="33"/>
  <c r="R37" i="33"/>
  <c r="R15" i="33"/>
  <c r="R42" i="33"/>
  <c r="R19" i="33"/>
  <c r="R46" i="33"/>
  <c r="Q17" i="39"/>
  <c r="R23" i="33"/>
  <c r="R24" i="33"/>
  <c r="R27" i="33"/>
  <c r="R55" i="33"/>
  <c r="Q25" i="39"/>
  <c r="R32" i="33"/>
  <c r="R11" i="33"/>
  <c r="R12" i="33"/>
  <c r="Q9" i="39"/>
  <c r="R28" i="33"/>
  <c r="Q21" i="39"/>
  <c r="Q47" i="39"/>
  <c r="P9" i="29"/>
  <c r="N27" i="9"/>
  <c r="N29" i="9"/>
  <c r="N26" i="9"/>
  <c r="N30" i="9"/>
  <c r="Q57" i="39"/>
  <c r="P82" i="28"/>
  <c r="Q10" i="39"/>
  <c r="Q14" i="39"/>
  <c r="Q18" i="39"/>
  <c r="Q22" i="39"/>
  <c r="Q26" i="39"/>
  <c r="Q30" i="39"/>
  <c r="Q34" i="39"/>
  <c r="Q40" i="39"/>
  <c r="Q44" i="39"/>
  <c r="Q48" i="39"/>
  <c r="Q54" i="39"/>
  <c r="Q58" i="39"/>
  <c r="Q62" i="39"/>
  <c r="Q11" i="39"/>
  <c r="Q15" i="39"/>
  <c r="Q19" i="39"/>
  <c r="Q23" i="39"/>
  <c r="Q27" i="39"/>
  <c r="Q31" i="39"/>
  <c r="Q37" i="39"/>
  <c r="Q41" i="39"/>
  <c r="Q45" i="39"/>
  <c r="Q50" i="39"/>
  <c r="Q55" i="39"/>
  <c r="Q59" i="39"/>
  <c r="Q64" i="39"/>
  <c r="Q7" i="39"/>
  <c r="Q12" i="39"/>
  <c r="Q16" i="39"/>
  <c r="Q20" i="39"/>
  <c r="Q24" i="39"/>
  <c r="Q28" i="39"/>
  <c r="Q32" i="39"/>
  <c r="Q38" i="39"/>
  <c r="Q42" i="39"/>
  <c r="Q46" i="39"/>
  <c r="Q51" i="39"/>
  <c r="Q56" i="39"/>
  <c r="Q60" i="39"/>
  <c r="Q61" i="39"/>
  <c r="P10" i="29"/>
  <c r="P14" i="29"/>
  <c r="P18" i="29"/>
  <c r="P22" i="29"/>
  <c r="P26" i="29"/>
  <c r="P30" i="29"/>
  <c r="P34" i="29"/>
  <c r="P40" i="29"/>
  <c r="P44" i="29"/>
  <c r="P48" i="29"/>
  <c r="P52" i="29"/>
  <c r="P56" i="29"/>
  <c r="P60" i="29"/>
  <c r="P64" i="29"/>
  <c r="P70" i="29"/>
  <c r="P74" i="29"/>
  <c r="P78" i="29"/>
  <c r="P82" i="29"/>
  <c r="P86" i="29"/>
  <c r="P90" i="29"/>
  <c r="P94" i="29"/>
  <c r="P98" i="29"/>
  <c r="P104" i="29"/>
  <c r="P108" i="29"/>
  <c r="P112" i="29"/>
  <c r="P117" i="29"/>
  <c r="P7" i="29"/>
  <c r="P11" i="29"/>
  <c r="P15" i="29"/>
  <c r="P19" i="29"/>
  <c r="P23" i="29"/>
  <c r="P27" i="29"/>
  <c r="P31" i="29"/>
  <c r="P35" i="29"/>
  <c r="P41" i="29"/>
  <c r="P45" i="29"/>
  <c r="P49" i="29"/>
  <c r="P53" i="29"/>
  <c r="P57" i="29"/>
  <c r="P61" i="29"/>
  <c r="P65" i="29"/>
  <c r="P71" i="29"/>
  <c r="P75" i="29"/>
  <c r="P79" i="29"/>
  <c r="P83" i="29"/>
  <c r="P87" i="29"/>
  <c r="P91" i="29"/>
  <c r="P95" i="29"/>
  <c r="P99" i="29"/>
  <c r="P105" i="29"/>
  <c r="P109" i="29"/>
  <c r="P113" i="29"/>
  <c r="P8" i="29"/>
  <c r="P12" i="29"/>
  <c r="P16" i="29"/>
  <c r="P20" i="29"/>
  <c r="P24" i="29"/>
  <c r="P28" i="29"/>
  <c r="P32" i="29"/>
  <c r="P36" i="29"/>
  <c r="P42" i="29"/>
  <c r="P46" i="29"/>
  <c r="P50" i="29"/>
  <c r="P54" i="29"/>
  <c r="P58" i="29"/>
  <c r="P62" i="29"/>
  <c r="P66" i="29"/>
  <c r="P72" i="29"/>
  <c r="P76" i="29"/>
  <c r="P80" i="29"/>
  <c r="P84" i="29"/>
  <c r="P88" i="29"/>
  <c r="P92" i="29"/>
  <c r="P96" i="29"/>
  <c r="P102" i="29"/>
  <c r="P106" i="29"/>
  <c r="P110" i="29"/>
  <c r="P114" i="29"/>
  <c r="P17" i="29"/>
  <c r="P21" i="29"/>
  <c r="P25" i="29"/>
  <c r="P29" i="29"/>
  <c r="P33" i="29"/>
  <c r="P37" i="29"/>
  <c r="P43" i="29"/>
  <c r="P47" i="29"/>
  <c r="P51" i="29"/>
  <c r="P55" i="29"/>
  <c r="P59" i="29"/>
  <c r="P63" i="29"/>
  <c r="P67" i="29"/>
  <c r="P73" i="29"/>
  <c r="P77" i="29"/>
  <c r="P81" i="29"/>
  <c r="P85" i="29"/>
  <c r="P89" i="29"/>
  <c r="P93" i="29"/>
  <c r="P97" i="29"/>
  <c r="P103" i="29"/>
  <c r="P107" i="29"/>
  <c r="P111" i="29"/>
  <c r="P115" i="29"/>
  <c r="Q9" i="38"/>
  <c r="Q13" i="38"/>
  <c r="Q17" i="38"/>
  <c r="Q21" i="38"/>
  <c r="Q25" i="38"/>
  <c r="Q29" i="38"/>
  <c r="Q33" i="38"/>
  <c r="Q39" i="38"/>
  <c r="Q43" i="38"/>
  <c r="Q47" i="38"/>
  <c r="Q52" i="38"/>
  <c r="Q57" i="38"/>
  <c r="Q61" i="38"/>
  <c r="Q10" i="38"/>
  <c r="Q14" i="38"/>
  <c r="Q18" i="38"/>
  <c r="Q22" i="38"/>
  <c r="Q26" i="38"/>
  <c r="Q30" i="38"/>
  <c r="Q34" i="38"/>
  <c r="Q40" i="38"/>
  <c r="Q44" i="38"/>
  <c r="Q48" i="38"/>
  <c r="Q54" i="38"/>
  <c r="Q58" i="38"/>
  <c r="Q62" i="38"/>
  <c r="Q11" i="38"/>
  <c r="Q15" i="38"/>
  <c r="Q19" i="38"/>
  <c r="Q23" i="38"/>
  <c r="Q27" i="38"/>
  <c r="Q31" i="38"/>
  <c r="Q37" i="38"/>
  <c r="Q41" i="38"/>
  <c r="Q45" i="38"/>
  <c r="Q50" i="38"/>
  <c r="Q55" i="38"/>
  <c r="Q59" i="38"/>
  <c r="Q64" i="38"/>
  <c r="Q7" i="38"/>
  <c r="Q12" i="38"/>
  <c r="Q16" i="38"/>
  <c r="Q20" i="38"/>
  <c r="Q24" i="38"/>
  <c r="Q28" i="38"/>
  <c r="Q32" i="38"/>
  <c r="Q38" i="38"/>
  <c r="Q42" i="38"/>
  <c r="Q46" i="38"/>
  <c r="Q51" i="38"/>
  <c r="Q56" i="38"/>
  <c r="Q60" i="38"/>
  <c r="P89" i="28"/>
  <c r="P111" i="28"/>
  <c r="P13" i="28"/>
  <c r="P25" i="28"/>
  <c r="P43" i="28"/>
  <c r="P77" i="28"/>
  <c r="P90" i="28"/>
  <c r="P94" i="28"/>
  <c r="P98" i="28"/>
  <c r="P104" i="28"/>
  <c r="P108" i="28"/>
  <c r="P112" i="28"/>
  <c r="P117" i="28"/>
  <c r="P10" i="28"/>
  <c r="P14" i="28"/>
  <c r="P18" i="28"/>
  <c r="P22" i="28"/>
  <c r="P26" i="28"/>
  <c r="P30" i="28"/>
  <c r="P34" i="28"/>
  <c r="P40" i="28"/>
  <c r="P44" i="28"/>
  <c r="P48" i="28"/>
  <c r="P52" i="28"/>
  <c r="P56" i="28"/>
  <c r="P60" i="28"/>
  <c r="P64" i="28"/>
  <c r="P70" i="28"/>
  <c r="P74" i="28"/>
  <c r="P78" i="28"/>
  <c r="P84" i="28"/>
  <c r="P81" i="28"/>
  <c r="P93" i="28"/>
  <c r="P103" i="28"/>
  <c r="P107" i="28"/>
  <c r="P17" i="28"/>
  <c r="P29" i="28"/>
  <c r="P33" i="28"/>
  <c r="P47" i="28"/>
  <c r="P51" i="28"/>
  <c r="P55" i="28"/>
  <c r="P59" i="28"/>
  <c r="P63" i="28"/>
  <c r="P67" i="28"/>
  <c r="P83" i="28"/>
  <c r="P87" i="28"/>
  <c r="P91" i="28"/>
  <c r="P95" i="28"/>
  <c r="P99" i="28"/>
  <c r="P105" i="28"/>
  <c r="P109" i="28"/>
  <c r="P113" i="28"/>
  <c r="P7" i="28"/>
  <c r="P11" i="28"/>
  <c r="P15" i="28"/>
  <c r="P19" i="28"/>
  <c r="P23" i="28"/>
  <c r="P27" i="28"/>
  <c r="P31" i="28"/>
  <c r="P35" i="28"/>
  <c r="P41" i="28"/>
  <c r="P45" i="28"/>
  <c r="P49" i="28"/>
  <c r="P53" i="28"/>
  <c r="P57" i="28"/>
  <c r="P61" i="28"/>
  <c r="P65" i="28"/>
  <c r="P71" i="28"/>
  <c r="P75" i="28"/>
  <c r="P79" i="28"/>
  <c r="P86" i="28"/>
  <c r="P85" i="28"/>
  <c r="P97" i="28"/>
  <c r="P115" i="28"/>
  <c r="P9" i="28"/>
  <c r="P21" i="28"/>
  <c r="P37" i="28"/>
  <c r="P73" i="28"/>
  <c r="P88" i="28"/>
  <c r="P92" i="28"/>
  <c r="P96" i="28"/>
  <c r="P102" i="28"/>
  <c r="P106" i="28"/>
  <c r="P110" i="28"/>
  <c r="P114" i="28"/>
  <c r="P8" i="28"/>
  <c r="P12" i="28"/>
  <c r="P16" i="28"/>
  <c r="P20" i="28"/>
  <c r="P24" i="28"/>
  <c r="P28" i="28"/>
  <c r="P32" i="28"/>
  <c r="P36" i="28"/>
  <c r="P42" i="28"/>
  <c r="P46" i="28"/>
  <c r="P50" i="28"/>
  <c r="P54" i="28"/>
  <c r="P58" i="28"/>
  <c r="P62" i="28"/>
  <c r="P66" i="28"/>
  <c r="P72" i="28"/>
  <c r="P76" i="28"/>
  <c r="P80" i="28"/>
  <c r="N28" i="9"/>
  <c r="AP629" i="52"/>
  <c r="AO629" i="52"/>
  <c r="AN629" i="52"/>
  <c r="AM629" i="52"/>
  <c r="AL629" i="52"/>
  <c r="AK629" i="52"/>
  <c r="AJ629" i="52"/>
  <c r="AI629" i="52"/>
  <c r="AP628" i="52"/>
  <c r="AO628" i="52"/>
  <c r="AN628" i="52"/>
  <c r="AM628" i="52"/>
  <c r="AL628" i="52"/>
  <c r="AK628" i="52"/>
  <c r="AJ628" i="52"/>
  <c r="AI628" i="52"/>
  <c r="AP627" i="52"/>
  <c r="AO627" i="52"/>
  <c r="AN627" i="52"/>
  <c r="AM627" i="52"/>
  <c r="AL627" i="52"/>
  <c r="AK627" i="52"/>
  <c r="AJ627" i="52"/>
  <c r="AI627" i="52"/>
  <c r="AP626" i="52"/>
  <c r="AO626" i="52"/>
  <c r="AN626" i="52"/>
  <c r="AM626" i="52"/>
  <c r="AL626" i="52"/>
  <c r="AK626" i="52"/>
  <c r="AJ626" i="52"/>
  <c r="AI626" i="52"/>
  <c r="AP625" i="52"/>
  <c r="AO625" i="52"/>
  <c r="AN625" i="52"/>
  <c r="AM625" i="52"/>
  <c r="AL625" i="52"/>
  <c r="AK625" i="52"/>
  <c r="AJ625" i="52"/>
  <c r="AI625" i="52"/>
  <c r="AP624" i="52"/>
  <c r="AO624" i="52"/>
  <c r="AN624" i="52"/>
  <c r="AM624" i="52"/>
  <c r="AL624" i="52"/>
  <c r="AK624" i="52"/>
  <c r="AJ624" i="52"/>
  <c r="AI624" i="52"/>
  <c r="AP623" i="52"/>
  <c r="AO623" i="52"/>
  <c r="AN623" i="52"/>
  <c r="AM623" i="52"/>
  <c r="AL623" i="52"/>
  <c r="AK623" i="52"/>
  <c r="AJ623" i="52"/>
  <c r="AI623" i="52"/>
  <c r="AP622" i="52"/>
  <c r="AO622" i="52"/>
  <c r="AN622" i="52"/>
  <c r="AM622" i="52"/>
  <c r="AL622" i="52"/>
  <c r="AK622" i="52"/>
  <c r="AJ622" i="52"/>
  <c r="AI622" i="52"/>
  <c r="AP621" i="52"/>
  <c r="AO621" i="52"/>
  <c r="AN621" i="52"/>
  <c r="AM621" i="52"/>
  <c r="AL621" i="52"/>
  <c r="AK621" i="52"/>
  <c r="AJ621" i="52"/>
  <c r="AI621" i="52"/>
  <c r="AP620" i="52"/>
  <c r="AO620" i="52"/>
  <c r="AN620" i="52"/>
  <c r="AM620" i="52"/>
  <c r="AL620" i="52"/>
  <c r="AK620" i="52"/>
  <c r="AJ620" i="52"/>
  <c r="AI620" i="52"/>
  <c r="AP619" i="52"/>
  <c r="AO619" i="52"/>
  <c r="AN619" i="52"/>
  <c r="AM619" i="52"/>
  <c r="AL619" i="52"/>
  <c r="AK619" i="52"/>
  <c r="AJ619" i="52"/>
  <c r="AI619" i="52"/>
  <c r="AP618" i="52"/>
  <c r="AO618" i="52"/>
  <c r="AN618" i="52"/>
  <c r="AM618" i="52"/>
  <c r="AL618" i="52"/>
  <c r="AK618" i="52"/>
  <c r="AJ618" i="52"/>
  <c r="AI618" i="52"/>
  <c r="AP617" i="52"/>
  <c r="AO617" i="52"/>
  <c r="AN617" i="52"/>
  <c r="AM617" i="52"/>
  <c r="AL617" i="52"/>
  <c r="AK617" i="52"/>
  <c r="AJ617" i="52"/>
  <c r="AI617" i="52"/>
  <c r="AP616" i="52"/>
  <c r="AO616" i="52"/>
  <c r="AN616" i="52"/>
  <c r="AM616" i="52"/>
  <c r="AL616" i="52"/>
  <c r="AK616" i="52"/>
  <c r="AJ616" i="52"/>
  <c r="AI616" i="52"/>
  <c r="AP615" i="52"/>
  <c r="AO615" i="52"/>
  <c r="AN615" i="52"/>
  <c r="AM615" i="52"/>
  <c r="AL615" i="52"/>
  <c r="AK615" i="52"/>
  <c r="AJ615" i="52"/>
  <c r="AI615" i="52"/>
  <c r="AP614" i="52"/>
  <c r="AO614" i="52"/>
  <c r="AN614" i="52"/>
  <c r="AM614" i="52"/>
  <c r="AL614" i="52"/>
  <c r="AK614" i="52"/>
  <c r="AJ614" i="52"/>
  <c r="AI614" i="52"/>
  <c r="AP613" i="52"/>
  <c r="AO613" i="52"/>
  <c r="AN613" i="52"/>
  <c r="AM613" i="52"/>
  <c r="AL613" i="52"/>
  <c r="AK613" i="52"/>
  <c r="AJ613" i="52"/>
  <c r="AI613" i="52"/>
  <c r="AP612" i="52"/>
  <c r="AO612" i="52"/>
  <c r="AN612" i="52"/>
  <c r="AM612" i="52"/>
  <c r="AL612" i="52"/>
  <c r="AK612" i="52"/>
  <c r="AJ612" i="52"/>
  <c r="AI612" i="52"/>
  <c r="AP611" i="52"/>
  <c r="AO611" i="52"/>
  <c r="AN611" i="52"/>
  <c r="AM611" i="52"/>
  <c r="AL611" i="52"/>
  <c r="AK611" i="52"/>
  <c r="AJ611" i="52"/>
  <c r="AI611" i="52"/>
  <c r="AP610" i="52"/>
  <c r="AO610" i="52"/>
  <c r="AN610" i="52"/>
  <c r="AM610" i="52"/>
  <c r="AL610" i="52"/>
  <c r="AK610" i="52"/>
  <c r="AJ610" i="52"/>
  <c r="AI610" i="52"/>
  <c r="AP609" i="52"/>
  <c r="AO609" i="52"/>
  <c r="AN609" i="52"/>
  <c r="AM609" i="52"/>
  <c r="AL609" i="52"/>
  <c r="AK609" i="52"/>
  <c r="AJ609" i="52"/>
  <c r="AI609" i="52"/>
  <c r="AP608" i="52"/>
  <c r="AO608" i="52"/>
  <c r="AN608" i="52"/>
  <c r="AM608" i="52"/>
  <c r="AL608" i="52"/>
  <c r="AK608" i="52"/>
  <c r="AJ608" i="52"/>
  <c r="AI608" i="52"/>
  <c r="AP607" i="52"/>
  <c r="AO607" i="52"/>
  <c r="AN607" i="52"/>
  <c r="AM607" i="52"/>
  <c r="AL607" i="52"/>
  <c r="AK607" i="52"/>
  <c r="AJ607" i="52"/>
  <c r="AI607" i="52"/>
  <c r="AP606" i="52"/>
  <c r="AO606" i="52"/>
  <c r="AN606" i="52"/>
  <c r="AM606" i="52"/>
  <c r="AL606" i="52"/>
  <c r="AK606" i="52"/>
  <c r="AJ606" i="52"/>
  <c r="AI606" i="52"/>
  <c r="AP605" i="52"/>
  <c r="AO605" i="52"/>
  <c r="AN605" i="52"/>
  <c r="AM605" i="52"/>
  <c r="AL605" i="52"/>
  <c r="AK605" i="52"/>
  <c r="AJ605" i="52"/>
  <c r="AI605" i="52"/>
  <c r="AP604" i="52"/>
  <c r="AO604" i="52"/>
  <c r="AN604" i="52"/>
  <c r="AM604" i="52"/>
  <c r="AL604" i="52"/>
  <c r="AK604" i="52"/>
  <c r="AJ604" i="52"/>
  <c r="AI604" i="52"/>
  <c r="AP603" i="52"/>
  <c r="AO603" i="52"/>
  <c r="AN603" i="52"/>
  <c r="AM603" i="52"/>
  <c r="AL603" i="52"/>
  <c r="AK603" i="52"/>
  <c r="AJ603" i="52"/>
  <c r="AI603" i="52"/>
  <c r="AP602" i="52"/>
  <c r="AO602" i="52"/>
  <c r="AN602" i="52"/>
  <c r="AM602" i="52"/>
  <c r="AL602" i="52"/>
  <c r="AK602" i="52"/>
  <c r="AJ602" i="52"/>
  <c r="AI602" i="52"/>
  <c r="AP601" i="52"/>
  <c r="AO601" i="52"/>
  <c r="AN601" i="52"/>
  <c r="AM601" i="52"/>
  <c r="AL601" i="52"/>
  <c r="AK601" i="52"/>
  <c r="AJ601" i="52"/>
  <c r="AI601" i="52"/>
  <c r="AP600" i="52"/>
  <c r="AO600" i="52"/>
  <c r="AN600" i="52"/>
  <c r="AM600" i="52"/>
  <c r="AL600" i="52"/>
  <c r="AK600" i="52"/>
  <c r="AJ600" i="52"/>
  <c r="AI600" i="52"/>
  <c r="AP599" i="52"/>
  <c r="AO599" i="52"/>
  <c r="AN599" i="52"/>
  <c r="AM599" i="52"/>
  <c r="AL599" i="52"/>
  <c r="AK599" i="52"/>
  <c r="AJ599" i="52"/>
  <c r="AI599" i="52"/>
  <c r="AP598" i="52"/>
  <c r="AO598" i="52"/>
  <c r="AN598" i="52"/>
  <c r="AM598" i="52"/>
  <c r="AL598" i="52"/>
  <c r="AK598" i="52"/>
  <c r="AJ598" i="52"/>
  <c r="AI598" i="52"/>
  <c r="AP597" i="52"/>
  <c r="AO597" i="52"/>
  <c r="AN597" i="52"/>
  <c r="AM597" i="52"/>
  <c r="AL597" i="52"/>
  <c r="AK597" i="52"/>
  <c r="AJ597" i="52"/>
  <c r="AI597" i="52"/>
  <c r="AN596" i="52"/>
  <c r="AM596" i="52"/>
  <c r="AL596" i="52"/>
  <c r="AK596" i="52"/>
  <c r="AJ596" i="52"/>
  <c r="AI596" i="52"/>
  <c r="AP595" i="52"/>
  <c r="AO595" i="52"/>
  <c r="AN595" i="52"/>
  <c r="AM595" i="52"/>
  <c r="AL595" i="52"/>
  <c r="AK595" i="52"/>
  <c r="AJ595" i="52"/>
  <c r="AI595" i="52"/>
  <c r="AP594" i="52"/>
  <c r="AO594" i="52"/>
  <c r="AN594" i="52"/>
  <c r="AM594" i="52"/>
  <c r="AL594" i="52"/>
  <c r="AK594" i="52"/>
  <c r="AJ594" i="52"/>
  <c r="AI594" i="52"/>
  <c r="AP593" i="52"/>
  <c r="AO593" i="52"/>
  <c r="AN593" i="52"/>
  <c r="AM593" i="52"/>
  <c r="AL593" i="52"/>
  <c r="AK593" i="52"/>
  <c r="AJ593" i="52"/>
  <c r="AI593" i="52"/>
  <c r="AP592" i="52"/>
  <c r="AO592" i="52"/>
  <c r="AN592" i="52"/>
  <c r="AM592" i="52"/>
  <c r="AL592" i="52"/>
  <c r="AK592" i="52"/>
  <c r="AJ592" i="52"/>
  <c r="AI592" i="52"/>
  <c r="AP591" i="52"/>
  <c r="AO591" i="52"/>
  <c r="AN591" i="52"/>
  <c r="AM591" i="52"/>
  <c r="AL591" i="52"/>
  <c r="AK591" i="52"/>
  <c r="AJ591" i="52"/>
  <c r="AI591" i="52"/>
  <c r="AP590" i="52"/>
  <c r="AO590" i="52"/>
  <c r="AN590" i="52"/>
  <c r="AM590" i="52"/>
  <c r="AL590" i="52"/>
  <c r="AK590" i="52"/>
  <c r="AJ590" i="52"/>
  <c r="AI590" i="52"/>
  <c r="AP589" i="52"/>
  <c r="AO589" i="52"/>
  <c r="AN589" i="52"/>
  <c r="AM589" i="52"/>
  <c r="AL589" i="52"/>
  <c r="AK589" i="52"/>
  <c r="AJ589" i="52"/>
  <c r="AI589" i="52"/>
  <c r="AP588" i="52"/>
  <c r="AO588" i="52"/>
  <c r="AN588" i="52"/>
  <c r="AM588" i="52"/>
  <c r="AL588" i="52"/>
  <c r="AK588" i="52"/>
  <c r="AJ588" i="52"/>
  <c r="AI588" i="52"/>
  <c r="AP587" i="52"/>
  <c r="AO587" i="52"/>
  <c r="AN587" i="52"/>
  <c r="AM587" i="52"/>
  <c r="AL587" i="52"/>
  <c r="AK587" i="52"/>
  <c r="AJ587" i="52"/>
  <c r="AI587" i="52"/>
  <c r="AP586" i="52"/>
  <c r="AO586" i="52"/>
  <c r="AN586" i="52"/>
  <c r="AM586" i="52"/>
  <c r="AL586" i="52"/>
  <c r="AK586" i="52"/>
  <c r="AJ586" i="52"/>
  <c r="AI586" i="52"/>
  <c r="AP585" i="52"/>
  <c r="AO585" i="52"/>
  <c r="AN585" i="52"/>
  <c r="AM585" i="52"/>
  <c r="AL585" i="52"/>
  <c r="AK585" i="52"/>
  <c r="AJ585" i="52"/>
  <c r="AI585" i="52"/>
  <c r="AP584" i="52"/>
  <c r="AO584" i="52"/>
  <c r="AN584" i="52"/>
  <c r="AM584" i="52"/>
  <c r="AL584" i="52"/>
  <c r="AK584" i="52"/>
  <c r="AJ584" i="52"/>
  <c r="AI584" i="52"/>
  <c r="AP583" i="52"/>
  <c r="AO583" i="52"/>
  <c r="AN583" i="52"/>
  <c r="AM583" i="52"/>
  <c r="AL583" i="52"/>
  <c r="AK583" i="52"/>
  <c r="AJ583" i="52"/>
  <c r="AI583" i="52"/>
  <c r="AP582" i="52"/>
  <c r="AO582" i="52"/>
  <c r="AN582" i="52"/>
  <c r="AM582" i="52"/>
  <c r="AL582" i="52"/>
  <c r="AK582" i="52"/>
  <c r="AJ582" i="52"/>
  <c r="AI582" i="52"/>
  <c r="AP581" i="52"/>
  <c r="AO581" i="52"/>
  <c r="AN581" i="52"/>
  <c r="AM581" i="52"/>
  <c r="AL581" i="52"/>
  <c r="AK581" i="52"/>
  <c r="AJ581" i="52"/>
  <c r="AI581" i="52"/>
  <c r="AP580" i="52"/>
  <c r="AO580" i="52"/>
  <c r="AN580" i="52"/>
  <c r="AM580" i="52"/>
  <c r="AL580" i="52"/>
  <c r="AK580" i="52"/>
  <c r="AJ580" i="52"/>
  <c r="AI580" i="52"/>
  <c r="AP579" i="52"/>
  <c r="AO579" i="52"/>
  <c r="AN579" i="52"/>
  <c r="AM579" i="52"/>
  <c r="AL579" i="52"/>
  <c r="AK579" i="52"/>
  <c r="AJ579" i="52"/>
  <c r="AI579" i="52"/>
  <c r="AP578" i="52"/>
  <c r="AO578" i="52"/>
  <c r="AN578" i="52"/>
  <c r="AM578" i="52"/>
  <c r="AL578" i="52"/>
  <c r="AK578" i="52"/>
  <c r="AJ578" i="52"/>
  <c r="AI578" i="52"/>
  <c r="AP577" i="52"/>
  <c r="AO577" i="52"/>
  <c r="AN577" i="52"/>
  <c r="AM577" i="52"/>
  <c r="AL577" i="52"/>
  <c r="AK577" i="52"/>
  <c r="AJ577" i="52"/>
  <c r="AI577" i="52"/>
  <c r="AP576" i="52"/>
  <c r="AO576" i="52"/>
  <c r="AN576" i="52"/>
  <c r="AM576" i="52"/>
  <c r="AL576" i="52"/>
  <c r="AK576" i="52"/>
  <c r="AJ576" i="52"/>
  <c r="AI576" i="52"/>
  <c r="AP575" i="52"/>
  <c r="AO575" i="52"/>
  <c r="AN575" i="52"/>
  <c r="AM575" i="52"/>
  <c r="AL575" i="52"/>
  <c r="AK575" i="52"/>
  <c r="AJ575" i="52"/>
  <c r="AI575" i="52"/>
  <c r="AP574" i="52"/>
  <c r="AO574" i="52"/>
  <c r="AN574" i="52"/>
  <c r="AM574" i="52"/>
  <c r="AL574" i="52"/>
  <c r="AK574" i="52"/>
  <c r="AJ574" i="52"/>
  <c r="AI574" i="52"/>
  <c r="AP573" i="52"/>
  <c r="AO573" i="52"/>
  <c r="AN573" i="52"/>
  <c r="AM573" i="52"/>
  <c r="AL573" i="52"/>
  <c r="AK573" i="52"/>
  <c r="AJ573" i="52"/>
  <c r="AI573" i="52"/>
  <c r="AP572" i="52"/>
  <c r="AO572" i="52"/>
  <c r="AN572" i="52"/>
  <c r="AM572" i="52"/>
  <c r="AL572" i="52"/>
  <c r="AK572" i="52"/>
  <c r="AJ572" i="52"/>
  <c r="AI572" i="52"/>
  <c r="AP571" i="52"/>
  <c r="AO571" i="52"/>
  <c r="AN571" i="52"/>
  <c r="AM571" i="52"/>
  <c r="AL571" i="52"/>
  <c r="AK571" i="52"/>
  <c r="AJ571" i="52"/>
  <c r="AI571" i="52"/>
  <c r="AP570" i="52"/>
  <c r="AO570" i="52"/>
  <c r="AN570" i="52"/>
  <c r="AM570" i="52"/>
  <c r="AL570" i="52"/>
  <c r="AK570" i="52"/>
  <c r="AJ570" i="52"/>
  <c r="AI570" i="52"/>
  <c r="AP569" i="52"/>
  <c r="AO569" i="52"/>
  <c r="AN569" i="52"/>
  <c r="AM569" i="52"/>
  <c r="AL569" i="52"/>
  <c r="AK569" i="52"/>
  <c r="AJ569" i="52"/>
  <c r="AI569" i="52"/>
  <c r="AP568" i="52"/>
  <c r="AO568" i="52"/>
  <c r="AN568" i="52"/>
  <c r="AM568" i="52"/>
  <c r="AL568" i="52"/>
  <c r="AK568" i="52"/>
  <c r="AJ568" i="52"/>
  <c r="AI568" i="52"/>
  <c r="AP567" i="52"/>
  <c r="AO567" i="52"/>
  <c r="AN567" i="52"/>
  <c r="AM567" i="52"/>
  <c r="AL567" i="52"/>
  <c r="AK567" i="52"/>
  <c r="AJ567" i="52"/>
  <c r="AI567" i="52"/>
  <c r="AP566" i="52"/>
  <c r="AO566" i="52"/>
  <c r="AN566" i="52"/>
  <c r="AM566" i="52"/>
  <c r="AL566" i="52"/>
  <c r="AK566" i="52"/>
  <c r="AJ566" i="52"/>
  <c r="AI566" i="52"/>
  <c r="AP565" i="52"/>
  <c r="AO565" i="52"/>
  <c r="AN565" i="52"/>
  <c r="AM565" i="52"/>
  <c r="AL565" i="52"/>
  <c r="AK565" i="52"/>
  <c r="AJ565" i="52"/>
  <c r="AI565" i="52"/>
  <c r="AP564" i="52"/>
  <c r="AO564" i="52"/>
  <c r="AN564" i="52"/>
  <c r="AM564" i="52"/>
  <c r="AL564" i="52"/>
  <c r="AK564" i="52"/>
  <c r="AJ564" i="52"/>
  <c r="AI564" i="52"/>
  <c r="AP563" i="52"/>
  <c r="AO563" i="52"/>
  <c r="AN563" i="52"/>
  <c r="AM563" i="52"/>
  <c r="AL563" i="52"/>
  <c r="AK563" i="52"/>
  <c r="AJ563" i="52"/>
  <c r="AI563" i="52"/>
  <c r="AP562" i="52"/>
  <c r="AO562" i="52"/>
  <c r="AN562" i="52"/>
  <c r="AM562" i="52"/>
  <c r="AL562" i="52"/>
  <c r="AK562" i="52"/>
  <c r="AJ562" i="52"/>
  <c r="AI562" i="52"/>
  <c r="AP561" i="52"/>
  <c r="AO561" i="52"/>
  <c r="AN561" i="52"/>
  <c r="AM561" i="52"/>
  <c r="AL561" i="52"/>
  <c r="AK561" i="52"/>
  <c r="AJ561" i="52"/>
  <c r="AI561" i="52"/>
  <c r="AP560" i="52"/>
  <c r="AO560" i="52"/>
  <c r="AN560" i="52"/>
  <c r="AM560" i="52"/>
  <c r="AL560" i="52"/>
  <c r="AK560" i="52"/>
  <c r="AJ560" i="52"/>
  <c r="AI560" i="52"/>
  <c r="AP559" i="52"/>
  <c r="AO559" i="52"/>
  <c r="AN559" i="52"/>
  <c r="AM559" i="52"/>
  <c r="AL559" i="52"/>
  <c r="AK559" i="52"/>
  <c r="AJ559" i="52"/>
  <c r="AI559" i="52"/>
  <c r="AP558" i="52"/>
  <c r="AO558" i="52"/>
  <c r="AN558" i="52"/>
  <c r="AM558" i="52"/>
  <c r="AL558" i="52"/>
  <c r="AK558" i="52"/>
  <c r="AJ558" i="52"/>
  <c r="AI558" i="52"/>
  <c r="AP557" i="52"/>
  <c r="AO557" i="52"/>
  <c r="AN557" i="52"/>
  <c r="AM557" i="52"/>
  <c r="AL557" i="52"/>
  <c r="AK557" i="52"/>
  <c r="AJ557" i="52"/>
  <c r="AI557" i="52"/>
  <c r="AP556" i="52"/>
  <c r="AO556" i="52"/>
  <c r="AN556" i="52"/>
  <c r="AM556" i="52"/>
  <c r="AL556" i="52"/>
  <c r="AK556" i="52"/>
  <c r="AJ556" i="52"/>
  <c r="AI556" i="52"/>
  <c r="AP555" i="52"/>
  <c r="AO555" i="52"/>
  <c r="AN555" i="52"/>
  <c r="AM555" i="52"/>
  <c r="AL555" i="52"/>
  <c r="AK555" i="52"/>
  <c r="AJ555" i="52"/>
  <c r="AI555" i="52"/>
  <c r="AP554" i="52"/>
  <c r="AO554" i="52"/>
  <c r="AN554" i="52"/>
  <c r="AM554" i="52"/>
  <c r="AL554" i="52"/>
  <c r="AK554" i="52"/>
  <c r="AJ554" i="52"/>
  <c r="AI554" i="52"/>
  <c r="AP553" i="52"/>
  <c r="AO553" i="52"/>
  <c r="AN553" i="52"/>
  <c r="AM553" i="52"/>
  <c r="AL553" i="52"/>
  <c r="AK553" i="52"/>
  <c r="AJ553" i="52"/>
  <c r="AI553" i="52"/>
  <c r="AP552" i="52"/>
  <c r="AO552" i="52"/>
  <c r="AN552" i="52"/>
  <c r="AM552" i="52"/>
  <c r="AL552" i="52"/>
  <c r="AK552" i="52"/>
  <c r="AJ552" i="52"/>
  <c r="AI552" i="52"/>
  <c r="AP551" i="52"/>
  <c r="AO551" i="52"/>
  <c r="AN551" i="52"/>
  <c r="AM551" i="52"/>
  <c r="AL551" i="52"/>
  <c r="AK551" i="52"/>
  <c r="AJ551" i="52"/>
  <c r="AI551" i="52"/>
  <c r="AP550" i="52"/>
  <c r="AO550" i="52"/>
  <c r="AN550" i="52"/>
  <c r="AM550" i="52"/>
  <c r="AL550" i="52"/>
  <c r="AK550" i="52"/>
  <c r="AJ550" i="52"/>
  <c r="AI550" i="52"/>
  <c r="AP549" i="52"/>
  <c r="AO549" i="52"/>
  <c r="AN549" i="52"/>
  <c r="AM549" i="52"/>
  <c r="AL549" i="52"/>
  <c r="AK549" i="52"/>
  <c r="AJ549" i="52"/>
  <c r="AI549" i="52"/>
  <c r="AP548" i="52"/>
  <c r="AO548" i="52"/>
  <c r="AN548" i="52"/>
  <c r="AM548" i="52"/>
  <c r="AL548" i="52"/>
  <c r="AK548" i="52"/>
  <c r="AJ548" i="52"/>
  <c r="AI548" i="52"/>
  <c r="AP547" i="52"/>
  <c r="AO547" i="52"/>
  <c r="AN547" i="52"/>
  <c r="AM547" i="52"/>
  <c r="AL547" i="52"/>
  <c r="AK547" i="52"/>
  <c r="AJ547" i="52"/>
  <c r="AI547" i="52"/>
  <c r="AP546" i="52"/>
  <c r="AO546" i="52"/>
  <c r="AN546" i="52"/>
  <c r="AM546" i="52"/>
  <c r="AL546" i="52"/>
  <c r="AK546" i="52"/>
  <c r="AJ546" i="52"/>
  <c r="AI546" i="52"/>
  <c r="AP545" i="52"/>
  <c r="AO545" i="52"/>
  <c r="AN545" i="52"/>
  <c r="AM545" i="52"/>
  <c r="AL545" i="52"/>
  <c r="AK545" i="52"/>
  <c r="AJ545" i="52"/>
  <c r="AI545" i="52"/>
  <c r="AP544" i="52"/>
  <c r="AO544" i="52"/>
  <c r="AN544" i="52"/>
  <c r="AM544" i="52"/>
  <c r="AL544" i="52"/>
  <c r="AK544" i="52"/>
  <c r="AJ544" i="52"/>
  <c r="AI544" i="52"/>
  <c r="AP543" i="52"/>
  <c r="AO543" i="52"/>
  <c r="AN543" i="52"/>
  <c r="AM543" i="52"/>
  <c r="AL543" i="52"/>
  <c r="AK543" i="52"/>
  <c r="AJ543" i="52"/>
  <c r="AI543" i="52"/>
  <c r="AP542" i="52"/>
  <c r="AO542" i="52"/>
  <c r="AN542" i="52"/>
  <c r="AM542" i="52"/>
  <c r="AL542" i="52"/>
  <c r="AK542" i="52"/>
  <c r="AJ542" i="52"/>
  <c r="AI542" i="52"/>
  <c r="AP541" i="52"/>
  <c r="AO541" i="52"/>
  <c r="AN541" i="52"/>
  <c r="AM541" i="52"/>
  <c r="AL541" i="52"/>
  <c r="AK541" i="52"/>
  <c r="AJ541" i="52"/>
  <c r="AI541" i="52"/>
  <c r="AP540" i="52"/>
  <c r="AO540" i="52"/>
  <c r="AN540" i="52"/>
  <c r="AM540" i="52"/>
  <c r="AL540" i="52"/>
  <c r="AK540" i="52"/>
  <c r="AJ540" i="52"/>
  <c r="AI540" i="52"/>
  <c r="AP539" i="52"/>
  <c r="AO539" i="52"/>
  <c r="AN539" i="52"/>
  <c r="AM539" i="52"/>
  <c r="AL539" i="52"/>
  <c r="AK539" i="52"/>
  <c r="AJ539" i="52"/>
  <c r="AI539" i="52"/>
  <c r="AP538" i="52"/>
  <c r="AO538" i="52"/>
  <c r="AN538" i="52"/>
  <c r="AM538" i="52"/>
  <c r="AL538" i="52"/>
  <c r="AK538" i="52"/>
  <c r="AJ538" i="52"/>
  <c r="AI538" i="52"/>
  <c r="AP537" i="52"/>
  <c r="AO537" i="52"/>
  <c r="AN537" i="52"/>
  <c r="AM537" i="52"/>
  <c r="AL537" i="52"/>
  <c r="AK537" i="52"/>
  <c r="AJ537" i="52"/>
  <c r="AI537" i="52"/>
  <c r="AP536" i="52"/>
  <c r="AO536" i="52"/>
  <c r="AN536" i="52"/>
  <c r="AM536" i="52"/>
  <c r="AL536" i="52"/>
  <c r="AK536" i="52"/>
  <c r="AJ536" i="52"/>
  <c r="AI536" i="52"/>
  <c r="AP535" i="52"/>
  <c r="AO535" i="52"/>
  <c r="AN535" i="52"/>
  <c r="AM535" i="52"/>
  <c r="AL535" i="52"/>
  <c r="AK535" i="52"/>
  <c r="AJ535" i="52"/>
  <c r="AI535" i="52"/>
  <c r="AP534" i="52"/>
  <c r="AO534" i="52"/>
  <c r="AN534" i="52"/>
  <c r="AM534" i="52"/>
  <c r="AL534" i="52"/>
  <c r="AK534" i="52"/>
  <c r="AJ534" i="52"/>
  <c r="AI534" i="52"/>
  <c r="AP533" i="52"/>
  <c r="AO533" i="52"/>
  <c r="AN533" i="52"/>
  <c r="AM533" i="52"/>
  <c r="AL533" i="52"/>
  <c r="AK533" i="52"/>
  <c r="AJ533" i="52"/>
  <c r="AI533" i="52"/>
  <c r="AP532" i="52"/>
  <c r="AO532" i="52"/>
  <c r="AN532" i="52"/>
  <c r="AM532" i="52"/>
  <c r="AL532" i="52"/>
  <c r="AK532" i="52"/>
  <c r="AJ532" i="52"/>
  <c r="AI532" i="52"/>
  <c r="AP531" i="52"/>
  <c r="AO531" i="52"/>
  <c r="AN531" i="52"/>
  <c r="AM531" i="52"/>
  <c r="AL531" i="52"/>
  <c r="AK531" i="52"/>
  <c r="AJ531" i="52"/>
  <c r="AI531" i="52"/>
  <c r="AP530" i="52"/>
  <c r="AO530" i="52"/>
  <c r="AN530" i="52"/>
  <c r="AM530" i="52"/>
  <c r="AL530" i="52"/>
  <c r="AK530" i="52"/>
  <c r="AJ530" i="52"/>
  <c r="AI530" i="52"/>
  <c r="AP529" i="52"/>
  <c r="AO529" i="52"/>
  <c r="AN529" i="52"/>
  <c r="AM529" i="52"/>
  <c r="AL529" i="52"/>
  <c r="AK529" i="52"/>
  <c r="AJ529" i="52"/>
  <c r="AI529" i="52"/>
  <c r="AP528" i="52"/>
  <c r="AO528" i="52"/>
  <c r="AN528" i="52"/>
  <c r="AM528" i="52"/>
  <c r="AL528" i="52"/>
  <c r="AK528" i="52"/>
  <c r="AJ528" i="52"/>
  <c r="AI528" i="52"/>
  <c r="AP527" i="52"/>
  <c r="AO527" i="52"/>
  <c r="AN527" i="52"/>
  <c r="AM527" i="52"/>
  <c r="AL527" i="52"/>
  <c r="AK527" i="52"/>
  <c r="AJ527" i="52"/>
  <c r="AI527" i="52"/>
  <c r="AP526" i="52"/>
  <c r="AO526" i="52"/>
  <c r="AN526" i="52"/>
  <c r="AM526" i="52"/>
  <c r="AL526" i="52"/>
  <c r="AK526" i="52"/>
  <c r="AJ526" i="52"/>
  <c r="AI526" i="52"/>
  <c r="AP525" i="52"/>
  <c r="AO525" i="52"/>
  <c r="AN525" i="52"/>
  <c r="AM525" i="52"/>
  <c r="AL525" i="52"/>
  <c r="AK525" i="52"/>
  <c r="AJ525" i="52"/>
  <c r="AI525" i="52"/>
  <c r="AP524" i="52"/>
  <c r="AO524" i="52"/>
  <c r="AN524" i="52"/>
  <c r="AM524" i="52"/>
  <c r="AL524" i="52"/>
  <c r="AK524" i="52"/>
  <c r="AJ524" i="52"/>
  <c r="AI524" i="52"/>
  <c r="AP523" i="52"/>
  <c r="AO523" i="52"/>
  <c r="AN523" i="52"/>
  <c r="AM523" i="52"/>
  <c r="AL523" i="52"/>
  <c r="AK523" i="52"/>
  <c r="AJ523" i="52"/>
  <c r="AI523" i="52"/>
  <c r="AP522" i="52"/>
  <c r="AO522" i="52"/>
  <c r="AN522" i="52"/>
  <c r="AM522" i="52"/>
  <c r="AL522" i="52"/>
  <c r="AK522" i="52"/>
  <c r="AJ522" i="52"/>
  <c r="AI522" i="52"/>
  <c r="AP521" i="52"/>
  <c r="AO521" i="52"/>
  <c r="AN521" i="52"/>
  <c r="AM521" i="52"/>
  <c r="AL521" i="52"/>
  <c r="AK521" i="52"/>
  <c r="AJ521" i="52"/>
  <c r="AI521" i="52"/>
  <c r="AP520" i="52"/>
  <c r="AO520" i="52"/>
  <c r="AN520" i="52"/>
  <c r="AM520" i="52"/>
  <c r="AL520" i="52"/>
  <c r="AK520" i="52"/>
  <c r="AJ520" i="52"/>
  <c r="AI520" i="52"/>
  <c r="AP519" i="52"/>
  <c r="AO519" i="52"/>
  <c r="AN519" i="52"/>
  <c r="AM519" i="52"/>
  <c r="AL519" i="52"/>
  <c r="AK519" i="52"/>
  <c r="AJ519" i="52"/>
  <c r="AI519" i="52"/>
  <c r="AP518" i="52"/>
  <c r="AO518" i="52"/>
  <c r="AN518" i="52"/>
  <c r="AM518" i="52"/>
  <c r="AL518" i="52"/>
  <c r="AK518" i="52"/>
  <c r="AJ518" i="52"/>
  <c r="AI518" i="52"/>
  <c r="AP517" i="52"/>
  <c r="AO517" i="52"/>
  <c r="AN517" i="52"/>
  <c r="AM517" i="52"/>
  <c r="AL517" i="52"/>
  <c r="AK517" i="52"/>
  <c r="AJ517" i="52"/>
  <c r="AI517" i="52"/>
  <c r="AP516" i="52"/>
  <c r="AO516" i="52"/>
  <c r="AN516" i="52"/>
  <c r="AM516" i="52"/>
  <c r="AL516" i="52"/>
  <c r="AK516" i="52"/>
  <c r="AJ516" i="52"/>
  <c r="AI516" i="52"/>
  <c r="AP515" i="52"/>
  <c r="AO515" i="52"/>
  <c r="AN515" i="52"/>
  <c r="AM515" i="52"/>
  <c r="AL515" i="52"/>
  <c r="AK515" i="52"/>
  <c r="AJ515" i="52"/>
  <c r="AI515" i="52"/>
  <c r="AP514" i="52"/>
  <c r="AO514" i="52"/>
  <c r="AN514" i="52"/>
  <c r="AM514" i="52"/>
  <c r="AL514" i="52"/>
  <c r="AK514" i="52"/>
  <c r="AJ514" i="52"/>
  <c r="AI514" i="52"/>
  <c r="AP513" i="52"/>
  <c r="AO513" i="52"/>
  <c r="AN513" i="52"/>
  <c r="AM513" i="52"/>
  <c r="AL513" i="52"/>
  <c r="AK513" i="52"/>
  <c r="AJ513" i="52"/>
  <c r="AI513" i="52"/>
  <c r="AP512" i="52"/>
  <c r="AO512" i="52"/>
  <c r="AN512" i="52"/>
  <c r="AM512" i="52"/>
  <c r="AL512" i="52"/>
  <c r="AK512" i="52"/>
  <c r="AJ512" i="52"/>
  <c r="AI512" i="52"/>
  <c r="AP511" i="52"/>
  <c r="AO511" i="52"/>
  <c r="AN511" i="52"/>
  <c r="AM511" i="52"/>
  <c r="AL511" i="52"/>
  <c r="AK511" i="52"/>
  <c r="AJ511" i="52"/>
  <c r="AI511" i="52"/>
  <c r="AP510" i="52"/>
  <c r="AO510" i="52"/>
  <c r="AN510" i="52"/>
  <c r="AM510" i="52"/>
  <c r="AL510" i="52"/>
  <c r="AK510" i="52"/>
  <c r="AJ510" i="52"/>
  <c r="AI510" i="52"/>
  <c r="AP509" i="52"/>
  <c r="AO509" i="52"/>
  <c r="AN509" i="52"/>
  <c r="AM509" i="52"/>
  <c r="AL509" i="52"/>
  <c r="AK509" i="52"/>
  <c r="AJ509" i="52"/>
  <c r="AI509" i="52"/>
  <c r="AP508" i="52"/>
  <c r="AO508" i="52"/>
  <c r="AN508" i="52"/>
  <c r="AM508" i="52"/>
  <c r="AL508" i="52"/>
  <c r="AK508" i="52"/>
  <c r="AJ508" i="52"/>
  <c r="AI508" i="52"/>
  <c r="AP507" i="52"/>
  <c r="AO507" i="52"/>
  <c r="AN507" i="52"/>
  <c r="AM507" i="52"/>
  <c r="AL507" i="52"/>
  <c r="AK507" i="52"/>
  <c r="AJ507" i="52"/>
  <c r="AI507" i="52"/>
  <c r="AP506" i="52"/>
  <c r="AO506" i="52"/>
  <c r="AN506" i="52"/>
  <c r="AM506" i="52"/>
  <c r="AL506" i="52"/>
  <c r="AK506" i="52"/>
  <c r="AJ506" i="52"/>
  <c r="AI506" i="52"/>
  <c r="AP505" i="52"/>
  <c r="AO505" i="52"/>
  <c r="AN505" i="52"/>
  <c r="AM505" i="52"/>
  <c r="AL505" i="52"/>
  <c r="AK505" i="52"/>
  <c r="AJ505" i="52"/>
  <c r="AI505" i="52"/>
  <c r="AP504" i="52"/>
  <c r="AO504" i="52"/>
  <c r="AN504" i="52"/>
  <c r="AM504" i="52"/>
  <c r="AL504" i="52"/>
  <c r="AK504" i="52"/>
  <c r="AJ504" i="52"/>
  <c r="AI504" i="52"/>
  <c r="AP503" i="52"/>
  <c r="AO503" i="52"/>
  <c r="AN503" i="52"/>
  <c r="AM503" i="52"/>
  <c r="AL503" i="52"/>
  <c r="AK503" i="52"/>
  <c r="AJ503" i="52"/>
  <c r="AI503" i="52"/>
  <c r="AP502" i="52"/>
  <c r="AO502" i="52"/>
  <c r="AN502" i="52"/>
  <c r="AM502" i="52"/>
  <c r="AL502" i="52"/>
  <c r="AK502" i="52"/>
  <c r="AJ502" i="52"/>
  <c r="AI502" i="52"/>
  <c r="AP501" i="52"/>
  <c r="AO501" i="52"/>
  <c r="AN501" i="52"/>
  <c r="AM501" i="52"/>
  <c r="AL501" i="52"/>
  <c r="AK501" i="52"/>
  <c r="AJ501" i="52"/>
  <c r="AI501" i="52"/>
  <c r="AP500" i="52"/>
  <c r="AO500" i="52"/>
  <c r="AN500" i="52"/>
  <c r="AM500" i="52"/>
  <c r="AL500" i="52"/>
  <c r="AK500" i="52"/>
  <c r="AJ500" i="52"/>
  <c r="AI500" i="52"/>
  <c r="AP499" i="52"/>
  <c r="AO499" i="52"/>
  <c r="AN499" i="52"/>
  <c r="AM499" i="52"/>
  <c r="AL499" i="52"/>
  <c r="AK499" i="52"/>
  <c r="AJ499" i="52"/>
  <c r="AI499" i="52"/>
  <c r="AP498" i="52"/>
  <c r="AO498" i="52"/>
  <c r="AN498" i="52"/>
  <c r="AM498" i="52"/>
  <c r="AL498" i="52"/>
  <c r="AK498" i="52"/>
  <c r="AJ498" i="52"/>
  <c r="AI498" i="52"/>
  <c r="AP497" i="52"/>
  <c r="AO497" i="52"/>
  <c r="AN497" i="52"/>
  <c r="AM497" i="52"/>
  <c r="AL497" i="52"/>
  <c r="AK497" i="52"/>
  <c r="AJ497" i="52"/>
  <c r="AI497" i="52"/>
  <c r="AP496" i="52"/>
  <c r="AO496" i="52"/>
  <c r="AN496" i="52"/>
  <c r="AM496" i="52"/>
  <c r="AL496" i="52"/>
  <c r="AK496" i="52"/>
  <c r="AJ496" i="52"/>
  <c r="AI496" i="52"/>
  <c r="AP495" i="52"/>
  <c r="AO495" i="52"/>
  <c r="AN495" i="52"/>
  <c r="AM495" i="52"/>
  <c r="AL495" i="52"/>
  <c r="AK495" i="52"/>
  <c r="AJ495" i="52"/>
  <c r="AI495" i="52"/>
  <c r="AP494" i="52"/>
  <c r="AO494" i="52"/>
  <c r="AN494" i="52"/>
  <c r="AM494" i="52"/>
  <c r="AL494" i="52"/>
  <c r="AK494" i="52"/>
  <c r="AJ494" i="52"/>
  <c r="AI494" i="52"/>
  <c r="AP493" i="52"/>
  <c r="AO493" i="52"/>
  <c r="AN493" i="52"/>
  <c r="AM493" i="52"/>
  <c r="AL493" i="52"/>
  <c r="AK493" i="52"/>
  <c r="AJ493" i="52"/>
  <c r="AI493" i="52"/>
  <c r="AP492" i="52"/>
  <c r="AO492" i="52"/>
  <c r="AN492" i="52"/>
  <c r="AM492" i="52"/>
  <c r="AL492" i="52"/>
  <c r="AK492" i="52"/>
  <c r="AJ492" i="52"/>
  <c r="AI492" i="52"/>
  <c r="AP491" i="52"/>
  <c r="AO491" i="52"/>
  <c r="AN491" i="52"/>
  <c r="AM491" i="52"/>
  <c r="AL491" i="52"/>
  <c r="AK491" i="52"/>
  <c r="AJ491" i="52"/>
  <c r="AI491" i="52"/>
  <c r="AP490" i="52"/>
  <c r="AO490" i="52"/>
  <c r="AN490" i="52"/>
  <c r="AM490" i="52"/>
  <c r="AL490" i="52"/>
  <c r="AK490" i="52"/>
  <c r="AJ490" i="52"/>
  <c r="AI490" i="52"/>
  <c r="AP489" i="52"/>
  <c r="AO489" i="52"/>
  <c r="AN489" i="52"/>
  <c r="AM489" i="52"/>
  <c r="AL489" i="52"/>
  <c r="AK489" i="52"/>
  <c r="AJ489" i="52"/>
  <c r="AI489" i="52"/>
  <c r="AP488" i="52"/>
  <c r="AO488" i="52"/>
  <c r="AN488" i="52"/>
  <c r="AM488" i="52"/>
  <c r="AL488" i="52"/>
  <c r="AK488" i="52"/>
  <c r="AJ488" i="52"/>
  <c r="AI488" i="52"/>
  <c r="AP487" i="52"/>
  <c r="AO487" i="52"/>
  <c r="AN487" i="52"/>
  <c r="AM487" i="52"/>
  <c r="AL487" i="52"/>
  <c r="AK487" i="52"/>
  <c r="AJ487" i="52"/>
  <c r="AI487" i="52"/>
  <c r="AP486" i="52"/>
  <c r="AO486" i="52"/>
  <c r="AN486" i="52"/>
  <c r="AM486" i="52"/>
  <c r="AL486" i="52"/>
  <c r="AK486" i="52"/>
  <c r="AJ486" i="52"/>
  <c r="AI486" i="52"/>
  <c r="AP485" i="52"/>
  <c r="AO485" i="52"/>
  <c r="AN485" i="52"/>
  <c r="AM485" i="52"/>
  <c r="AL485" i="52"/>
  <c r="AK485" i="52"/>
  <c r="AJ485" i="52"/>
  <c r="AI485" i="52"/>
  <c r="AP484" i="52"/>
  <c r="AO484" i="52"/>
  <c r="AN484" i="52"/>
  <c r="AM484" i="52"/>
  <c r="AL484" i="52"/>
  <c r="AK484" i="52"/>
  <c r="AJ484" i="52"/>
  <c r="AI484" i="52"/>
  <c r="AP483" i="52"/>
  <c r="AO483" i="52"/>
  <c r="AN483" i="52"/>
  <c r="AM483" i="52"/>
  <c r="AL483" i="52"/>
  <c r="AK483" i="52"/>
  <c r="AJ483" i="52"/>
  <c r="AI483" i="52"/>
  <c r="AP482" i="52"/>
  <c r="AO482" i="52"/>
  <c r="AN482" i="52"/>
  <c r="AM482" i="52"/>
  <c r="AL482" i="52"/>
  <c r="AK482" i="52"/>
  <c r="AJ482" i="52"/>
  <c r="AI482" i="52"/>
  <c r="AP481" i="52"/>
  <c r="AO481" i="52"/>
  <c r="AN481" i="52"/>
  <c r="AM481" i="52"/>
  <c r="AL481" i="52"/>
  <c r="AK481" i="52"/>
  <c r="AJ481" i="52"/>
  <c r="AI481" i="52"/>
  <c r="AP480" i="52"/>
  <c r="AO480" i="52"/>
  <c r="AN480" i="52"/>
  <c r="AM480" i="52"/>
  <c r="AL480" i="52"/>
  <c r="AK480" i="52"/>
  <c r="AJ480" i="52"/>
  <c r="AI480" i="52"/>
  <c r="AP479" i="52"/>
  <c r="AO479" i="52"/>
  <c r="AN479" i="52"/>
  <c r="AM479" i="52"/>
  <c r="AL479" i="52"/>
  <c r="AK479" i="52"/>
  <c r="AJ479" i="52"/>
  <c r="AI479" i="52"/>
  <c r="AP478" i="52"/>
  <c r="AO478" i="52"/>
  <c r="AN478" i="52"/>
  <c r="AM478" i="52"/>
  <c r="AL478" i="52"/>
  <c r="AK478" i="52"/>
  <c r="AJ478" i="52"/>
  <c r="AI478" i="52"/>
  <c r="AP477" i="52"/>
  <c r="AO477" i="52"/>
  <c r="AN477" i="52"/>
  <c r="AM477" i="52"/>
  <c r="AL477" i="52"/>
  <c r="AK477" i="52"/>
  <c r="AJ477" i="52"/>
  <c r="AI477" i="52"/>
  <c r="AP476" i="52"/>
  <c r="AO476" i="52"/>
  <c r="AN476" i="52"/>
  <c r="AM476" i="52"/>
  <c r="AL476" i="52"/>
  <c r="AK476" i="52"/>
  <c r="AJ476" i="52"/>
  <c r="AI476" i="52"/>
  <c r="AP475" i="52"/>
  <c r="AO475" i="52"/>
  <c r="AN475" i="52"/>
  <c r="AM475" i="52"/>
  <c r="AL475" i="52"/>
  <c r="AK475" i="52"/>
  <c r="AJ475" i="52"/>
  <c r="AI475" i="52"/>
  <c r="AP474" i="52"/>
  <c r="AO474" i="52"/>
  <c r="AN474" i="52"/>
  <c r="AM474" i="52"/>
  <c r="AL474" i="52"/>
  <c r="AK474" i="52"/>
  <c r="AJ474" i="52"/>
  <c r="AI474" i="52"/>
  <c r="AP473" i="52"/>
  <c r="AO473" i="52"/>
  <c r="AN473" i="52"/>
  <c r="AM473" i="52"/>
  <c r="AL473" i="52"/>
  <c r="AK473" i="52"/>
  <c r="AJ473" i="52"/>
  <c r="AI473" i="52"/>
  <c r="AP472" i="52"/>
  <c r="AO472" i="52"/>
  <c r="AN472" i="52"/>
  <c r="AM472" i="52"/>
  <c r="AL472" i="52"/>
  <c r="AK472" i="52"/>
  <c r="AJ472" i="52"/>
  <c r="AI472" i="52"/>
  <c r="AP471" i="52"/>
  <c r="AO471" i="52"/>
  <c r="AN471" i="52"/>
  <c r="AM471" i="52"/>
  <c r="AL471" i="52"/>
  <c r="AK471" i="52"/>
  <c r="AJ471" i="52"/>
  <c r="AI471" i="52"/>
  <c r="AP470" i="52"/>
  <c r="AO470" i="52"/>
  <c r="AN470" i="52"/>
  <c r="AM470" i="52"/>
  <c r="AL470" i="52"/>
  <c r="AK470" i="52"/>
  <c r="AJ470" i="52"/>
  <c r="AI470" i="52"/>
  <c r="AP469" i="52"/>
  <c r="AO469" i="52"/>
  <c r="AN469" i="52"/>
  <c r="AM469" i="52"/>
  <c r="AL469" i="52"/>
  <c r="AK469" i="52"/>
  <c r="AJ469" i="52"/>
  <c r="AI469" i="52"/>
  <c r="AP468" i="52"/>
  <c r="AO468" i="52"/>
  <c r="AN468" i="52"/>
  <c r="AM468" i="52"/>
  <c r="AL468" i="52"/>
  <c r="AK468" i="52"/>
  <c r="AJ468" i="52"/>
  <c r="AI468" i="52"/>
  <c r="AP467" i="52"/>
  <c r="AO467" i="52"/>
  <c r="AN467" i="52"/>
  <c r="AM467" i="52"/>
  <c r="AL467" i="52"/>
  <c r="AK467" i="52"/>
  <c r="AJ467" i="52"/>
  <c r="AI467" i="52"/>
  <c r="AP466" i="52"/>
  <c r="AO466" i="52"/>
  <c r="AN466" i="52"/>
  <c r="AM466" i="52"/>
  <c r="AL466" i="52"/>
  <c r="AK466" i="52"/>
  <c r="AJ466" i="52"/>
  <c r="AI466" i="52"/>
  <c r="AP465" i="52"/>
  <c r="AO465" i="52"/>
  <c r="AN465" i="52"/>
  <c r="AM465" i="52"/>
  <c r="AL465" i="52"/>
  <c r="AK465" i="52"/>
  <c r="AJ465" i="52"/>
  <c r="AI465" i="52"/>
  <c r="AP464" i="52"/>
  <c r="AO464" i="52"/>
  <c r="AN464" i="52"/>
  <c r="AM464" i="52"/>
  <c r="AL464" i="52"/>
  <c r="AK464" i="52"/>
  <c r="AJ464" i="52"/>
  <c r="AI464" i="52"/>
  <c r="AP463" i="52"/>
  <c r="AO463" i="52"/>
  <c r="AN463" i="52"/>
  <c r="AM463" i="52"/>
  <c r="AL463" i="52"/>
  <c r="AK463" i="52"/>
  <c r="AJ463" i="52"/>
  <c r="AI463" i="52"/>
  <c r="AP462" i="52"/>
  <c r="AO462" i="52"/>
  <c r="AN462" i="52"/>
  <c r="AM462" i="52"/>
  <c r="AL462" i="52"/>
  <c r="AK462" i="52"/>
  <c r="AJ462" i="52"/>
  <c r="AI462" i="52"/>
  <c r="AP461" i="52"/>
  <c r="AO461" i="52"/>
  <c r="AN461" i="52"/>
  <c r="AM461" i="52"/>
  <c r="AL461" i="52"/>
  <c r="AK461" i="52"/>
  <c r="AJ461" i="52"/>
  <c r="AI461" i="52"/>
  <c r="AP460" i="52"/>
  <c r="AO460" i="52"/>
  <c r="AN460" i="52"/>
  <c r="AM460" i="52"/>
  <c r="AL460" i="52"/>
  <c r="AK460" i="52"/>
  <c r="AJ460" i="52"/>
  <c r="AI460" i="52"/>
  <c r="AP459" i="52"/>
  <c r="AO459" i="52"/>
  <c r="AN459" i="52"/>
  <c r="AM459" i="52"/>
  <c r="AL459" i="52"/>
  <c r="AK459" i="52"/>
  <c r="AJ459" i="52"/>
  <c r="AI459" i="52"/>
  <c r="AP458" i="52"/>
  <c r="AO458" i="52"/>
  <c r="AN458" i="52"/>
  <c r="AM458" i="52"/>
  <c r="AL458" i="52"/>
  <c r="AK458" i="52"/>
  <c r="AJ458" i="52"/>
  <c r="AI458" i="52"/>
  <c r="AP457" i="52"/>
  <c r="AO457" i="52"/>
  <c r="AN457" i="52"/>
  <c r="AM457" i="52"/>
  <c r="AL457" i="52"/>
  <c r="AK457" i="52"/>
  <c r="AJ457" i="52"/>
  <c r="AI457" i="52"/>
  <c r="AP456" i="52"/>
  <c r="AO456" i="52"/>
  <c r="AN456" i="52"/>
  <c r="AM456" i="52"/>
  <c r="AL456" i="52"/>
  <c r="AK456" i="52"/>
  <c r="AJ456" i="52"/>
  <c r="AI456" i="52"/>
  <c r="AP455" i="52"/>
  <c r="AO455" i="52"/>
  <c r="AN455" i="52"/>
  <c r="AM455" i="52"/>
  <c r="AL455" i="52"/>
  <c r="AK455" i="52"/>
  <c r="AJ455" i="52"/>
  <c r="AI455" i="52"/>
  <c r="AP454" i="52"/>
  <c r="AO454" i="52"/>
  <c r="AN454" i="52"/>
  <c r="AM454" i="52"/>
  <c r="AL454" i="52"/>
  <c r="AK454" i="52"/>
  <c r="AJ454" i="52"/>
  <c r="AI454" i="52"/>
  <c r="AP453" i="52"/>
  <c r="AO453" i="52"/>
  <c r="AN453" i="52"/>
  <c r="AM453" i="52"/>
  <c r="AL453" i="52"/>
  <c r="AK453" i="52"/>
  <c r="AJ453" i="52"/>
  <c r="AI453" i="52"/>
  <c r="AP452" i="52"/>
  <c r="AO452" i="52"/>
  <c r="AN452" i="52"/>
  <c r="AM452" i="52"/>
  <c r="AL452" i="52"/>
  <c r="AK452" i="52"/>
  <c r="AJ452" i="52"/>
  <c r="AI452" i="52"/>
  <c r="AP451" i="52"/>
  <c r="AO451" i="52"/>
  <c r="AN451" i="52"/>
  <c r="AM451" i="52"/>
  <c r="AL451" i="52"/>
  <c r="AK451" i="52"/>
  <c r="AJ451" i="52"/>
  <c r="AI451" i="52"/>
  <c r="AP450" i="52"/>
  <c r="AO450" i="52"/>
  <c r="AN450" i="52"/>
  <c r="AM450" i="52"/>
  <c r="AL450" i="52"/>
  <c r="AK450" i="52"/>
  <c r="AJ450" i="52"/>
  <c r="AI450" i="52"/>
  <c r="AP449" i="52"/>
  <c r="AO449" i="52"/>
  <c r="AN449" i="52"/>
  <c r="AM449" i="52"/>
  <c r="AL449" i="52"/>
  <c r="AK449" i="52"/>
  <c r="AJ449" i="52"/>
  <c r="AI449" i="52"/>
  <c r="AP448" i="52"/>
  <c r="AO448" i="52"/>
  <c r="AN448" i="52"/>
  <c r="AM448" i="52"/>
  <c r="AL448" i="52"/>
  <c r="AK448" i="52"/>
  <c r="AJ448" i="52"/>
  <c r="AI448" i="52"/>
  <c r="AP447" i="52"/>
  <c r="AO447" i="52"/>
  <c r="AN447" i="52"/>
  <c r="AM447" i="52"/>
  <c r="AL447" i="52"/>
  <c r="AK447" i="52"/>
  <c r="AJ447" i="52"/>
  <c r="AI447" i="52"/>
  <c r="AP446" i="52"/>
  <c r="AO446" i="52"/>
  <c r="AN446" i="52"/>
  <c r="AM446" i="52"/>
  <c r="AL446" i="52"/>
  <c r="AK446" i="52"/>
  <c r="AJ446" i="52"/>
  <c r="AI446" i="52"/>
  <c r="AP445" i="52"/>
  <c r="AO445" i="52"/>
  <c r="AN445" i="52"/>
  <c r="AM445" i="52"/>
  <c r="AL445" i="52"/>
  <c r="AK445" i="52"/>
  <c r="AJ445" i="52"/>
  <c r="AI445" i="52"/>
  <c r="AP444" i="52"/>
  <c r="AO444" i="52"/>
  <c r="AN444" i="52"/>
  <c r="AM444" i="52"/>
  <c r="AL444" i="52"/>
  <c r="AK444" i="52"/>
  <c r="AJ444" i="52"/>
  <c r="AI444" i="52"/>
  <c r="AP443" i="52"/>
  <c r="AO443" i="52"/>
  <c r="AN443" i="52"/>
  <c r="AM443" i="52"/>
  <c r="AL443" i="52"/>
  <c r="AK443" i="52"/>
  <c r="AJ443" i="52"/>
  <c r="AI443" i="52"/>
  <c r="AP442" i="52"/>
  <c r="AO442" i="52"/>
  <c r="AN442" i="52"/>
  <c r="AM442" i="52"/>
  <c r="AL442" i="52"/>
  <c r="AK442" i="52"/>
  <c r="AJ442" i="52"/>
  <c r="AI442" i="52"/>
  <c r="AP441" i="52"/>
  <c r="AO441" i="52"/>
  <c r="AN441" i="52"/>
  <c r="AM441" i="52"/>
  <c r="AL441" i="52"/>
  <c r="AK441" i="52"/>
  <c r="AJ441" i="52"/>
  <c r="AI441" i="52"/>
  <c r="AP440" i="52"/>
  <c r="AO440" i="52"/>
  <c r="AN440" i="52"/>
  <c r="AM440" i="52"/>
  <c r="AL440" i="52"/>
  <c r="AK440" i="52"/>
  <c r="AJ440" i="52"/>
  <c r="AI440" i="52"/>
  <c r="AP439" i="52"/>
  <c r="AO439" i="52"/>
  <c r="AN439" i="52"/>
  <c r="AM439" i="52"/>
  <c r="AL439" i="52"/>
  <c r="AK439" i="52"/>
  <c r="AJ439" i="52"/>
  <c r="AI439" i="52"/>
  <c r="AP438" i="52"/>
  <c r="AO438" i="52"/>
  <c r="AN438" i="52"/>
  <c r="AM438" i="52"/>
  <c r="AL438" i="52"/>
  <c r="AK438" i="52"/>
  <c r="AJ438" i="52"/>
  <c r="AI438" i="52"/>
  <c r="AP437" i="52"/>
  <c r="AO437" i="52"/>
  <c r="AN437" i="52"/>
  <c r="AM437" i="52"/>
  <c r="AL437" i="52"/>
  <c r="AK437" i="52"/>
  <c r="AJ437" i="52"/>
  <c r="AI437" i="52"/>
  <c r="AP436" i="52"/>
  <c r="AO436" i="52"/>
  <c r="AN436" i="52"/>
  <c r="AM436" i="52"/>
  <c r="AL436" i="52"/>
  <c r="AK436" i="52"/>
  <c r="AJ436" i="52"/>
  <c r="AI436" i="52"/>
  <c r="AP435" i="52"/>
  <c r="AO435" i="52"/>
  <c r="AN435" i="52"/>
  <c r="AM435" i="52"/>
  <c r="AL435" i="52"/>
  <c r="AK435" i="52"/>
  <c r="AJ435" i="52"/>
  <c r="AI435" i="52"/>
  <c r="AP434" i="52"/>
  <c r="AO434" i="52"/>
  <c r="AN434" i="52"/>
  <c r="AM434" i="52"/>
  <c r="AL434" i="52"/>
  <c r="AK434" i="52"/>
  <c r="AJ434" i="52"/>
  <c r="AI434" i="52"/>
  <c r="AP433" i="52"/>
  <c r="AO433" i="52"/>
  <c r="AN433" i="52"/>
  <c r="AM433" i="52"/>
  <c r="AL433" i="52"/>
  <c r="AK433" i="52"/>
  <c r="AJ433" i="52"/>
  <c r="AI433" i="52"/>
  <c r="AP432" i="52"/>
  <c r="AO432" i="52"/>
  <c r="AN432" i="52"/>
  <c r="AM432" i="52"/>
  <c r="AL432" i="52"/>
  <c r="AK432" i="52"/>
  <c r="AJ432" i="52"/>
  <c r="AI432" i="52"/>
  <c r="AP431" i="52"/>
  <c r="AO431" i="52"/>
  <c r="AN431" i="52"/>
  <c r="AM431" i="52"/>
  <c r="AL431" i="52"/>
  <c r="AK431" i="52"/>
  <c r="AJ431" i="52"/>
  <c r="AI431" i="52"/>
  <c r="AP430" i="52"/>
  <c r="AO430" i="52"/>
  <c r="AN430" i="52"/>
  <c r="AM430" i="52"/>
  <c r="AL430" i="52"/>
  <c r="AK430" i="52"/>
  <c r="AJ430" i="52"/>
  <c r="AI430" i="52"/>
  <c r="AP429" i="52"/>
  <c r="AO429" i="52"/>
  <c r="AN429" i="52"/>
  <c r="AM429" i="52"/>
  <c r="AL429" i="52"/>
  <c r="AK429" i="52"/>
  <c r="AJ429" i="52"/>
  <c r="AI429" i="52"/>
  <c r="AP428" i="52"/>
  <c r="AO428" i="52"/>
  <c r="AN428" i="52"/>
  <c r="AM428" i="52"/>
  <c r="AL428" i="52"/>
  <c r="AK428" i="52"/>
  <c r="AJ428" i="52"/>
  <c r="AI428" i="52"/>
  <c r="AP427" i="52"/>
  <c r="AO427" i="52"/>
  <c r="AN427" i="52"/>
  <c r="AM427" i="52"/>
  <c r="AL427" i="52"/>
  <c r="AK427" i="52"/>
  <c r="AJ427" i="52"/>
  <c r="AI427" i="52"/>
  <c r="AP426" i="52"/>
  <c r="AO426" i="52"/>
  <c r="AN426" i="52"/>
  <c r="AM426" i="52"/>
  <c r="AL426" i="52"/>
  <c r="AK426" i="52"/>
  <c r="AJ426" i="52"/>
  <c r="AI426" i="52"/>
  <c r="AP425" i="52"/>
  <c r="AO425" i="52"/>
  <c r="AN425" i="52"/>
  <c r="AM425" i="52"/>
  <c r="AL425" i="52"/>
  <c r="AK425" i="52"/>
  <c r="AJ425" i="52"/>
  <c r="AI425" i="52"/>
  <c r="AP424" i="52"/>
  <c r="AO424" i="52"/>
  <c r="AN424" i="52"/>
  <c r="AM424" i="52"/>
  <c r="AL424" i="52"/>
  <c r="AK424" i="52"/>
  <c r="AJ424" i="52"/>
  <c r="AI424" i="52"/>
  <c r="AP423" i="52"/>
  <c r="AO423" i="52"/>
  <c r="AN423" i="52"/>
  <c r="AM423" i="52"/>
  <c r="AL423" i="52"/>
  <c r="AK423" i="52"/>
  <c r="AJ423" i="52"/>
  <c r="AI423" i="52"/>
  <c r="AP422" i="52"/>
  <c r="AO422" i="52"/>
  <c r="AN422" i="52"/>
  <c r="AM422" i="52"/>
  <c r="AL422" i="52"/>
  <c r="AK422" i="52"/>
  <c r="AJ422" i="52"/>
  <c r="AI422" i="52"/>
  <c r="AP421" i="52"/>
  <c r="AO421" i="52"/>
  <c r="AN421" i="52"/>
  <c r="AM421" i="52"/>
  <c r="AL421" i="52"/>
  <c r="AK421" i="52"/>
  <c r="AJ421" i="52"/>
  <c r="AI421" i="52"/>
  <c r="AP420" i="52"/>
  <c r="AO420" i="52"/>
  <c r="AN420" i="52"/>
  <c r="AM420" i="52"/>
  <c r="AL420" i="52"/>
  <c r="AK420" i="52"/>
  <c r="AJ420" i="52"/>
  <c r="AI420" i="52"/>
  <c r="AP419" i="52"/>
  <c r="AO419" i="52"/>
  <c r="AN419" i="52"/>
  <c r="AM419" i="52"/>
  <c r="AL419" i="52"/>
  <c r="AK419" i="52"/>
  <c r="AJ419" i="52"/>
  <c r="AI419" i="52"/>
  <c r="AP418" i="52"/>
  <c r="AO418" i="52"/>
  <c r="AN418" i="52"/>
  <c r="AM418" i="52"/>
  <c r="AL418" i="52"/>
  <c r="AK418" i="52"/>
  <c r="AJ418" i="52"/>
  <c r="AI418" i="52"/>
  <c r="AP417" i="52"/>
  <c r="AO417" i="52"/>
  <c r="AN417" i="52"/>
  <c r="AM417" i="52"/>
  <c r="AL417" i="52"/>
  <c r="AK417" i="52"/>
  <c r="AJ417" i="52"/>
  <c r="AI417" i="52"/>
  <c r="AP416" i="52"/>
  <c r="AO416" i="52"/>
  <c r="AN416" i="52"/>
  <c r="AM416" i="52"/>
  <c r="AL416" i="52"/>
  <c r="AK416" i="52"/>
  <c r="AJ416" i="52"/>
  <c r="AI416" i="52"/>
  <c r="AP415" i="52"/>
  <c r="AO415" i="52"/>
  <c r="AN415" i="52"/>
  <c r="AM415" i="52"/>
  <c r="AL415" i="52"/>
  <c r="AK415" i="52"/>
  <c r="AJ415" i="52"/>
  <c r="AI415" i="52"/>
  <c r="AP414" i="52"/>
  <c r="AO414" i="52"/>
  <c r="AN414" i="52"/>
  <c r="AM414" i="52"/>
  <c r="AL414" i="52"/>
  <c r="AK414" i="52"/>
  <c r="AJ414" i="52"/>
  <c r="AI414" i="52"/>
  <c r="AP413" i="52"/>
  <c r="AO413" i="52"/>
  <c r="AN413" i="52"/>
  <c r="AM413" i="52"/>
  <c r="AL413" i="52"/>
  <c r="AK413" i="52"/>
  <c r="AJ413" i="52"/>
  <c r="AI413" i="52"/>
  <c r="AP412" i="52"/>
  <c r="AO412" i="52"/>
  <c r="AN412" i="52"/>
  <c r="AM412" i="52"/>
  <c r="AL412" i="52"/>
  <c r="AK412" i="52"/>
  <c r="AJ412" i="52"/>
  <c r="AI412" i="52"/>
  <c r="AP411" i="52"/>
  <c r="AO411" i="52"/>
  <c r="AN411" i="52"/>
  <c r="AM411" i="52"/>
  <c r="AL411" i="52"/>
  <c r="AK411" i="52"/>
  <c r="AJ411" i="52"/>
  <c r="AI411" i="52"/>
  <c r="AP410" i="52"/>
  <c r="AO410" i="52"/>
  <c r="AN410" i="52"/>
  <c r="AM410" i="52"/>
  <c r="AL410" i="52"/>
  <c r="AK410" i="52"/>
  <c r="AJ410" i="52"/>
  <c r="AI410" i="52"/>
  <c r="AP409" i="52"/>
  <c r="AO409" i="52"/>
  <c r="AN409" i="52"/>
  <c r="AM409" i="52"/>
  <c r="AL409" i="52"/>
  <c r="AK409" i="52"/>
  <c r="AJ409" i="52"/>
  <c r="AI409" i="52"/>
  <c r="AP408" i="52"/>
  <c r="AO408" i="52"/>
  <c r="AN408" i="52"/>
  <c r="AM408" i="52"/>
  <c r="AL408" i="52"/>
  <c r="AK408" i="52"/>
  <c r="AJ408" i="52"/>
  <c r="AI408" i="52"/>
  <c r="AP407" i="52"/>
  <c r="AO407" i="52"/>
  <c r="AN407" i="52"/>
  <c r="AM407" i="52"/>
  <c r="AL407" i="52"/>
  <c r="AK407" i="52"/>
  <c r="AJ407" i="52"/>
  <c r="AI407" i="52"/>
  <c r="AP406" i="52"/>
  <c r="AO406" i="52"/>
  <c r="AN406" i="52"/>
  <c r="AM406" i="52"/>
  <c r="AL406" i="52"/>
  <c r="AK406" i="52"/>
  <c r="AJ406" i="52"/>
  <c r="AI406" i="52"/>
  <c r="AP405" i="52"/>
  <c r="AO405" i="52"/>
  <c r="AN405" i="52"/>
  <c r="AM405" i="52"/>
  <c r="AL405" i="52"/>
  <c r="AK405" i="52"/>
  <c r="AJ405" i="52"/>
  <c r="AI405" i="52"/>
  <c r="AP404" i="52"/>
  <c r="AO404" i="52"/>
  <c r="AN404" i="52"/>
  <c r="AM404" i="52"/>
  <c r="AL404" i="52"/>
  <c r="AK404" i="52"/>
  <c r="AJ404" i="52"/>
  <c r="AI404" i="52"/>
  <c r="AP403" i="52"/>
  <c r="AO403" i="52"/>
  <c r="AN403" i="52"/>
  <c r="AM403" i="52"/>
  <c r="AL403" i="52"/>
  <c r="AK403" i="52"/>
  <c r="AJ403" i="52"/>
  <c r="AI403" i="52"/>
  <c r="AP402" i="52"/>
  <c r="AO402" i="52"/>
  <c r="AN402" i="52"/>
  <c r="AM402" i="52"/>
  <c r="AL402" i="52"/>
  <c r="AK402" i="52"/>
  <c r="AJ402" i="52"/>
  <c r="AI402" i="52"/>
  <c r="AP401" i="52"/>
  <c r="AO401" i="52"/>
  <c r="AN401" i="52"/>
  <c r="AM401" i="52"/>
  <c r="AL401" i="52"/>
  <c r="AK401" i="52"/>
  <c r="AJ401" i="52"/>
  <c r="AI401" i="52"/>
  <c r="AP400" i="52"/>
  <c r="AO400" i="52"/>
  <c r="AN400" i="52"/>
  <c r="AM400" i="52"/>
  <c r="AL400" i="52"/>
  <c r="AK400" i="52"/>
  <c r="AJ400" i="52"/>
  <c r="AI400" i="52"/>
  <c r="AP399" i="52"/>
  <c r="AO399" i="52"/>
  <c r="AN399" i="52"/>
  <c r="AM399" i="52"/>
  <c r="AL399" i="52"/>
  <c r="AK399" i="52"/>
  <c r="AJ399" i="52"/>
  <c r="AI399" i="52"/>
  <c r="AP398" i="52"/>
  <c r="AO398" i="52"/>
  <c r="AN398" i="52"/>
  <c r="AM398" i="52"/>
  <c r="AL398" i="52"/>
  <c r="AK398" i="52"/>
  <c r="AJ398" i="52"/>
  <c r="AI398" i="52"/>
  <c r="AP397" i="52"/>
  <c r="AO397" i="52"/>
  <c r="AN397" i="52"/>
  <c r="AM397" i="52"/>
  <c r="AL397" i="52"/>
  <c r="AK397" i="52"/>
  <c r="AJ397" i="52"/>
  <c r="AI397" i="52"/>
  <c r="AP396" i="52"/>
  <c r="AO396" i="52"/>
  <c r="AN396" i="52"/>
  <c r="AM396" i="52"/>
  <c r="AL396" i="52"/>
  <c r="AK396" i="52"/>
  <c r="AJ396" i="52"/>
  <c r="AI396" i="52"/>
  <c r="AP395" i="52"/>
  <c r="AO395" i="52"/>
  <c r="AN395" i="52"/>
  <c r="AM395" i="52"/>
  <c r="AL395" i="52"/>
  <c r="AK395" i="52"/>
  <c r="AJ395" i="52"/>
  <c r="AI395" i="52"/>
  <c r="AP394" i="52"/>
  <c r="AO394" i="52"/>
  <c r="AN394" i="52"/>
  <c r="AM394" i="52"/>
  <c r="AL394" i="52"/>
  <c r="AK394" i="52"/>
  <c r="AJ394" i="52"/>
  <c r="AI394" i="52"/>
  <c r="AP393" i="52"/>
  <c r="AO393" i="52"/>
  <c r="AN393" i="52"/>
  <c r="AM393" i="52"/>
  <c r="AL393" i="52"/>
  <c r="AK393" i="52"/>
  <c r="AJ393" i="52"/>
  <c r="AI393" i="52"/>
  <c r="AP392" i="52"/>
  <c r="AO392" i="52"/>
  <c r="AN392" i="52"/>
  <c r="AM392" i="52"/>
  <c r="AL392" i="52"/>
  <c r="AK392" i="52"/>
  <c r="AJ392" i="52"/>
  <c r="AI392" i="52"/>
  <c r="AP391" i="52"/>
  <c r="AO391" i="52"/>
  <c r="AN391" i="52"/>
  <c r="AM391" i="52"/>
  <c r="AL391" i="52"/>
  <c r="AK391" i="52"/>
  <c r="AJ391" i="52"/>
  <c r="AI391" i="52"/>
  <c r="AP390" i="52"/>
  <c r="AO390" i="52"/>
  <c r="AN390" i="52"/>
  <c r="AM390" i="52"/>
  <c r="AL390" i="52"/>
  <c r="AK390" i="52"/>
  <c r="AJ390" i="52"/>
  <c r="AI390" i="52"/>
  <c r="AP389" i="52"/>
  <c r="AO389" i="52"/>
  <c r="AN389" i="52"/>
  <c r="AM389" i="52"/>
  <c r="AL389" i="52"/>
  <c r="AK389" i="52"/>
  <c r="AJ389" i="52"/>
  <c r="AI389" i="52"/>
  <c r="AP388" i="52"/>
  <c r="AO388" i="52"/>
  <c r="AN388" i="52"/>
  <c r="AM388" i="52"/>
  <c r="AL388" i="52"/>
  <c r="AK388" i="52"/>
  <c r="AJ388" i="52"/>
  <c r="AI388" i="52"/>
  <c r="AP387" i="52"/>
  <c r="AO387" i="52"/>
  <c r="AN387" i="52"/>
  <c r="AM387" i="52"/>
  <c r="AL387" i="52"/>
  <c r="AK387" i="52"/>
  <c r="AJ387" i="52"/>
  <c r="AI387" i="52"/>
  <c r="AP386" i="52"/>
  <c r="AO386" i="52"/>
  <c r="AN386" i="52"/>
  <c r="AM386" i="52"/>
  <c r="AL386" i="52"/>
  <c r="AK386" i="52"/>
  <c r="AJ386" i="52"/>
  <c r="AI386" i="52"/>
  <c r="AP385" i="52"/>
  <c r="AO385" i="52"/>
  <c r="AN385" i="52"/>
  <c r="AM385" i="52"/>
  <c r="AL385" i="52"/>
  <c r="AK385" i="52"/>
  <c r="AJ385" i="52"/>
  <c r="AI385" i="52"/>
  <c r="AP384" i="52"/>
  <c r="AO384" i="52"/>
  <c r="AN384" i="52"/>
  <c r="AM384" i="52"/>
  <c r="AL384" i="52"/>
  <c r="AK384" i="52"/>
  <c r="AJ384" i="52"/>
  <c r="AI384" i="52"/>
  <c r="AP383" i="52"/>
  <c r="AO383" i="52"/>
  <c r="AN383" i="52"/>
  <c r="AM383" i="52"/>
  <c r="AL383" i="52"/>
  <c r="AK383" i="52"/>
  <c r="AJ383" i="52"/>
  <c r="AI383" i="52"/>
  <c r="AP382" i="52"/>
  <c r="AO382" i="52"/>
  <c r="AN382" i="52"/>
  <c r="AM382" i="52"/>
  <c r="AL382" i="52"/>
  <c r="AK382" i="52"/>
  <c r="AJ382" i="52"/>
  <c r="AI382" i="52"/>
  <c r="AP381" i="52"/>
  <c r="AO381" i="52"/>
  <c r="AN381" i="52"/>
  <c r="AM381" i="52"/>
  <c r="AL381" i="52"/>
  <c r="AK381" i="52"/>
  <c r="AJ381" i="52"/>
  <c r="AI381" i="52"/>
  <c r="AP380" i="52"/>
  <c r="AO380" i="52"/>
  <c r="AN380" i="52"/>
  <c r="AM380" i="52"/>
  <c r="AL380" i="52"/>
  <c r="AK380" i="52"/>
  <c r="AJ380" i="52"/>
  <c r="AI380" i="52"/>
  <c r="AP379" i="52"/>
  <c r="AO379" i="52"/>
  <c r="AN379" i="52"/>
  <c r="AM379" i="52"/>
  <c r="AL379" i="52"/>
  <c r="AK379" i="52"/>
  <c r="AJ379" i="52"/>
  <c r="AI379" i="52"/>
  <c r="AP378" i="52"/>
  <c r="AO378" i="52"/>
  <c r="AN378" i="52"/>
  <c r="AM378" i="52"/>
  <c r="AL378" i="52"/>
  <c r="AK378" i="52"/>
  <c r="AJ378" i="52"/>
  <c r="AI378" i="52"/>
  <c r="AP377" i="52"/>
  <c r="AO377" i="52"/>
  <c r="AN377" i="52"/>
  <c r="AM377" i="52"/>
  <c r="AL377" i="52"/>
  <c r="AK377" i="52"/>
  <c r="AJ377" i="52"/>
  <c r="AI377" i="52"/>
  <c r="AP376" i="52"/>
  <c r="AO376" i="52"/>
  <c r="AN376" i="52"/>
  <c r="AM376" i="52"/>
  <c r="AL376" i="52"/>
  <c r="AK376" i="52"/>
  <c r="AJ376" i="52"/>
  <c r="AI376" i="52"/>
  <c r="AP375" i="52"/>
  <c r="AO375" i="52"/>
  <c r="AN375" i="52"/>
  <c r="AM375" i="52"/>
  <c r="AL375" i="52"/>
  <c r="AK375" i="52"/>
  <c r="AJ375" i="52"/>
  <c r="AI375" i="52"/>
  <c r="AP374" i="52"/>
  <c r="AO374" i="52"/>
  <c r="AN374" i="52"/>
  <c r="AM374" i="52"/>
  <c r="AL374" i="52"/>
  <c r="AK374" i="52"/>
  <c r="AJ374" i="52"/>
  <c r="AI374" i="52"/>
  <c r="AP373" i="52"/>
  <c r="AO373" i="52"/>
  <c r="AN373" i="52"/>
  <c r="AM373" i="52"/>
  <c r="AL373" i="52"/>
  <c r="AK373" i="52"/>
  <c r="AJ373" i="52"/>
  <c r="AI373" i="52"/>
  <c r="AP372" i="52"/>
  <c r="AO372" i="52"/>
  <c r="AN372" i="52"/>
  <c r="AM372" i="52"/>
  <c r="AL372" i="52"/>
  <c r="AK372" i="52"/>
  <c r="AJ372" i="52"/>
  <c r="AI372" i="52"/>
  <c r="AP371" i="52"/>
  <c r="AO371" i="52"/>
  <c r="AN371" i="52"/>
  <c r="AM371" i="52"/>
  <c r="AL371" i="52"/>
  <c r="AK371" i="52"/>
  <c r="AJ371" i="52"/>
  <c r="AI371" i="52"/>
  <c r="AP370" i="52"/>
  <c r="AO370" i="52"/>
  <c r="AN370" i="52"/>
  <c r="AM370" i="52"/>
  <c r="AL370" i="52"/>
  <c r="AK370" i="52"/>
  <c r="AJ370" i="52"/>
  <c r="AI370" i="52"/>
  <c r="AP369" i="52"/>
  <c r="AO369" i="52"/>
  <c r="AN369" i="52"/>
  <c r="AM369" i="52"/>
  <c r="AL369" i="52"/>
  <c r="AK369" i="52"/>
  <c r="AJ369" i="52"/>
  <c r="AI369" i="52"/>
  <c r="AP368" i="52"/>
  <c r="AO368" i="52"/>
  <c r="AN368" i="52"/>
  <c r="AM368" i="52"/>
  <c r="AL368" i="52"/>
  <c r="AK368" i="52"/>
  <c r="AJ368" i="52"/>
  <c r="AI368" i="52"/>
  <c r="AP367" i="52"/>
  <c r="AO367" i="52"/>
  <c r="AN367" i="52"/>
  <c r="AM367" i="52"/>
  <c r="AL367" i="52"/>
  <c r="AK367" i="52"/>
  <c r="AJ367" i="52"/>
  <c r="AI367" i="52"/>
  <c r="AP366" i="52"/>
  <c r="AO366" i="52"/>
  <c r="AN366" i="52"/>
  <c r="AM366" i="52"/>
  <c r="AL366" i="52"/>
  <c r="AK366" i="52"/>
  <c r="AJ366" i="52"/>
  <c r="AI366" i="52"/>
  <c r="AP365" i="52"/>
  <c r="AO365" i="52"/>
  <c r="AN365" i="52"/>
  <c r="AM365" i="52"/>
  <c r="AL365" i="52"/>
  <c r="AK365" i="52"/>
  <c r="AJ365" i="52"/>
  <c r="AI365" i="52"/>
  <c r="AP364" i="52"/>
  <c r="AO364" i="52"/>
  <c r="AN364" i="52"/>
  <c r="AM364" i="52"/>
  <c r="AL364" i="52"/>
  <c r="AK364" i="52"/>
  <c r="AJ364" i="52"/>
  <c r="AI364" i="52"/>
  <c r="AP363" i="52"/>
  <c r="AO363" i="52"/>
  <c r="AN363" i="52"/>
  <c r="AM363" i="52"/>
  <c r="AL363" i="52"/>
  <c r="AK363" i="52"/>
  <c r="AJ363" i="52"/>
  <c r="AI363" i="52"/>
  <c r="AP362" i="52"/>
  <c r="AO362" i="52"/>
  <c r="AN362" i="52"/>
  <c r="AM362" i="52"/>
  <c r="AL362" i="52"/>
  <c r="AK362" i="52"/>
  <c r="AJ362" i="52"/>
  <c r="AI362" i="52"/>
  <c r="AP361" i="52"/>
  <c r="AO361" i="52"/>
  <c r="AN361" i="52"/>
  <c r="AM361" i="52"/>
  <c r="AL361" i="52"/>
  <c r="AK361" i="52"/>
  <c r="AJ361" i="52"/>
  <c r="AI361" i="52"/>
  <c r="AP360" i="52"/>
  <c r="AO360" i="52"/>
  <c r="AN360" i="52"/>
  <c r="AM360" i="52"/>
  <c r="AL360" i="52"/>
  <c r="AK360" i="52"/>
  <c r="AJ360" i="52"/>
  <c r="AI360" i="52"/>
  <c r="AP359" i="52"/>
  <c r="AO359" i="52"/>
  <c r="AN359" i="52"/>
  <c r="AM359" i="52"/>
  <c r="AL359" i="52"/>
  <c r="AK359" i="52"/>
  <c r="AJ359" i="52"/>
  <c r="AI359" i="52"/>
  <c r="AP358" i="52"/>
  <c r="AO358" i="52"/>
  <c r="AN358" i="52"/>
  <c r="AM358" i="52"/>
  <c r="AL358" i="52"/>
  <c r="AK358" i="52"/>
  <c r="AJ358" i="52"/>
  <c r="AI358" i="52"/>
  <c r="AP357" i="52"/>
  <c r="AO357" i="52"/>
  <c r="AN357" i="52"/>
  <c r="AM357" i="52"/>
  <c r="AL357" i="52"/>
  <c r="AK357" i="52"/>
  <c r="AJ357" i="52"/>
  <c r="AI357" i="52"/>
  <c r="AP356" i="52"/>
  <c r="AO356" i="52"/>
  <c r="AN356" i="52"/>
  <c r="AM356" i="52"/>
  <c r="AL356" i="52"/>
  <c r="AK356" i="52"/>
  <c r="AJ356" i="52"/>
  <c r="AI356" i="52"/>
  <c r="AP355" i="52"/>
  <c r="AO355" i="52"/>
  <c r="AN355" i="52"/>
  <c r="AM355" i="52"/>
  <c r="AL355" i="52"/>
  <c r="AK355" i="52"/>
  <c r="AJ355" i="52"/>
  <c r="AI355" i="52"/>
  <c r="AP354" i="52"/>
  <c r="AO354" i="52"/>
  <c r="AN354" i="52"/>
  <c r="AM354" i="52"/>
  <c r="AL354" i="52"/>
  <c r="AK354" i="52"/>
  <c r="AJ354" i="52"/>
  <c r="AI354" i="52"/>
  <c r="AP353" i="52"/>
  <c r="AO353" i="52"/>
  <c r="AN353" i="52"/>
  <c r="AM353" i="52"/>
  <c r="AL353" i="52"/>
  <c r="AK353" i="52"/>
  <c r="AJ353" i="52"/>
  <c r="AI353" i="52"/>
  <c r="AP352" i="52"/>
  <c r="AO352" i="52"/>
  <c r="AN352" i="52"/>
  <c r="AM352" i="52"/>
  <c r="AL352" i="52"/>
  <c r="AK352" i="52"/>
  <c r="AJ352" i="52"/>
  <c r="AI352" i="52"/>
  <c r="AP351" i="52"/>
  <c r="AO351" i="52"/>
  <c r="AN351" i="52"/>
  <c r="AM351" i="52"/>
  <c r="AL351" i="52"/>
  <c r="AK351" i="52"/>
  <c r="AJ351" i="52"/>
  <c r="AI351" i="52"/>
  <c r="AP350" i="52"/>
  <c r="AO350" i="52"/>
  <c r="AN350" i="52"/>
  <c r="AM350" i="52"/>
  <c r="AL350" i="52"/>
  <c r="AK350" i="52"/>
  <c r="AJ350" i="52"/>
  <c r="AI350" i="52"/>
  <c r="AP349" i="52"/>
  <c r="AO349" i="52"/>
  <c r="AN349" i="52"/>
  <c r="AM349" i="52"/>
  <c r="AL349" i="52"/>
  <c r="AK349" i="52"/>
  <c r="AJ349" i="52"/>
  <c r="AI349" i="52"/>
  <c r="AP348" i="52"/>
  <c r="AO348" i="52"/>
  <c r="AN348" i="52"/>
  <c r="AM348" i="52"/>
  <c r="AL348" i="52"/>
  <c r="AK348" i="52"/>
  <c r="AJ348" i="52"/>
  <c r="AI348" i="52"/>
  <c r="AP347" i="52"/>
  <c r="AO347" i="52"/>
  <c r="AN347" i="52"/>
  <c r="AM347" i="52"/>
  <c r="AL347" i="52"/>
  <c r="AK347" i="52"/>
  <c r="AJ347" i="52"/>
  <c r="AI347" i="52"/>
  <c r="AP346" i="52"/>
  <c r="AO346" i="52"/>
  <c r="AN346" i="52"/>
  <c r="AM346" i="52"/>
  <c r="AL346" i="52"/>
  <c r="AK346" i="52"/>
  <c r="AJ346" i="52"/>
  <c r="AI346" i="52"/>
  <c r="AP345" i="52"/>
  <c r="AO345" i="52"/>
  <c r="AN345" i="52"/>
  <c r="AM345" i="52"/>
  <c r="AL345" i="52"/>
  <c r="AK345" i="52"/>
  <c r="AJ345" i="52"/>
  <c r="AI345" i="52"/>
  <c r="AP344" i="52"/>
  <c r="AO344" i="52"/>
  <c r="AN344" i="52"/>
  <c r="AM344" i="52"/>
  <c r="AL344" i="52"/>
  <c r="AK344" i="52"/>
  <c r="AJ344" i="52"/>
  <c r="AI344" i="52"/>
  <c r="AP343" i="52"/>
  <c r="AO343" i="52"/>
  <c r="AN343" i="52"/>
  <c r="AM343" i="52"/>
  <c r="AL343" i="52"/>
  <c r="AK343" i="52"/>
  <c r="AJ343" i="52"/>
  <c r="AI343" i="52"/>
  <c r="AP342" i="52"/>
  <c r="AO342" i="52"/>
  <c r="AN342" i="52"/>
  <c r="AM342" i="52"/>
  <c r="AL342" i="52"/>
  <c r="AK342" i="52"/>
  <c r="AJ342" i="52"/>
  <c r="AI342" i="52"/>
  <c r="AP341" i="52"/>
  <c r="AO341" i="52"/>
  <c r="AN341" i="52"/>
  <c r="AM341" i="52"/>
  <c r="AL341" i="52"/>
  <c r="AK341" i="52"/>
  <c r="AJ341" i="52"/>
  <c r="AI341" i="52"/>
  <c r="AP340" i="52"/>
  <c r="AO340" i="52"/>
  <c r="AN340" i="52"/>
  <c r="AM340" i="52"/>
  <c r="AL340" i="52"/>
  <c r="AK340" i="52"/>
  <c r="AJ340" i="52"/>
  <c r="AI340" i="52"/>
  <c r="AP339" i="52"/>
  <c r="AO339" i="52"/>
  <c r="AN339" i="52"/>
  <c r="AM339" i="52"/>
  <c r="AL339" i="52"/>
  <c r="AK339" i="52"/>
  <c r="AJ339" i="52"/>
  <c r="AI339" i="52"/>
  <c r="AP338" i="52"/>
  <c r="AO338" i="52"/>
  <c r="AN338" i="52"/>
  <c r="AM338" i="52"/>
  <c r="AL338" i="52"/>
  <c r="AK338" i="52"/>
  <c r="AJ338" i="52"/>
  <c r="AI338" i="52"/>
  <c r="AP337" i="52"/>
  <c r="AO337" i="52"/>
  <c r="AN337" i="52"/>
  <c r="AM337" i="52"/>
  <c r="AL337" i="52"/>
  <c r="AK337" i="52"/>
  <c r="AJ337" i="52"/>
  <c r="AI337" i="52"/>
  <c r="AP336" i="52"/>
  <c r="AO336" i="52"/>
  <c r="AN336" i="52"/>
  <c r="AM336" i="52"/>
  <c r="AL336" i="52"/>
  <c r="AK336" i="52"/>
  <c r="AJ336" i="52"/>
  <c r="AI336" i="52"/>
  <c r="AP335" i="52"/>
  <c r="AO335" i="52"/>
  <c r="AN335" i="52"/>
  <c r="AM335" i="52"/>
  <c r="AL335" i="52"/>
  <c r="AK335" i="52"/>
  <c r="AJ335" i="52"/>
  <c r="AI335" i="52"/>
  <c r="AP334" i="52"/>
  <c r="AO334" i="52"/>
  <c r="AN334" i="52"/>
  <c r="AM334" i="52"/>
  <c r="AL334" i="52"/>
  <c r="AK334" i="52"/>
  <c r="AJ334" i="52"/>
  <c r="AI334" i="52"/>
  <c r="AP333" i="52"/>
  <c r="AO333" i="52"/>
  <c r="AN333" i="52"/>
  <c r="AM333" i="52"/>
  <c r="AL333" i="52"/>
  <c r="AK333" i="52"/>
  <c r="AJ333" i="52"/>
  <c r="AI333" i="52"/>
  <c r="AP332" i="52"/>
  <c r="AO332" i="52"/>
  <c r="AN332" i="52"/>
  <c r="AM332" i="52"/>
  <c r="AL332" i="52"/>
  <c r="AK332" i="52"/>
  <c r="AJ332" i="52"/>
  <c r="AI332" i="52"/>
  <c r="AP331" i="52"/>
  <c r="AO331" i="52"/>
  <c r="AN331" i="52"/>
  <c r="AM331" i="52"/>
  <c r="AL331" i="52"/>
  <c r="AK331" i="52"/>
  <c r="AJ331" i="52"/>
  <c r="AI331" i="52"/>
  <c r="AP330" i="52"/>
  <c r="AO330" i="52"/>
  <c r="AN330" i="52"/>
  <c r="AM330" i="52"/>
  <c r="AL330" i="52"/>
  <c r="AK330" i="52"/>
  <c r="AJ330" i="52"/>
  <c r="AI330" i="52"/>
  <c r="AP329" i="52"/>
  <c r="AO329" i="52"/>
  <c r="AN329" i="52"/>
  <c r="AM329" i="52"/>
  <c r="AL329" i="52"/>
  <c r="AK329" i="52"/>
  <c r="AJ329" i="52"/>
  <c r="AI329" i="52"/>
  <c r="AP328" i="52"/>
  <c r="AO328" i="52"/>
  <c r="AN328" i="52"/>
  <c r="AM328" i="52"/>
  <c r="AL328" i="52"/>
  <c r="AK328" i="52"/>
  <c r="AJ328" i="52"/>
  <c r="AI328" i="52"/>
  <c r="AP327" i="52"/>
  <c r="AO327" i="52"/>
  <c r="AN327" i="52"/>
  <c r="AM327" i="52"/>
  <c r="AL327" i="52"/>
  <c r="AK327" i="52"/>
  <c r="AJ327" i="52"/>
  <c r="AI327" i="52"/>
  <c r="AP326" i="52"/>
  <c r="AO326" i="52"/>
  <c r="AN326" i="52"/>
  <c r="AM326" i="52"/>
  <c r="AL326" i="52"/>
  <c r="AK326" i="52"/>
  <c r="AJ326" i="52"/>
  <c r="AI326" i="52"/>
  <c r="AP325" i="52"/>
  <c r="AO325" i="52"/>
  <c r="AN325" i="52"/>
  <c r="AM325" i="52"/>
  <c r="AL325" i="52"/>
  <c r="AK325" i="52"/>
  <c r="AJ325" i="52"/>
  <c r="AI325" i="52"/>
  <c r="AP324" i="52"/>
  <c r="AO324" i="52"/>
  <c r="AN324" i="52"/>
  <c r="AM324" i="52"/>
  <c r="AL324" i="52"/>
  <c r="AK324" i="52"/>
  <c r="AJ324" i="52"/>
  <c r="AI324" i="52"/>
  <c r="AP323" i="52"/>
  <c r="AO323" i="52"/>
  <c r="AN323" i="52"/>
  <c r="AM323" i="52"/>
  <c r="AL323" i="52"/>
  <c r="AK323" i="52"/>
  <c r="AJ323" i="52"/>
  <c r="AI323" i="52"/>
  <c r="AP322" i="52"/>
  <c r="AO322" i="52"/>
  <c r="AN322" i="52"/>
  <c r="AM322" i="52"/>
  <c r="AL322" i="52"/>
  <c r="AK322" i="52"/>
  <c r="AJ322" i="52"/>
  <c r="AI322" i="52"/>
  <c r="AP321" i="52"/>
  <c r="AO321" i="52"/>
  <c r="AN321" i="52"/>
  <c r="AM321" i="52"/>
  <c r="AL321" i="52"/>
  <c r="AK321" i="52"/>
  <c r="AJ321" i="52"/>
  <c r="AI321" i="52"/>
  <c r="AP320" i="52"/>
  <c r="AO320" i="52"/>
  <c r="AN320" i="52"/>
  <c r="AM320" i="52"/>
  <c r="AL320" i="52"/>
  <c r="AK320" i="52"/>
  <c r="AJ320" i="52"/>
  <c r="AI320" i="52"/>
  <c r="AP319" i="52"/>
  <c r="AO319" i="52"/>
  <c r="AN319" i="52"/>
  <c r="AM319" i="52"/>
  <c r="AL319" i="52"/>
  <c r="AK319" i="52"/>
  <c r="AJ319" i="52"/>
  <c r="AI319" i="52"/>
  <c r="AP318" i="52"/>
  <c r="AO318" i="52"/>
  <c r="AN318" i="52"/>
  <c r="AM318" i="52"/>
  <c r="AL318" i="52"/>
  <c r="AK318" i="52"/>
  <c r="AJ318" i="52"/>
  <c r="AI318" i="52"/>
  <c r="AP317" i="52"/>
  <c r="AO317" i="52"/>
  <c r="AN317" i="52"/>
  <c r="AM317" i="52"/>
  <c r="AL317" i="52"/>
  <c r="AK317" i="52"/>
  <c r="AJ317" i="52"/>
  <c r="AI317" i="52"/>
  <c r="AP316" i="52"/>
  <c r="AO316" i="52"/>
  <c r="AN316" i="52"/>
  <c r="AM316" i="52"/>
  <c r="AL316" i="52"/>
  <c r="AK316" i="52"/>
  <c r="AJ316" i="52"/>
  <c r="AI316" i="52"/>
  <c r="AP315" i="52"/>
  <c r="AO315" i="52"/>
  <c r="AN315" i="52"/>
  <c r="AM315" i="52"/>
  <c r="AL315" i="52"/>
  <c r="AK315" i="52"/>
  <c r="AJ315" i="52"/>
  <c r="AI315" i="52"/>
  <c r="AP314" i="52"/>
  <c r="AO314" i="52"/>
  <c r="AN314" i="52"/>
  <c r="AM314" i="52"/>
  <c r="AL314" i="52"/>
  <c r="AK314" i="52"/>
  <c r="AJ314" i="52"/>
  <c r="AI314" i="52"/>
  <c r="AP313" i="52"/>
  <c r="AO313" i="52"/>
  <c r="AN313" i="52"/>
  <c r="AM313" i="52"/>
  <c r="AL313" i="52"/>
  <c r="AK313" i="52"/>
  <c r="AJ313" i="52"/>
  <c r="AI313" i="52"/>
  <c r="AP312" i="52"/>
  <c r="AO312" i="52"/>
  <c r="AN312" i="52"/>
  <c r="AM312" i="52"/>
  <c r="AL312" i="52"/>
  <c r="AK312" i="52"/>
  <c r="AJ312" i="52"/>
  <c r="AI312" i="52"/>
  <c r="AP311" i="52"/>
  <c r="AO311" i="52"/>
  <c r="AN311" i="52"/>
  <c r="AM311" i="52"/>
  <c r="AL311" i="52"/>
  <c r="AK311" i="52"/>
  <c r="AJ311" i="52"/>
  <c r="AI311" i="52"/>
  <c r="AP310" i="52"/>
  <c r="AO310" i="52"/>
  <c r="AN310" i="52"/>
  <c r="AM310" i="52"/>
  <c r="AL310" i="52"/>
  <c r="AK310" i="52"/>
  <c r="AJ310" i="52"/>
  <c r="AI310" i="52"/>
  <c r="AP309" i="52"/>
  <c r="AO309" i="52"/>
  <c r="AN309" i="52"/>
  <c r="AM309" i="52"/>
  <c r="AL309" i="52"/>
  <c r="AK309" i="52"/>
  <c r="AJ309" i="52"/>
  <c r="AI309" i="52"/>
  <c r="AP308" i="52"/>
  <c r="AO308" i="52"/>
  <c r="AN308" i="52"/>
  <c r="AM308" i="52"/>
  <c r="AL308" i="52"/>
  <c r="AK308" i="52"/>
  <c r="AJ308" i="52"/>
  <c r="AI308" i="52"/>
  <c r="AP307" i="52"/>
  <c r="AO307" i="52"/>
  <c r="AN307" i="52"/>
  <c r="AM307" i="52"/>
  <c r="AL307" i="52"/>
  <c r="AK307" i="52"/>
  <c r="AJ307" i="52"/>
  <c r="AI307" i="52"/>
  <c r="AP306" i="52"/>
  <c r="AO306" i="52"/>
  <c r="AN306" i="52"/>
  <c r="AM306" i="52"/>
  <c r="AL306" i="52"/>
  <c r="AK306" i="52"/>
  <c r="AJ306" i="52"/>
  <c r="AI306" i="52"/>
  <c r="AP305" i="52"/>
  <c r="AO305" i="52"/>
  <c r="AN305" i="52"/>
  <c r="AM305" i="52"/>
  <c r="AL305" i="52"/>
  <c r="AK305" i="52"/>
  <c r="AJ305" i="52"/>
  <c r="AI305" i="52"/>
  <c r="AP304" i="52"/>
  <c r="AO304" i="52"/>
  <c r="AN304" i="52"/>
  <c r="AM304" i="52"/>
  <c r="AL304" i="52"/>
  <c r="AK304" i="52"/>
  <c r="AJ304" i="52"/>
  <c r="AI304" i="52"/>
  <c r="AP303" i="52"/>
  <c r="AO303" i="52"/>
  <c r="AN303" i="52"/>
  <c r="AM303" i="52"/>
  <c r="AL303" i="52"/>
  <c r="AK303" i="52"/>
  <c r="AJ303" i="52"/>
  <c r="AI303" i="52"/>
  <c r="AP302" i="52"/>
  <c r="AO302" i="52"/>
  <c r="AN302" i="52"/>
  <c r="AM302" i="52"/>
  <c r="AL302" i="52"/>
  <c r="AK302" i="52"/>
  <c r="AJ302" i="52"/>
  <c r="AI302" i="52"/>
  <c r="AP301" i="52"/>
  <c r="AO301" i="52"/>
  <c r="AN301" i="52"/>
  <c r="AM301" i="52"/>
  <c r="AL301" i="52"/>
  <c r="AK301" i="52"/>
  <c r="AJ301" i="52"/>
  <c r="AI301" i="52"/>
  <c r="AP300" i="52"/>
  <c r="AO300" i="52"/>
  <c r="AN300" i="52"/>
  <c r="AM300" i="52"/>
  <c r="AL300" i="52"/>
  <c r="AK300" i="52"/>
  <c r="AJ300" i="52"/>
  <c r="AI300" i="52"/>
  <c r="AP299" i="52"/>
  <c r="AO299" i="52"/>
  <c r="AN299" i="52"/>
  <c r="AM299" i="52"/>
  <c r="AL299" i="52"/>
  <c r="AK299" i="52"/>
  <c r="AJ299" i="52"/>
  <c r="AI299" i="52"/>
  <c r="AP298" i="52"/>
  <c r="AO298" i="52"/>
  <c r="AN298" i="52"/>
  <c r="AM298" i="52"/>
  <c r="AL298" i="52"/>
  <c r="AK298" i="52"/>
  <c r="AJ298" i="52"/>
  <c r="AI298" i="52"/>
  <c r="AP297" i="52"/>
  <c r="AO297" i="52"/>
  <c r="AN297" i="52"/>
  <c r="AM297" i="52"/>
  <c r="AL297" i="52"/>
  <c r="AK297" i="52"/>
  <c r="AJ297" i="52"/>
  <c r="AI297" i="52"/>
  <c r="AP296" i="52"/>
  <c r="AO296" i="52"/>
  <c r="AN296" i="52"/>
  <c r="AM296" i="52"/>
  <c r="AL296" i="52"/>
  <c r="AK296" i="52"/>
  <c r="AJ296" i="52"/>
  <c r="AI296" i="52"/>
  <c r="AP295" i="52"/>
  <c r="AO295" i="52"/>
  <c r="AN295" i="52"/>
  <c r="AM295" i="52"/>
  <c r="AL295" i="52"/>
  <c r="AK295" i="52"/>
  <c r="AJ295" i="52"/>
  <c r="AI295" i="52"/>
  <c r="AP294" i="52"/>
  <c r="AO294" i="52"/>
  <c r="AN294" i="52"/>
  <c r="AM294" i="52"/>
  <c r="AL294" i="52"/>
  <c r="AK294" i="52"/>
  <c r="AJ294" i="52"/>
  <c r="AI294" i="52"/>
  <c r="AP293" i="52"/>
  <c r="AO293" i="52"/>
  <c r="AN293" i="52"/>
  <c r="AM293" i="52"/>
  <c r="AL293" i="52"/>
  <c r="AK293" i="52"/>
  <c r="AJ293" i="52"/>
  <c r="AI293" i="52"/>
  <c r="AP292" i="52"/>
  <c r="AO292" i="52"/>
  <c r="AN292" i="52"/>
  <c r="AM292" i="52"/>
  <c r="AL292" i="52"/>
  <c r="AK292" i="52"/>
  <c r="AJ292" i="52"/>
  <c r="AI292" i="52"/>
  <c r="AP291" i="52"/>
  <c r="AO291" i="52"/>
  <c r="AN291" i="52"/>
  <c r="AM291" i="52"/>
  <c r="AL291" i="52"/>
  <c r="AK291" i="52"/>
  <c r="AJ291" i="52"/>
  <c r="AI291" i="52"/>
  <c r="AP290" i="52"/>
  <c r="AO290" i="52"/>
  <c r="AN290" i="52"/>
  <c r="AM290" i="52"/>
  <c r="AL290" i="52"/>
  <c r="AK290" i="52"/>
  <c r="AJ290" i="52"/>
  <c r="AI290" i="52"/>
  <c r="AP289" i="52"/>
  <c r="AO289" i="52"/>
  <c r="AN289" i="52"/>
  <c r="AM289" i="52"/>
  <c r="AL289" i="52"/>
  <c r="AK289" i="52"/>
  <c r="AJ289" i="52"/>
  <c r="AI289" i="52"/>
  <c r="AP288" i="52"/>
  <c r="AO288" i="52"/>
  <c r="AN288" i="52"/>
  <c r="AM288" i="52"/>
  <c r="AL288" i="52"/>
  <c r="AK288" i="52"/>
  <c r="AJ288" i="52"/>
  <c r="AI288" i="52"/>
  <c r="AP287" i="52"/>
  <c r="AO287" i="52"/>
  <c r="AN287" i="52"/>
  <c r="AM287" i="52"/>
  <c r="AL287" i="52"/>
  <c r="AK287" i="52"/>
  <c r="AJ287" i="52"/>
  <c r="AI287" i="52"/>
  <c r="AP286" i="52"/>
  <c r="AO286" i="52"/>
  <c r="AN286" i="52"/>
  <c r="AM286" i="52"/>
  <c r="AL286" i="52"/>
  <c r="AK286" i="52"/>
  <c r="AJ286" i="52"/>
  <c r="AI286" i="52"/>
  <c r="AP285" i="52"/>
  <c r="AO285" i="52"/>
  <c r="AN285" i="52"/>
  <c r="AM285" i="52"/>
  <c r="AL285" i="52"/>
  <c r="AK285" i="52"/>
  <c r="AJ285" i="52"/>
  <c r="AI285" i="52"/>
  <c r="AP284" i="52"/>
  <c r="AO284" i="52"/>
  <c r="AN284" i="52"/>
  <c r="AM284" i="52"/>
  <c r="AL284" i="52"/>
  <c r="AK284" i="52"/>
  <c r="AJ284" i="52"/>
  <c r="AI284" i="52"/>
  <c r="AP283" i="52"/>
  <c r="AO283" i="52"/>
  <c r="AN283" i="52"/>
  <c r="AM283" i="52"/>
  <c r="AL283" i="52"/>
  <c r="AK283" i="52"/>
  <c r="AJ283" i="52"/>
  <c r="AI283" i="52"/>
  <c r="AP282" i="52"/>
  <c r="AO282" i="52"/>
  <c r="AN282" i="52"/>
  <c r="AM282" i="52"/>
  <c r="AL282" i="52"/>
  <c r="AK282" i="52"/>
  <c r="AJ282" i="52"/>
  <c r="AI282" i="52"/>
  <c r="AP281" i="52"/>
  <c r="AO281" i="52"/>
  <c r="AN281" i="52"/>
  <c r="AM281" i="52"/>
  <c r="AL281" i="52"/>
  <c r="AK281" i="52"/>
  <c r="AJ281" i="52"/>
  <c r="AI281" i="52"/>
  <c r="AP280" i="52"/>
  <c r="AO280" i="52"/>
  <c r="AN280" i="52"/>
  <c r="AM280" i="52"/>
  <c r="AL280" i="52"/>
  <c r="AK280" i="52"/>
  <c r="AJ280" i="52"/>
  <c r="AI280" i="52"/>
  <c r="AP279" i="52"/>
  <c r="AO279" i="52"/>
  <c r="AN279" i="52"/>
  <c r="AM279" i="52"/>
  <c r="AL279" i="52"/>
  <c r="AK279" i="52"/>
  <c r="AJ279" i="52"/>
  <c r="AI279" i="52"/>
  <c r="AP278" i="52"/>
  <c r="AO278" i="52"/>
  <c r="AN278" i="52"/>
  <c r="AM278" i="52"/>
  <c r="AL278" i="52"/>
  <c r="AK278" i="52"/>
  <c r="AJ278" i="52"/>
  <c r="AI278" i="52"/>
  <c r="AP277" i="52"/>
  <c r="AO277" i="52"/>
  <c r="AN277" i="52"/>
  <c r="AM277" i="52"/>
  <c r="AL277" i="52"/>
  <c r="AK277" i="52"/>
  <c r="AJ277" i="52"/>
  <c r="AI277" i="52"/>
  <c r="AP276" i="52"/>
  <c r="AO276" i="52"/>
  <c r="AN276" i="52"/>
  <c r="AM276" i="52"/>
  <c r="AL276" i="52"/>
  <c r="AK276" i="52"/>
  <c r="AJ276" i="52"/>
  <c r="AI276" i="52"/>
  <c r="AP275" i="52"/>
  <c r="AO275" i="52"/>
  <c r="AN275" i="52"/>
  <c r="AM275" i="52"/>
  <c r="AL275" i="52"/>
  <c r="AK275" i="52"/>
  <c r="AJ275" i="52"/>
  <c r="AI275" i="52"/>
  <c r="AP274" i="52"/>
  <c r="AO274" i="52"/>
  <c r="AN274" i="52"/>
  <c r="AM274" i="52"/>
  <c r="AL274" i="52"/>
  <c r="AK274" i="52"/>
  <c r="AJ274" i="52"/>
  <c r="AI274" i="52"/>
  <c r="AP273" i="52"/>
  <c r="AO273" i="52"/>
  <c r="AN273" i="52"/>
  <c r="AM273" i="52"/>
  <c r="AL273" i="52"/>
  <c r="AK273" i="52"/>
  <c r="AJ273" i="52"/>
  <c r="AI273" i="52"/>
  <c r="AP272" i="52"/>
  <c r="AO272" i="52"/>
  <c r="AN272" i="52"/>
  <c r="AM272" i="52"/>
  <c r="AL272" i="52"/>
  <c r="AK272" i="52"/>
  <c r="AJ272" i="52"/>
  <c r="AI272" i="52"/>
  <c r="AP271" i="52"/>
  <c r="AO271" i="52"/>
  <c r="AN271" i="52"/>
  <c r="AM271" i="52"/>
  <c r="AL271" i="52"/>
  <c r="AK271" i="52"/>
  <c r="AJ271" i="52"/>
  <c r="AI271" i="52"/>
  <c r="AP270" i="52"/>
  <c r="AO270" i="52"/>
  <c r="AN270" i="52"/>
  <c r="AM270" i="52"/>
  <c r="AL270" i="52"/>
  <c r="AK270" i="52"/>
  <c r="AJ270" i="52"/>
  <c r="AI270" i="52"/>
  <c r="AP269" i="52"/>
  <c r="AO269" i="52"/>
  <c r="AN269" i="52"/>
  <c r="AM269" i="52"/>
  <c r="AL269" i="52"/>
  <c r="AK269" i="52"/>
  <c r="AJ269" i="52"/>
  <c r="AI269" i="52"/>
  <c r="AP268" i="52"/>
  <c r="AO268" i="52"/>
  <c r="AN268" i="52"/>
  <c r="AM268" i="52"/>
  <c r="AL268" i="52"/>
  <c r="AK268" i="52"/>
  <c r="AJ268" i="52"/>
  <c r="AI268" i="52"/>
  <c r="AP267" i="52"/>
  <c r="AO267" i="52"/>
  <c r="AN267" i="52"/>
  <c r="AM267" i="52"/>
  <c r="AL267" i="52"/>
  <c r="AK267" i="52"/>
  <c r="AJ267" i="52"/>
  <c r="AI267" i="52"/>
  <c r="AP266" i="52"/>
  <c r="AO266" i="52"/>
  <c r="AN266" i="52"/>
  <c r="AM266" i="52"/>
  <c r="AL266" i="52"/>
  <c r="AK266" i="52"/>
  <c r="AJ266" i="52"/>
  <c r="AI266" i="52"/>
  <c r="AP265" i="52"/>
  <c r="AO265" i="52"/>
  <c r="AN265" i="52"/>
  <c r="AM265" i="52"/>
  <c r="AL265" i="52"/>
  <c r="AK265" i="52"/>
  <c r="AJ265" i="52"/>
  <c r="AI265" i="52"/>
  <c r="AP264" i="52"/>
  <c r="AO264" i="52"/>
  <c r="AN264" i="52"/>
  <c r="AM264" i="52"/>
  <c r="AL264" i="52"/>
  <c r="AK264" i="52"/>
  <c r="AJ264" i="52"/>
  <c r="AI264" i="52"/>
  <c r="AP263" i="52"/>
  <c r="AO263" i="52"/>
  <c r="AN263" i="52"/>
  <c r="AM263" i="52"/>
  <c r="AL263" i="52"/>
  <c r="AK263" i="52"/>
  <c r="AJ263" i="52"/>
  <c r="AI263" i="52"/>
  <c r="AP262" i="52"/>
  <c r="AO262" i="52"/>
  <c r="AN262" i="52"/>
  <c r="AM262" i="52"/>
  <c r="AL262" i="52"/>
  <c r="AK262" i="52"/>
  <c r="AJ262" i="52"/>
  <c r="AI262" i="52"/>
  <c r="AP261" i="52"/>
  <c r="AO261" i="52"/>
  <c r="AN261" i="52"/>
  <c r="AM261" i="52"/>
  <c r="AL261" i="52"/>
  <c r="AK261" i="52"/>
  <c r="AJ261" i="52"/>
  <c r="AI261" i="52"/>
  <c r="AP260" i="52"/>
  <c r="AO260" i="52"/>
  <c r="AN260" i="52"/>
  <c r="AM260" i="52"/>
  <c r="AL260" i="52"/>
  <c r="AK260" i="52"/>
  <c r="AJ260" i="52"/>
  <c r="AI260" i="52"/>
  <c r="AP259" i="52"/>
  <c r="AO259" i="52"/>
  <c r="AN259" i="52"/>
  <c r="AM259" i="52"/>
  <c r="AL259" i="52"/>
  <c r="AK259" i="52"/>
  <c r="AJ259" i="52"/>
  <c r="AI259" i="52"/>
  <c r="AP258" i="52"/>
  <c r="AO258" i="52"/>
  <c r="AN258" i="52"/>
  <c r="AM258" i="52"/>
  <c r="AL258" i="52"/>
  <c r="AK258" i="52"/>
  <c r="AJ258" i="52"/>
  <c r="AI258" i="52"/>
  <c r="AP257" i="52"/>
  <c r="AO257" i="52"/>
  <c r="AN257" i="52"/>
  <c r="AM257" i="52"/>
  <c r="AL257" i="52"/>
  <c r="AK257" i="52"/>
  <c r="AJ257" i="52"/>
  <c r="AI257" i="52"/>
  <c r="AP256" i="52"/>
  <c r="AO256" i="52"/>
  <c r="AN256" i="52"/>
  <c r="AM256" i="52"/>
  <c r="AL256" i="52"/>
  <c r="AK256" i="52"/>
  <c r="AJ256" i="52"/>
  <c r="AI256" i="52"/>
  <c r="AP255" i="52"/>
  <c r="AO255" i="52"/>
  <c r="AN255" i="52"/>
  <c r="AM255" i="52"/>
  <c r="AL255" i="52"/>
  <c r="AK255" i="52"/>
  <c r="AJ255" i="52"/>
  <c r="AI255" i="52"/>
  <c r="AP254" i="52"/>
  <c r="AO254" i="52"/>
  <c r="AN254" i="52"/>
  <c r="AM254" i="52"/>
  <c r="AL254" i="52"/>
  <c r="AK254" i="52"/>
  <c r="AJ254" i="52"/>
  <c r="AI254" i="52"/>
  <c r="AP253" i="52"/>
  <c r="AO253" i="52"/>
  <c r="AN253" i="52"/>
  <c r="AM253" i="52"/>
  <c r="AL253" i="52"/>
  <c r="AK253" i="52"/>
  <c r="AJ253" i="52"/>
  <c r="AI253" i="52"/>
  <c r="AP252" i="52"/>
  <c r="AO252" i="52"/>
  <c r="AN252" i="52"/>
  <c r="AM252" i="52"/>
  <c r="AL252" i="52"/>
  <c r="AK252" i="52"/>
  <c r="AJ252" i="52"/>
  <c r="AI252" i="52"/>
  <c r="AP251" i="52"/>
  <c r="AO251" i="52"/>
  <c r="AN251" i="52"/>
  <c r="AM251" i="52"/>
  <c r="AL251" i="52"/>
  <c r="AK251" i="52"/>
  <c r="AJ251" i="52"/>
  <c r="AI251" i="52"/>
  <c r="AP250" i="52"/>
  <c r="AO250" i="52"/>
  <c r="AN250" i="52"/>
  <c r="AM250" i="52"/>
  <c r="AL250" i="52"/>
  <c r="AK250" i="52"/>
  <c r="AJ250" i="52"/>
  <c r="AI250" i="52"/>
  <c r="AP249" i="52"/>
  <c r="AO249" i="52"/>
  <c r="AN249" i="52"/>
  <c r="AM249" i="52"/>
  <c r="AL249" i="52"/>
  <c r="AK249" i="52"/>
  <c r="AJ249" i="52"/>
  <c r="AI249" i="52"/>
  <c r="AP248" i="52"/>
  <c r="AO248" i="52"/>
  <c r="AN248" i="52"/>
  <c r="AM248" i="52"/>
  <c r="AL248" i="52"/>
  <c r="AK248" i="52"/>
  <c r="AJ248" i="52"/>
  <c r="AI248" i="52"/>
  <c r="AP247" i="52"/>
  <c r="AO247" i="52"/>
  <c r="AN247" i="52"/>
  <c r="AM247" i="52"/>
  <c r="AL247" i="52"/>
  <c r="AK247" i="52"/>
  <c r="AJ247" i="52"/>
  <c r="AI247" i="52"/>
  <c r="AP246" i="52"/>
  <c r="AO246" i="52"/>
  <c r="AN246" i="52"/>
  <c r="AM246" i="52"/>
  <c r="AL246" i="52"/>
  <c r="AK246" i="52"/>
  <c r="AJ246" i="52"/>
  <c r="AI246" i="52"/>
  <c r="AP245" i="52"/>
  <c r="AO245" i="52"/>
  <c r="AN245" i="52"/>
  <c r="AM245" i="52"/>
  <c r="AL245" i="52"/>
  <c r="AK245" i="52"/>
  <c r="AJ245" i="52"/>
  <c r="AI245" i="52"/>
  <c r="AP244" i="52"/>
  <c r="AO244" i="52"/>
  <c r="AN244" i="52"/>
  <c r="AM244" i="52"/>
  <c r="AL244" i="52"/>
  <c r="AK244" i="52"/>
  <c r="AJ244" i="52"/>
  <c r="AI244" i="52"/>
  <c r="AP243" i="52"/>
  <c r="AO243" i="52"/>
  <c r="AN243" i="52"/>
  <c r="AM243" i="52"/>
  <c r="AL243" i="52"/>
  <c r="AK243" i="52"/>
  <c r="AJ243" i="52"/>
  <c r="AI243" i="52"/>
  <c r="AP242" i="52"/>
  <c r="AO242" i="52"/>
  <c r="AN242" i="52"/>
  <c r="AM242" i="52"/>
  <c r="AL242" i="52"/>
  <c r="AK242" i="52"/>
  <c r="AJ242" i="52"/>
  <c r="AI242" i="52"/>
  <c r="AP241" i="52"/>
  <c r="AO241" i="52"/>
  <c r="AN241" i="52"/>
  <c r="AM241" i="52"/>
  <c r="AL241" i="52"/>
  <c r="AK241" i="52"/>
  <c r="AJ241" i="52"/>
  <c r="AI241" i="52"/>
  <c r="AP240" i="52"/>
  <c r="AO240" i="52"/>
  <c r="AN240" i="52"/>
  <c r="AM240" i="52"/>
  <c r="AL240" i="52"/>
  <c r="AK240" i="52"/>
  <c r="AJ240" i="52"/>
  <c r="AI240" i="52"/>
  <c r="AP239" i="52"/>
  <c r="AO239" i="52"/>
  <c r="AN239" i="52"/>
  <c r="AM239" i="52"/>
  <c r="AL239" i="52"/>
  <c r="AK239" i="52"/>
  <c r="AJ239" i="52"/>
  <c r="AI239" i="52"/>
  <c r="AP238" i="52"/>
  <c r="AO238" i="52"/>
  <c r="AN238" i="52"/>
  <c r="AM238" i="52"/>
  <c r="AL238" i="52"/>
  <c r="AK238" i="52"/>
  <c r="AJ238" i="52"/>
  <c r="AI238" i="52"/>
  <c r="AP237" i="52"/>
  <c r="AO237" i="52"/>
  <c r="AN237" i="52"/>
  <c r="AM237" i="52"/>
  <c r="AL237" i="52"/>
  <c r="AK237" i="52"/>
  <c r="AJ237" i="52"/>
  <c r="AI237" i="52"/>
  <c r="AP236" i="52"/>
  <c r="AO236" i="52"/>
  <c r="AN236" i="52"/>
  <c r="AM236" i="52"/>
  <c r="AL236" i="52"/>
  <c r="AK236" i="52"/>
  <c r="AJ236" i="52"/>
  <c r="AI236" i="52"/>
  <c r="AP235" i="52"/>
  <c r="AO235" i="52"/>
  <c r="AN235" i="52"/>
  <c r="AM235" i="52"/>
  <c r="AL235" i="52"/>
  <c r="AK235" i="52"/>
  <c r="AJ235" i="52"/>
  <c r="AI235" i="52"/>
  <c r="AP234" i="52"/>
  <c r="AO234" i="52"/>
  <c r="AN234" i="52"/>
  <c r="AM234" i="52"/>
  <c r="AL234" i="52"/>
  <c r="AK234" i="52"/>
  <c r="AJ234" i="52"/>
  <c r="AI234" i="52"/>
  <c r="AP233" i="52"/>
  <c r="AO233" i="52"/>
  <c r="AN233" i="52"/>
  <c r="AM233" i="52"/>
  <c r="AL233" i="52"/>
  <c r="AK233" i="52"/>
  <c r="AJ233" i="52"/>
  <c r="AI233" i="52"/>
  <c r="AP232" i="52"/>
  <c r="AO232" i="52"/>
  <c r="AN232" i="52"/>
  <c r="AM232" i="52"/>
  <c r="AL232" i="52"/>
  <c r="AK232" i="52"/>
  <c r="AJ232" i="52"/>
  <c r="AI232" i="52"/>
  <c r="AP231" i="52"/>
  <c r="AO231" i="52"/>
  <c r="AN231" i="52"/>
  <c r="AM231" i="52"/>
  <c r="AL231" i="52"/>
  <c r="AK231" i="52"/>
  <c r="AJ231" i="52"/>
  <c r="AI231" i="52"/>
  <c r="AP230" i="52"/>
  <c r="AO230" i="52"/>
  <c r="AN230" i="52"/>
  <c r="AM230" i="52"/>
  <c r="AL230" i="52"/>
  <c r="AK230" i="52"/>
  <c r="AJ230" i="52"/>
  <c r="AI230" i="52"/>
  <c r="AP229" i="52"/>
  <c r="AO229" i="52"/>
  <c r="AN229" i="52"/>
  <c r="AM229" i="52"/>
  <c r="AL229" i="52"/>
  <c r="AK229" i="52"/>
  <c r="AJ229" i="52"/>
  <c r="AI229" i="52"/>
  <c r="AP228" i="52"/>
  <c r="AO228" i="52"/>
  <c r="AN228" i="52"/>
  <c r="AM228" i="52"/>
  <c r="AL228" i="52"/>
  <c r="AK228" i="52"/>
  <c r="AJ228" i="52"/>
  <c r="AI228" i="52"/>
  <c r="AP227" i="52"/>
  <c r="AO227" i="52"/>
  <c r="AN227" i="52"/>
  <c r="AM227" i="52"/>
  <c r="AL227" i="52"/>
  <c r="AK227" i="52"/>
  <c r="AJ227" i="52"/>
  <c r="AI227" i="52"/>
  <c r="AP226" i="52"/>
  <c r="AO226" i="52"/>
  <c r="AN226" i="52"/>
  <c r="AM226" i="52"/>
  <c r="AL226" i="52"/>
  <c r="AK226" i="52"/>
  <c r="AJ226" i="52"/>
  <c r="AI226" i="52"/>
  <c r="AP225" i="52"/>
  <c r="AO225" i="52"/>
  <c r="AN225" i="52"/>
  <c r="AM225" i="52"/>
  <c r="AL225" i="52"/>
  <c r="AK225" i="52"/>
  <c r="AJ225" i="52"/>
  <c r="AI225" i="52"/>
  <c r="AP224" i="52"/>
  <c r="AO224" i="52"/>
  <c r="AN224" i="52"/>
  <c r="AM224" i="52"/>
  <c r="AL224" i="52"/>
  <c r="AK224" i="52"/>
  <c r="AJ224" i="52"/>
  <c r="AI224" i="52"/>
  <c r="AP223" i="52"/>
  <c r="AO223" i="52"/>
  <c r="AN223" i="52"/>
  <c r="AM223" i="52"/>
  <c r="AL223" i="52"/>
  <c r="AK223" i="52"/>
  <c r="AJ223" i="52"/>
  <c r="AI223" i="52"/>
  <c r="AP222" i="52"/>
  <c r="AO222" i="52"/>
  <c r="AN222" i="52"/>
  <c r="AM222" i="52"/>
  <c r="AL222" i="52"/>
  <c r="AK222" i="52"/>
  <c r="AJ222" i="52"/>
  <c r="AI222" i="52"/>
  <c r="AP221" i="52"/>
  <c r="AO221" i="52"/>
  <c r="AN221" i="52"/>
  <c r="AM221" i="52"/>
  <c r="AL221" i="52"/>
  <c r="AK221" i="52"/>
  <c r="AJ221" i="52"/>
  <c r="AI221" i="52"/>
  <c r="AP220" i="52"/>
  <c r="AO220" i="52"/>
  <c r="AN220" i="52"/>
  <c r="AM220" i="52"/>
  <c r="AL220" i="52"/>
  <c r="AK220" i="52"/>
  <c r="AJ220" i="52"/>
  <c r="AI220" i="52"/>
  <c r="AP219" i="52"/>
  <c r="AO219" i="52"/>
  <c r="AN219" i="52"/>
  <c r="AM219" i="52"/>
  <c r="AL219" i="52"/>
  <c r="AK219" i="52"/>
  <c r="AJ219" i="52"/>
  <c r="AI219" i="52"/>
  <c r="AP218" i="52"/>
  <c r="AO218" i="52"/>
  <c r="AN218" i="52"/>
  <c r="AM218" i="52"/>
  <c r="AL218" i="52"/>
  <c r="AK218" i="52"/>
  <c r="AJ218" i="52"/>
  <c r="AI218" i="52"/>
  <c r="AP217" i="52"/>
  <c r="AO217" i="52"/>
  <c r="AN217" i="52"/>
  <c r="AM217" i="52"/>
  <c r="AL217" i="52"/>
  <c r="AK217" i="52"/>
  <c r="AJ217" i="52"/>
  <c r="AI217" i="52"/>
  <c r="AP216" i="52"/>
  <c r="AO216" i="52"/>
  <c r="AN216" i="52"/>
  <c r="AM216" i="52"/>
  <c r="AL216" i="52"/>
  <c r="AK216" i="52"/>
  <c r="AJ216" i="52"/>
  <c r="AI216" i="52"/>
  <c r="AP215" i="52"/>
  <c r="AO215" i="52"/>
  <c r="AN215" i="52"/>
  <c r="AM215" i="52"/>
  <c r="AL215" i="52"/>
  <c r="AK215" i="52"/>
  <c r="AJ215" i="52"/>
  <c r="AI215" i="52"/>
  <c r="AP214" i="52"/>
  <c r="AO214" i="52"/>
  <c r="AN214" i="52"/>
  <c r="AM214" i="52"/>
  <c r="AL214" i="52"/>
  <c r="AK214" i="52"/>
  <c r="AJ214" i="52"/>
  <c r="AI214" i="52"/>
  <c r="AP213" i="52"/>
  <c r="AO213" i="52"/>
  <c r="AN213" i="52"/>
  <c r="AM213" i="52"/>
  <c r="AL213" i="52"/>
  <c r="AK213" i="52"/>
  <c r="AJ213" i="52"/>
  <c r="AI213" i="52"/>
  <c r="AP212" i="52"/>
  <c r="AO212" i="52"/>
  <c r="AN212" i="52"/>
  <c r="AM212" i="52"/>
  <c r="AL212" i="52"/>
  <c r="AK212" i="52"/>
  <c r="AJ212" i="52"/>
  <c r="AI212" i="52"/>
  <c r="AP211" i="52"/>
  <c r="AO211" i="52"/>
  <c r="AN211" i="52"/>
  <c r="AM211" i="52"/>
  <c r="AL211" i="52"/>
  <c r="AK211" i="52"/>
  <c r="AJ211" i="52"/>
  <c r="AI211" i="52"/>
  <c r="AP210" i="52"/>
  <c r="AO210" i="52"/>
  <c r="AN210" i="52"/>
  <c r="AM210" i="52"/>
  <c r="AL210" i="52"/>
  <c r="AK210" i="52"/>
  <c r="AJ210" i="52"/>
  <c r="AI210" i="52"/>
  <c r="AP209" i="52"/>
  <c r="AO209" i="52"/>
  <c r="AN209" i="52"/>
  <c r="AM209" i="52"/>
  <c r="AL209" i="52"/>
  <c r="AK209" i="52"/>
  <c r="AJ209" i="52"/>
  <c r="AI209" i="52"/>
  <c r="AP208" i="52"/>
  <c r="AO208" i="52"/>
  <c r="AN208" i="52"/>
  <c r="AM208" i="52"/>
  <c r="AL208" i="52"/>
  <c r="AK208" i="52"/>
  <c r="AJ208" i="52"/>
  <c r="AI208" i="52"/>
  <c r="AP207" i="52"/>
  <c r="AO207" i="52"/>
  <c r="AN207" i="52"/>
  <c r="AM207" i="52"/>
  <c r="AL207" i="52"/>
  <c r="AK207" i="52"/>
  <c r="AJ207" i="52"/>
  <c r="AI207" i="52"/>
  <c r="AP206" i="52"/>
  <c r="AO206" i="52"/>
  <c r="AN206" i="52"/>
  <c r="AM206" i="52"/>
  <c r="AL206" i="52"/>
  <c r="AK206" i="52"/>
  <c r="AJ206" i="52"/>
  <c r="AI206" i="52"/>
  <c r="AP205" i="52"/>
  <c r="AO205" i="52"/>
  <c r="AN205" i="52"/>
  <c r="AM205" i="52"/>
  <c r="AL205" i="52"/>
  <c r="AK205" i="52"/>
  <c r="AJ205" i="52"/>
  <c r="AI205" i="52"/>
  <c r="AP204" i="52"/>
  <c r="AO204" i="52"/>
  <c r="AN204" i="52"/>
  <c r="AM204" i="52"/>
  <c r="AL204" i="52"/>
  <c r="AK204" i="52"/>
  <c r="AJ204" i="52"/>
  <c r="AI204" i="52"/>
  <c r="AP203" i="52"/>
  <c r="AO203" i="52"/>
  <c r="AN203" i="52"/>
  <c r="AM203" i="52"/>
  <c r="AL203" i="52"/>
  <c r="AK203" i="52"/>
  <c r="AJ203" i="52"/>
  <c r="AI203" i="52"/>
  <c r="AP202" i="52"/>
  <c r="AO202" i="52"/>
  <c r="AN202" i="52"/>
  <c r="AM202" i="52"/>
  <c r="AL202" i="52"/>
  <c r="AK202" i="52"/>
  <c r="AJ202" i="52"/>
  <c r="AI202" i="52"/>
  <c r="AP201" i="52"/>
  <c r="AO201" i="52"/>
  <c r="AN201" i="52"/>
  <c r="AM201" i="52"/>
  <c r="AL201" i="52"/>
  <c r="AK201" i="52"/>
  <c r="AJ201" i="52"/>
  <c r="AI201" i="52"/>
  <c r="AP200" i="52"/>
  <c r="AO200" i="52"/>
  <c r="AN200" i="52"/>
  <c r="AM200" i="52"/>
  <c r="AL200" i="52"/>
  <c r="AK200" i="52"/>
  <c r="AJ200" i="52"/>
  <c r="AI200" i="52"/>
  <c r="AP199" i="52"/>
  <c r="AO199" i="52"/>
  <c r="AN199" i="52"/>
  <c r="AM199" i="52"/>
  <c r="AL199" i="52"/>
  <c r="AK199" i="52"/>
  <c r="AJ199" i="52"/>
  <c r="AI199" i="52"/>
  <c r="AP198" i="52"/>
  <c r="AO198" i="52"/>
  <c r="AN198" i="52"/>
  <c r="AM198" i="52"/>
  <c r="AL198" i="52"/>
  <c r="AK198" i="52"/>
  <c r="AJ198" i="52"/>
  <c r="AI198" i="52"/>
  <c r="AP197" i="52"/>
  <c r="AO197" i="52"/>
  <c r="AN197" i="52"/>
  <c r="AM197" i="52"/>
  <c r="AL197" i="52"/>
  <c r="AK197" i="52"/>
  <c r="AJ197" i="52"/>
  <c r="AI197" i="52"/>
  <c r="AP196" i="52"/>
  <c r="AO196" i="52"/>
  <c r="AN196" i="52"/>
  <c r="AM196" i="52"/>
  <c r="AL196" i="52"/>
  <c r="AK196" i="52"/>
  <c r="AJ196" i="52"/>
  <c r="AI196" i="52"/>
  <c r="AP195" i="52"/>
  <c r="AO195" i="52"/>
  <c r="AN195" i="52"/>
  <c r="AM195" i="52"/>
  <c r="AL195" i="52"/>
  <c r="AK195" i="52"/>
  <c r="AJ195" i="52"/>
  <c r="AI195" i="52"/>
  <c r="AP194" i="52"/>
  <c r="AO194" i="52"/>
  <c r="AN194" i="52"/>
  <c r="AM194" i="52"/>
  <c r="AL194" i="52"/>
  <c r="AK194" i="52"/>
  <c r="AJ194" i="52"/>
  <c r="AI194" i="52"/>
  <c r="AP193" i="52"/>
  <c r="AO193" i="52"/>
  <c r="AN193" i="52"/>
  <c r="AM193" i="52"/>
  <c r="AL193" i="52"/>
  <c r="AK193" i="52"/>
  <c r="AJ193" i="52"/>
  <c r="AI193" i="52"/>
  <c r="AP192" i="52"/>
  <c r="AO192" i="52"/>
  <c r="AN192" i="52"/>
  <c r="AM192" i="52"/>
  <c r="AL192" i="52"/>
  <c r="AK192" i="52"/>
  <c r="AJ192" i="52"/>
  <c r="AI192" i="52"/>
  <c r="AP191" i="52"/>
  <c r="AO191" i="52"/>
  <c r="AN191" i="52"/>
  <c r="AM191" i="52"/>
  <c r="AL191" i="52"/>
  <c r="AK191" i="52"/>
  <c r="AJ191" i="52"/>
  <c r="AI191" i="52"/>
  <c r="AP190" i="52"/>
  <c r="AO190" i="52"/>
  <c r="AN190" i="52"/>
  <c r="AM190" i="52"/>
  <c r="AL190" i="52"/>
  <c r="AK190" i="52"/>
  <c r="AJ190" i="52"/>
  <c r="AI190" i="52"/>
  <c r="AP189" i="52"/>
  <c r="AO189" i="52"/>
  <c r="AN189" i="52"/>
  <c r="AM189" i="52"/>
  <c r="AL189" i="52"/>
  <c r="AK189" i="52"/>
  <c r="AJ189" i="52"/>
  <c r="AI189" i="52"/>
  <c r="AP188" i="52"/>
  <c r="AO188" i="52"/>
  <c r="AN188" i="52"/>
  <c r="AM188" i="52"/>
  <c r="AL188" i="52"/>
  <c r="AK188" i="52"/>
  <c r="AJ188" i="52"/>
  <c r="AI188" i="52"/>
  <c r="AP187" i="52"/>
  <c r="AO187" i="52"/>
  <c r="AN187" i="52"/>
  <c r="AM187" i="52"/>
  <c r="AL187" i="52"/>
  <c r="AK187" i="52"/>
  <c r="AJ187" i="52"/>
  <c r="AI187" i="52"/>
  <c r="AP186" i="52"/>
  <c r="AO186" i="52"/>
  <c r="AN186" i="52"/>
  <c r="AM186" i="52"/>
  <c r="AL186" i="52"/>
  <c r="AK186" i="52"/>
  <c r="AJ186" i="52"/>
  <c r="AI186" i="52"/>
  <c r="AP185" i="52"/>
  <c r="AO185" i="52"/>
  <c r="AN185" i="52"/>
  <c r="AM185" i="52"/>
  <c r="AL185" i="52"/>
  <c r="AK185" i="52"/>
  <c r="AJ185" i="52"/>
  <c r="AI185" i="52"/>
  <c r="AP184" i="52"/>
  <c r="AO184" i="52"/>
  <c r="AN184" i="52"/>
  <c r="AM184" i="52"/>
  <c r="AL184" i="52"/>
  <c r="AK184" i="52"/>
  <c r="AJ184" i="52"/>
  <c r="AI184" i="52"/>
  <c r="AP183" i="52"/>
  <c r="AO183" i="52"/>
  <c r="AN183" i="52"/>
  <c r="AM183" i="52"/>
  <c r="AL183" i="52"/>
  <c r="AK183" i="52"/>
  <c r="AJ183" i="52"/>
  <c r="AI183" i="52"/>
  <c r="AP182" i="52"/>
  <c r="AO182" i="52"/>
  <c r="AN182" i="52"/>
  <c r="AM182" i="52"/>
  <c r="AL182" i="52"/>
  <c r="AK182" i="52"/>
  <c r="AJ182" i="52"/>
  <c r="AI182" i="52"/>
  <c r="AP181" i="52"/>
  <c r="AO181" i="52"/>
  <c r="AN181" i="52"/>
  <c r="AM181" i="52"/>
  <c r="AL181" i="52"/>
  <c r="AK181" i="52"/>
  <c r="AJ181" i="52"/>
  <c r="AI181" i="52"/>
  <c r="AP180" i="52"/>
  <c r="AO180" i="52"/>
  <c r="AN180" i="52"/>
  <c r="AM180" i="52"/>
  <c r="AL180" i="52"/>
  <c r="AK180" i="52"/>
  <c r="AJ180" i="52"/>
  <c r="AI180" i="52"/>
  <c r="AP179" i="52"/>
  <c r="AO179" i="52"/>
  <c r="AN179" i="52"/>
  <c r="AM179" i="52"/>
  <c r="AL179" i="52"/>
  <c r="AK179" i="52"/>
  <c r="AJ179" i="52"/>
  <c r="AI179" i="52"/>
  <c r="AP178" i="52"/>
  <c r="AO178" i="52"/>
  <c r="AN178" i="52"/>
  <c r="AM178" i="52"/>
  <c r="AL178" i="52"/>
  <c r="AK178" i="52"/>
  <c r="AJ178" i="52"/>
  <c r="AI178" i="52"/>
  <c r="AP177" i="52"/>
  <c r="AO177" i="52"/>
  <c r="AN177" i="52"/>
  <c r="AM177" i="52"/>
  <c r="AL177" i="52"/>
  <c r="AK177" i="52"/>
  <c r="AJ177" i="52"/>
  <c r="AI177" i="52"/>
  <c r="AP176" i="52"/>
  <c r="AO176" i="52"/>
  <c r="AN176" i="52"/>
  <c r="AM176" i="52"/>
  <c r="AL176" i="52"/>
  <c r="AK176" i="52"/>
  <c r="AJ176" i="52"/>
  <c r="AI176" i="52"/>
  <c r="AP175" i="52"/>
  <c r="AO175" i="52"/>
  <c r="AN175" i="52"/>
  <c r="AM175" i="52"/>
  <c r="AL175" i="52"/>
  <c r="AK175" i="52"/>
  <c r="AJ175" i="52"/>
  <c r="AI175" i="52"/>
  <c r="AP174" i="52"/>
  <c r="AO174" i="52"/>
  <c r="AN174" i="52"/>
  <c r="AM174" i="52"/>
  <c r="AL174" i="52"/>
  <c r="AK174" i="52"/>
  <c r="AJ174" i="52"/>
  <c r="AI174" i="52"/>
  <c r="AP173" i="52"/>
  <c r="AO173" i="52"/>
  <c r="AN173" i="52"/>
  <c r="AM173" i="52"/>
  <c r="AL173" i="52"/>
  <c r="AK173" i="52"/>
  <c r="AJ173" i="52"/>
  <c r="AI173" i="52"/>
  <c r="AP172" i="52"/>
  <c r="AO172" i="52"/>
  <c r="AN172" i="52"/>
  <c r="AM172" i="52"/>
  <c r="AL172" i="52"/>
  <c r="AK172" i="52"/>
  <c r="AJ172" i="52"/>
  <c r="AI172" i="52"/>
  <c r="AP171" i="52"/>
  <c r="AO171" i="52"/>
  <c r="AN171" i="52"/>
  <c r="AM171" i="52"/>
  <c r="AL171" i="52"/>
  <c r="AK171" i="52"/>
  <c r="AJ171" i="52"/>
  <c r="AI171" i="52"/>
  <c r="AP170" i="52"/>
  <c r="AO170" i="52"/>
  <c r="AN170" i="52"/>
  <c r="AM170" i="52"/>
  <c r="AL170" i="52"/>
  <c r="AK170" i="52"/>
  <c r="AJ170" i="52"/>
  <c r="AI170" i="52"/>
  <c r="AP169" i="52"/>
  <c r="AO169" i="52"/>
  <c r="AN169" i="52"/>
  <c r="AM169" i="52"/>
  <c r="AL169" i="52"/>
  <c r="AK169" i="52"/>
  <c r="AJ169" i="52"/>
  <c r="AI169" i="52"/>
  <c r="AP168" i="52"/>
  <c r="AO168" i="52"/>
  <c r="AN168" i="52"/>
  <c r="AM168" i="52"/>
  <c r="AL168" i="52"/>
  <c r="AK168" i="52"/>
  <c r="AJ168" i="52"/>
  <c r="AI168" i="52"/>
  <c r="AP167" i="52"/>
  <c r="AO167" i="52"/>
  <c r="AN167" i="52"/>
  <c r="AM167" i="52"/>
  <c r="AL167" i="52"/>
  <c r="AK167" i="52"/>
  <c r="AJ167" i="52"/>
  <c r="AI167" i="52"/>
  <c r="AP166" i="52"/>
  <c r="AO166" i="52"/>
  <c r="AN166" i="52"/>
  <c r="AM166" i="52"/>
  <c r="AL166" i="52"/>
  <c r="AK166" i="52"/>
  <c r="AJ166" i="52"/>
  <c r="AI166" i="52"/>
  <c r="AP165" i="52"/>
  <c r="AO165" i="52"/>
  <c r="AN165" i="52"/>
  <c r="AM165" i="52"/>
  <c r="AL165" i="52"/>
  <c r="AK165" i="52"/>
  <c r="AJ165" i="52"/>
  <c r="AI165" i="52"/>
  <c r="AP164" i="52"/>
  <c r="AO164" i="52"/>
  <c r="AN164" i="52"/>
  <c r="AM164" i="52"/>
  <c r="AL164" i="52"/>
  <c r="AK164" i="52"/>
  <c r="AJ164" i="52"/>
  <c r="AI164" i="52"/>
  <c r="AP163" i="52"/>
  <c r="AO163" i="52"/>
  <c r="AN163" i="52"/>
  <c r="AM163" i="52"/>
  <c r="AL163" i="52"/>
  <c r="AK163" i="52"/>
  <c r="AJ163" i="52"/>
  <c r="AI163" i="52"/>
  <c r="AP162" i="52"/>
  <c r="AO162" i="52"/>
  <c r="AN162" i="52"/>
  <c r="AM162" i="52"/>
  <c r="AL162" i="52"/>
  <c r="AK162" i="52"/>
  <c r="AJ162" i="52"/>
  <c r="AI162" i="52"/>
  <c r="AP161" i="52"/>
  <c r="AO161" i="52"/>
  <c r="AN161" i="52"/>
  <c r="AM161" i="52"/>
  <c r="AL161" i="52"/>
  <c r="AK161" i="52"/>
  <c r="AJ161" i="52"/>
  <c r="AI161" i="52"/>
  <c r="AP160" i="52"/>
  <c r="AO160" i="52"/>
  <c r="AN160" i="52"/>
  <c r="AM160" i="52"/>
  <c r="AL160" i="52"/>
  <c r="AK160" i="52"/>
  <c r="AJ160" i="52"/>
  <c r="AI160" i="52"/>
  <c r="AP159" i="52"/>
  <c r="AO159" i="52"/>
  <c r="AN159" i="52"/>
  <c r="AM159" i="52"/>
  <c r="AL159" i="52"/>
  <c r="AK159" i="52"/>
  <c r="AJ159" i="52"/>
  <c r="AI159" i="52"/>
  <c r="AP158" i="52"/>
  <c r="AO158" i="52"/>
  <c r="AN158" i="52"/>
  <c r="AM158" i="52"/>
  <c r="AL158" i="52"/>
  <c r="AK158" i="52"/>
  <c r="AJ158" i="52"/>
  <c r="AI158" i="52"/>
  <c r="AP157" i="52"/>
  <c r="AO157" i="52"/>
  <c r="AN157" i="52"/>
  <c r="AM157" i="52"/>
  <c r="AL157" i="52"/>
  <c r="AK157" i="52"/>
  <c r="AJ157" i="52"/>
  <c r="AI157" i="52"/>
  <c r="AP156" i="52"/>
  <c r="AO156" i="52"/>
  <c r="AN156" i="52"/>
  <c r="AM156" i="52"/>
  <c r="AL156" i="52"/>
  <c r="AK156" i="52"/>
  <c r="AJ156" i="52"/>
  <c r="AI156" i="52"/>
  <c r="AP155" i="52"/>
  <c r="AO155" i="52"/>
  <c r="AN155" i="52"/>
  <c r="AM155" i="52"/>
  <c r="AL155" i="52"/>
  <c r="AK155" i="52"/>
  <c r="AJ155" i="52"/>
  <c r="AI155" i="52"/>
  <c r="AP154" i="52"/>
  <c r="AO154" i="52"/>
  <c r="AN154" i="52"/>
  <c r="AM154" i="52"/>
  <c r="AL154" i="52"/>
  <c r="AK154" i="52"/>
  <c r="AJ154" i="52"/>
  <c r="AI154" i="52"/>
  <c r="AP153" i="52"/>
  <c r="AO153" i="52"/>
  <c r="AN153" i="52"/>
  <c r="AM153" i="52"/>
  <c r="AL153" i="52"/>
  <c r="AK153" i="52"/>
  <c r="AJ153" i="52"/>
  <c r="AI153" i="52"/>
  <c r="AP152" i="52"/>
  <c r="AO152" i="52"/>
  <c r="AN152" i="52"/>
  <c r="AM152" i="52"/>
  <c r="AL152" i="52"/>
  <c r="AK152" i="52"/>
  <c r="AJ152" i="52"/>
  <c r="AI152" i="52"/>
  <c r="AP151" i="52"/>
  <c r="AO151" i="52"/>
  <c r="AN151" i="52"/>
  <c r="AM151" i="52"/>
  <c r="AL151" i="52"/>
  <c r="AK151" i="52"/>
  <c r="AJ151" i="52"/>
  <c r="AI151" i="52"/>
  <c r="AP150" i="52"/>
  <c r="AO150" i="52"/>
  <c r="AN150" i="52"/>
  <c r="AM150" i="52"/>
  <c r="AL150" i="52"/>
  <c r="AK150" i="52"/>
  <c r="AJ150" i="52"/>
  <c r="AI150" i="52"/>
  <c r="AP149" i="52"/>
  <c r="AO149" i="52"/>
  <c r="AN149" i="52"/>
  <c r="AM149" i="52"/>
  <c r="AL149" i="52"/>
  <c r="AK149" i="52"/>
  <c r="AJ149" i="52"/>
  <c r="AI149" i="52"/>
  <c r="AP148" i="52"/>
  <c r="AO148" i="52"/>
  <c r="AN148" i="52"/>
  <c r="AM148" i="52"/>
  <c r="AL148" i="52"/>
  <c r="AK148" i="52"/>
  <c r="AJ148" i="52"/>
  <c r="AI148" i="52"/>
  <c r="AP147" i="52"/>
  <c r="AO147" i="52"/>
  <c r="AN147" i="52"/>
  <c r="AM147" i="52"/>
  <c r="AL147" i="52"/>
  <c r="AK147" i="52"/>
  <c r="AJ147" i="52"/>
  <c r="AI147" i="52"/>
  <c r="AP146" i="52"/>
  <c r="AO146" i="52"/>
  <c r="AN146" i="52"/>
  <c r="AM146" i="52"/>
  <c r="AL146" i="52"/>
  <c r="AK146" i="52"/>
  <c r="AJ146" i="52"/>
  <c r="AI146" i="52"/>
  <c r="AP145" i="52"/>
  <c r="AO145" i="52"/>
  <c r="AN145" i="52"/>
  <c r="AM145" i="52"/>
  <c r="AL145" i="52"/>
  <c r="AK145" i="52"/>
  <c r="AJ145" i="52"/>
  <c r="AI145" i="52"/>
  <c r="AP144" i="52"/>
  <c r="AO144" i="52"/>
  <c r="AN144" i="52"/>
  <c r="AM144" i="52"/>
  <c r="AL144" i="52"/>
  <c r="AK144" i="52"/>
  <c r="AJ144" i="52"/>
  <c r="AI144" i="52"/>
  <c r="AP143" i="52"/>
  <c r="AO143" i="52"/>
  <c r="AN143" i="52"/>
  <c r="AM143" i="52"/>
  <c r="AL143" i="52"/>
  <c r="AK143" i="52"/>
  <c r="AJ143" i="52"/>
  <c r="AI143" i="52"/>
  <c r="AP142" i="52"/>
  <c r="AO142" i="52"/>
  <c r="AN142" i="52"/>
  <c r="AM142" i="52"/>
  <c r="AL142" i="52"/>
  <c r="AK142" i="52"/>
  <c r="AJ142" i="52"/>
  <c r="AI142" i="52"/>
  <c r="AP141" i="52"/>
  <c r="AO141" i="52"/>
  <c r="AN141" i="52"/>
  <c r="AM141" i="52"/>
  <c r="AL141" i="52"/>
  <c r="AK141" i="52"/>
  <c r="AJ141" i="52"/>
  <c r="AI141" i="52"/>
  <c r="AP140" i="52"/>
  <c r="AO140" i="52"/>
  <c r="AN140" i="52"/>
  <c r="AM140" i="52"/>
  <c r="AL140" i="52"/>
  <c r="AK140" i="52"/>
  <c r="AJ140" i="52"/>
  <c r="AI140" i="52"/>
  <c r="AP139" i="52"/>
  <c r="AO139" i="52"/>
  <c r="AN139" i="52"/>
  <c r="AM139" i="52"/>
  <c r="AL139" i="52"/>
  <c r="AK139" i="52"/>
  <c r="AJ139" i="52"/>
  <c r="AI139" i="52"/>
  <c r="AP138" i="52"/>
  <c r="AO138" i="52"/>
  <c r="AN138" i="52"/>
  <c r="AM138" i="52"/>
  <c r="AL138" i="52"/>
  <c r="AK138" i="52"/>
  <c r="AJ138" i="52"/>
  <c r="AI138" i="52"/>
  <c r="AP137" i="52"/>
  <c r="AO137" i="52"/>
  <c r="AN137" i="52"/>
  <c r="AM137" i="52"/>
  <c r="AL137" i="52"/>
  <c r="AK137" i="52"/>
  <c r="AJ137" i="52"/>
  <c r="AI137" i="52"/>
  <c r="AP136" i="52"/>
  <c r="AO136" i="52"/>
  <c r="AN136" i="52"/>
  <c r="AM136" i="52"/>
  <c r="AL136" i="52"/>
  <c r="AK136" i="52"/>
  <c r="AJ136" i="52"/>
  <c r="AI136" i="52"/>
  <c r="AP135" i="52"/>
  <c r="AO135" i="52"/>
  <c r="AN135" i="52"/>
  <c r="AM135" i="52"/>
  <c r="AL135" i="52"/>
  <c r="AK135" i="52"/>
  <c r="AJ135" i="52"/>
  <c r="AI135" i="52"/>
  <c r="AP134" i="52"/>
  <c r="AO134" i="52"/>
  <c r="AN134" i="52"/>
  <c r="AM134" i="52"/>
  <c r="AL134" i="52"/>
  <c r="AK134" i="52"/>
  <c r="AJ134" i="52"/>
  <c r="AI134" i="52"/>
  <c r="AP133" i="52"/>
  <c r="AO133" i="52"/>
  <c r="AN133" i="52"/>
  <c r="AM133" i="52"/>
  <c r="AL133" i="52"/>
  <c r="AK133" i="52"/>
  <c r="AJ133" i="52"/>
  <c r="AI133" i="52"/>
  <c r="AP132" i="52"/>
  <c r="AO132" i="52"/>
  <c r="AN132" i="52"/>
  <c r="AM132" i="52"/>
  <c r="AL132" i="52"/>
  <c r="AK132" i="52"/>
  <c r="AJ132" i="52"/>
  <c r="AI132" i="52"/>
  <c r="AP131" i="52"/>
  <c r="AO131" i="52"/>
  <c r="AN131" i="52"/>
  <c r="AM131" i="52"/>
  <c r="AL131" i="52"/>
  <c r="AK131" i="52"/>
  <c r="AJ131" i="52"/>
  <c r="AI131" i="52"/>
  <c r="AP130" i="52"/>
  <c r="AO130" i="52"/>
  <c r="AN130" i="52"/>
  <c r="AM130" i="52"/>
  <c r="AL130" i="52"/>
  <c r="AK130" i="52"/>
  <c r="AJ130" i="52"/>
  <c r="AI130" i="52"/>
  <c r="AP129" i="52"/>
  <c r="AO129" i="52"/>
  <c r="AN129" i="52"/>
  <c r="AM129" i="52"/>
  <c r="AL129" i="52"/>
  <c r="AK129" i="52"/>
  <c r="AJ129" i="52"/>
  <c r="AI129" i="52"/>
  <c r="AP128" i="52"/>
  <c r="AO128" i="52"/>
  <c r="AN128" i="52"/>
  <c r="AM128" i="52"/>
  <c r="AL128" i="52"/>
  <c r="AK128" i="52"/>
  <c r="AJ128" i="52"/>
  <c r="AI128" i="52"/>
  <c r="AP127" i="52"/>
  <c r="AO127" i="52"/>
  <c r="AN127" i="52"/>
  <c r="AM127" i="52"/>
  <c r="AL127" i="52"/>
  <c r="AK127" i="52"/>
  <c r="AJ127" i="52"/>
  <c r="AI127" i="52"/>
  <c r="AP126" i="52"/>
  <c r="AO126" i="52"/>
  <c r="AN126" i="52"/>
  <c r="AM126" i="52"/>
  <c r="AL126" i="52"/>
  <c r="AK126" i="52"/>
  <c r="AJ126" i="52"/>
  <c r="AI126" i="52"/>
  <c r="AP125" i="52"/>
  <c r="AO125" i="52"/>
  <c r="AN125" i="52"/>
  <c r="AM125" i="52"/>
  <c r="AL125" i="52"/>
  <c r="AK125" i="52"/>
  <c r="AJ125" i="52"/>
  <c r="AI125" i="52"/>
  <c r="AP124" i="52"/>
  <c r="AO124" i="52"/>
  <c r="AN124" i="52"/>
  <c r="AM124" i="52"/>
  <c r="AL124" i="52"/>
  <c r="AK124" i="52"/>
  <c r="AJ124" i="52"/>
  <c r="AI124" i="52"/>
  <c r="AP123" i="52"/>
  <c r="AO123" i="52"/>
  <c r="AN123" i="52"/>
  <c r="AM123" i="52"/>
  <c r="AL123" i="52"/>
  <c r="AK123" i="52"/>
  <c r="AJ123" i="52"/>
  <c r="AI123" i="52"/>
  <c r="AP122" i="52"/>
  <c r="AO122" i="52"/>
  <c r="AN122" i="52"/>
  <c r="AM122" i="52"/>
  <c r="AL122" i="52"/>
  <c r="AK122" i="52"/>
  <c r="AJ122" i="52"/>
  <c r="AI122" i="52"/>
  <c r="AP121" i="52"/>
  <c r="AO121" i="52"/>
  <c r="AN121" i="52"/>
  <c r="AM121" i="52"/>
  <c r="AL121" i="52"/>
  <c r="AK121" i="52"/>
  <c r="AJ121" i="52"/>
  <c r="AI121" i="52"/>
  <c r="AP120" i="52"/>
  <c r="AO120" i="52"/>
  <c r="AN120" i="52"/>
  <c r="AM120" i="52"/>
  <c r="AL120" i="52"/>
  <c r="AK120" i="52"/>
  <c r="AJ120" i="52"/>
  <c r="AI120" i="52"/>
  <c r="AP119" i="52"/>
  <c r="AO119" i="52"/>
  <c r="AN119" i="52"/>
  <c r="AM119" i="52"/>
  <c r="AL119" i="52"/>
  <c r="AK119" i="52"/>
  <c r="AJ119" i="52"/>
  <c r="AI119" i="52"/>
  <c r="AP118" i="52"/>
  <c r="AO118" i="52"/>
  <c r="AN118" i="52"/>
  <c r="AM118" i="52"/>
  <c r="AL118" i="52"/>
  <c r="AK118" i="52"/>
  <c r="AJ118" i="52"/>
  <c r="AI118" i="52"/>
  <c r="AP117" i="52"/>
  <c r="AO117" i="52"/>
  <c r="AN117" i="52"/>
  <c r="AM117" i="52"/>
  <c r="AL117" i="52"/>
  <c r="AK117" i="52"/>
  <c r="AJ117" i="52"/>
  <c r="AI117" i="52"/>
  <c r="AP116" i="52"/>
  <c r="AO116" i="52"/>
  <c r="AN116" i="52"/>
  <c r="AM116" i="52"/>
  <c r="AL116" i="52"/>
  <c r="AK116" i="52"/>
  <c r="AJ116" i="52"/>
  <c r="AI116" i="52"/>
  <c r="AP115" i="52"/>
  <c r="AO115" i="52"/>
  <c r="AN115" i="52"/>
  <c r="AM115" i="52"/>
  <c r="AL115" i="52"/>
  <c r="AK115" i="52"/>
  <c r="AJ115" i="52"/>
  <c r="AI115" i="52"/>
  <c r="AP114" i="52"/>
  <c r="AO114" i="52"/>
  <c r="AN114" i="52"/>
  <c r="AM114" i="52"/>
  <c r="AL114" i="52"/>
  <c r="AK114" i="52"/>
  <c r="AJ114" i="52"/>
  <c r="AI114" i="52"/>
  <c r="AP113" i="52"/>
  <c r="AO113" i="52"/>
  <c r="AN113" i="52"/>
  <c r="AM113" i="52"/>
  <c r="AL113" i="52"/>
  <c r="AK113" i="52"/>
  <c r="AJ113" i="52"/>
  <c r="AI113" i="52"/>
  <c r="AP112" i="52"/>
  <c r="AO112" i="52"/>
  <c r="AN112" i="52"/>
  <c r="AM112" i="52"/>
  <c r="AL112" i="52"/>
  <c r="AK112" i="52"/>
  <c r="AJ112" i="52"/>
  <c r="AI112" i="52"/>
  <c r="AP111" i="52"/>
  <c r="AO111" i="52"/>
  <c r="AN111" i="52"/>
  <c r="AM111" i="52"/>
  <c r="AL111" i="52"/>
  <c r="AK111" i="52"/>
  <c r="AJ111" i="52"/>
  <c r="AI111" i="52"/>
  <c r="AP110" i="52"/>
  <c r="AO110" i="52"/>
  <c r="AN110" i="52"/>
  <c r="AM110" i="52"/>
  <c r="AL110" i="52"/>
  <c r="AK110" i="52"/>
  <c r="AJ110" i="52"/>
  <c r="AI110" i="52"/>
  <c r="AP109" i="52"/>
  <c r="AO109" i="52"/>
  <c r="AN109" i="52"/>
  <c r="AM109" i="52"/>
  <c r="AL109" i="52"/>
  <c r="AK109" i="52"/>
  <c r="AJ109" i="52"/>
  <c r="AI109" i="52"/>
  <c r="AP108" i="52"/>
  <c r="AO108" i="52"/>
  <c r="AN108" i="52"/>
  <c r="AM108" i="52"/>
  <c r="AL108" i="52"/>
  <c r="AK108" i="52"/>
  <c r="AJ108" i="52"/>
  <c r="AI108" i="52"/>
  <c r="AP107" i="52"/>
  <c r="AO107" i="52"/>
  <c r="AN107" i="52"/>
  <c r="AM107" i="52"/>
  <c r="AL107" i="52"/>
  <c r="AK107" i="52"/>
  <c r="AJ107" i="52"/>
  <c r="AI107" i="52"/>
  <c r="AP106" i="52"/>
  <c r="AO106" i="52"/>
  <c r="AN106" i="52"/>
  <c r="AM106" i="52"/>
  <c r="AL106" i="52"/>
  <c r="AK106" i="52"/>
  <c r="AJ106" i="52"/>
  <c r="AI106" i="52"/>
  <c r="AP105" i="52"/>
  <c r="AO105" i="52"/>
  <c r="AN105" i="52"/>
  <c r="AM105" i="52"/>
  <c r="AL105" i="52"/>
  <c r="AK105" i="52"/>
  <c r="AJ105" i="52"/>
  <c r="AI105" i="52"/>
  <c r="AP104" i="52"/>
  <c r="AO104" i="52"/>
  <c r="AN104" i="52"/>
  <c r="AM104" i="52"/>
  <c r="AL104" i="52"/>
  <c r="AK104" i="52"/>
  <c r="AJ104" i="52"/>
  <c r="AI104" i="52"/>
  <c r="AP103" i="52"/>
  <c r="AO103" i="52"/>
  <c r="AN103" i="52"/>
  <c r="AM103" i="52"/>
  <c r="AL103" i="52"/>
  <c r="AK103" i="52"/>
  <c r="AJ103" i="52"/>
  <c r="AI103" i="52"/>
  <c r="AP102" i="52"/>
  <c r="AO102" i="52"/>
  <c r="AN102" i="52"/>
  <c r="AM102" i="52"/>
  <c r="AL102" i="52"/>
  <c r="AK102" i="52"/>
  <c r="AJ102" i="52"/>
  <c r="AI102" i="52"/>
  <c r="AP101" i="52"/>
  <c r="AO101" i="52"/>
  <c r="AN101" i="52"/>
  <c r="AM101" i="52"/>
  <c r="AL101" i="52"/>
  <c r="AK101" i="52"/>
  <c r="AJ101" i="52"/>
  <c r="AI101" i="52"/>
  <c r="AP100" i="52"/>
  <c r="AO100" i="52"/>
  <c r="AN100" i="52"/>
  <c r="AM100" i="52"/>
  <c r="AL100" i="52"/>
  <c r="AK100" i="52"/>
  <c r="AJ100" i="52"/>
  <c r="AI100" i="52"/>
  <c r="AP99" i="52"/>
  <c r="AO99" i="52"/>
  <c r="AN99" i="52"/>
  <c r="AM99" i="52"/>
  <c r="AL99" i="52"/>
  <c r="AK99" i="52"/>
  <c r="AJ99" i="52"/>
  <c r="AI99" i="52"/>
  <c r="AP98" i="52"/>
  <c r="AO98" i="52"/>
  <c r="AN98" i="52"/>
  <c r="AM98" i="52"/>
  <c r="AL98" i="52"/>
  <c r="AK98" i="52"/>
  <c r="AJ98" i="52"/>
  <c r="AI98" i="52"/>
  <c r="AP97" i="52"/>
  <c r="AO97" i="52"/>
  <c r="AN97" i="52"/>
  <c r="AM97" i="52"/>
  <c r="AL97" i="52"/>
  <c r="AK97" i="52"/>
  <c r="AJ97" i="52"/>
  <c r="AI97" i="52"/>
  <c r="AP96" i="52"/>
  <c r="AO96" i="52"/>
  <c r="AN96" i="52"/>
  <c r="AM96" i="52"/>
  <c r="AL96" i="52"/>
  <c r="AK96" i="52"/>
  <c r="AJ96" i="52"/>
  <c r="AI96" i="52"/>
  <c r="AP95" i="52"/>
  <c r="AO95" i="52"/>
  <c r="AN95" i="52"/>
  <c r="AM95" i="52"/>
  <c r="AL95" i="52"/>
  <c r="AK95" i="52"/>
  <c r="AJ95" i="52"/>
  <c r="AI95" i="52"/>
  <c r="AP94" i="52"/>
  <c r="AO94" i="52"/>
  <c r="AN94" i="52"/>
  <c r="AM94" i="52"/>
  <c r="AL94" i="52"/>
  <c r="AK94" i="52"/>
  <c r="AJ94" i="52"/>
  <c r="AI94" i="52"/>
  <c r="AP93" i="52"/>
  <c r="AO93" i="52"/>
  <c r="AN93" i="52"/>
  <c r="AM93" i="52"/>
  <c r="AL93" i="52"/>
  <c r="AK93" i="52"/>
  <c r="AJ93" i="52"/>
  <c r="AI93" i="52"/>
  <c r="AP92" i="52"/>
  <c r="AO92" i="52"/>
  <c r="AN92" i="52"/>
  <c r="AM92" i="52"/>
  <c r="AL92" i="52"/>
  <c r="AK92" i="52"/>
  <c r="AJ92" i="52"/>
  <c r="AI92" i="52"/>
  <c r="AP91" i="52"/>
  <c r="AO91" i="52"/>
  <c r="AN91" i="52"/>
  <c r="AM91" i="52"/>
  <c r="AL91" i="52"/>
  <c r="AK91" i="52"/>
  <c r="AJ91" i="52"/>
  <c r="AI91" i="52"/>
  <c r="AP90" i="52"/>
  <c r="AO90" i="52"/>
  <c r="AN90" i="52"/>
  <c r="AM90" i="52"/>
  <c r="AL90" i="52"/>
  <c r="AK90" i="52"/>
  <c r="AJ90" i="52"/>
  <c r="AI90" i="52"/>
  <c r="AP89" i="52"/>
  <c r="AO89" i="52"/>
  <c r="AN89" i="52"/>
  <c r="AM89" i="52"/>
  <c r="AL89" i="52"/>
  <c r="AK89" i="52"/>
  <c r="AJ89" i="52"/>
  <c r="AI89" i="52"/>
  <c r="AP88" i="52"/>
  <c r="AO88" i="52"/>
  <c r="AN88" i="52"/>
  <c r="AM88" i="52"/>
  <c r="AL88" i="52"/>
  <c r="AK88" i="52"/>
  <c r="AJ88" i="52"/>
  <c r="AI88" i="52"/>
  <c r="AP87" i="52"/>
  <c r="AO87" i="52"/>
  <c r="AN87" i="52"/>
  <c r="AM87" i="52"/>
  <c r="AL87" i="52"/>
  <c r="AK87" i="52"/>
  <c r="AJ87" i="52"/>
  <c r="AI87" i="52"/>
  <c r="AP86" i="52"/>
  <c r="AO86" i="52"/>
  <c r="AN86" i="52"/>
  <c r="AM86" i="52"/>
  <c r="AL86" i="52"/>
  <c r="AK86" i="52"/>
  <c r="AJ86" i="52"/>
  <c r="AI86" i="52"/>
  <c r="AP85" i="52"/>
  <c r="AO85" i="52"/>
  <c r="AN85" i="52"/>
  <c r="AM85" i="52"/>
  <c r="AL85" i="52"/>
  <c r="AK85" i="52"/>
  <c r="AJ85" i="52"/>
  <c r="AI85" i="52"/>
  <c r="AP84" i="52"/>
  <c r="AO84" i="52"/>
  <c r="AN84" i="52"/>
  <c r="AM84" i="52"/>
  <c r="AL84" i="52"/>
  <c r="AK84" i="52"/>
  <c r="AJ84" i="52"/>
  <c r="AI84" i="52"/>
  <c r="AP83" i="52"/>
  <c r="AO83" i="52"/>
  <c r="AN83" i="52"/>
  <c r="AM83" i="52"/>
  <c r="AL83" i="52"/>
  <c r="AK83" i="52"/>
  <c r="AJ83" i="52"/>
  <c r="AI83" i="52"/>
  <c r="AP82" i="52"/>
  <c r="AO82" i="52"/>
  <c r="AN82" i="52"/>
  <c r="AM82" i="52"/>
  <c r="AL82" i="52"/>
  <c r="AK82" i="52"/>
  <c r="AJ82" i="52"/>
  <c r="AI82" i="52"/>
  <c r="AP81" i="52"/>
  <c r="AO81" i="52"/>
  <c r="AN81" i="52"/>
  <c r="AM81" i="52"/>
  <c r="AL81" i="52"/>
  <c r="AK81" i="52"/>
  <c r="AJ81" i="52"/>
  <c r="AI81" i="52"/>
  <c r="AP80" i="52"/>
  <c r="AO80" i="52"/>
  <c r="AN80" i="52"/>
  <c r="AM80" i="52"/>
  <c r="AL80" i="52"/>
  <c r="AK80" i="52"/>
  <c r="AJ80" i="52"/>
  <c r="AI80" i="52"/>
  <c r="AP79" i="52"/>
  <c r="AO79" i="52"/>
  <c r="AN79" i="52"/>
  <c r="AM79" i="52"/>
  <c r="AL79" i="52"/>
  <c r="AK79" i="52"/>
  <c r="AJ79" i="52"/>
  <c r="AI79" i="52"/>
  <c r="AP78" i="52"/>
  <c r="AO78" i="52"/>
  <c r="AN78" i="52"/>
  <c r="AM78" i="52"/>
  <c r="AL78" i="52"/>
  <c r="AK78" i="52"/>
  <c r="AJ78" i="52"/>
  <c r="AI78" i="52"/>
  <c r="AP77" i="52"/>
  <c r="AO77" i="52"/>
  <c r="AN77" i="52"/>
  <c r="AM77" i="52"/>
  <c r="AL77" i="52"/>
  <c r="AK77" i="52"/>
  <c r="AJ77" i="52"/>
  <c r="AI77" i="52"/>
  <c r="AP76" i="52"/>
  <c r="AO76" i="52"/>
  <c r="AN76" i="52"/>
  <c r="AM76" i="52"/>
  <c r="AL76" i="52"/>
  <c r="AK76" i="52"/>
  <c r="AJ76" i="52"/>
  <c r="AI76" i="52"/>
  <c r="AP75" i="52"/>
  <c r="AO75" i="52"/>
  <c r="AN75" i="52"/>
  <c r="AM75" i="52"/>
  <c r="AL75" i="52"/>
  <c r="AK75" i="52"/>
  <c r="AJ75" i="52"/>
  <c r="AI75" i="52"/>
  <c r="AP74" i="52"/>
  <c r="AO74" i="52"/>
  <c r="AN74" i="52"/>
  <c r="AM74" i="52"/>
  <c r="AL74" i="52"/>
  <c r="AK74" i="52"/>
  <c r="AJ74" i="52"/>
  <c r="AI74" i="52"/>
  <c r="AP73" i="52"/>
  <c r="AO73" i="52"/>
  <c r="AN73" i="52"/>
  <c r="AM73" i="52"/>
  <c r="AL73" i="52"/>
  <c r="AK73" i="52"/>
  <c r="AJ73" i="52"/>
  <c r="AI73" i="52"/>
  <c r="AP72" i="52"/>
  <c r="AO72" i="52"/>
  <c r="AN72" i="52"/>
  <c r="AM72" i="52"/>
  <c r="AL72" i="52"/>
  <c r="AK72" i="52"/>
  <c r="AJ72" i="52"/>
  <c r="AI72" i="52"/>
  <c r="AP71" i="52"/>
  <c r="AO71" i="52"/>
  <c r="AN71" i="52"/>
  <c r="AM71" i="52"/>
  <c r="AL71" i="52"/>
  <c r="AK71" i="52"/>
  <c r="AJ71" i="52"/>
  <c r="AI71" i="52"/>
  <c r="AP70" i="52"/>
  <c r="AO70" i="52"/>
  <c r="AN70" i="52"/>
  <c r="AM70" i="52"/>
  <c r="AL70" i="52"/>
  <c r="AK70" i="52"/>
  <c r="AJ70" i="52"/>
  <c r="AI70" i="52"/>
  <c r="AP69" i="52"/>
  <c r="AO69" i="52"/>
  <c r="AN69" i="52"/>
  <c r="AM69" i="52"/>
  <c r="AL69" i="52"/>
  <c r="AK69" i="52"/>
  <c r="AJ69" i="52"/>
  <c r="AI69" i="52"/>
  <c r="AP68" i="52"/>
  <c r="AO68" i="52"/>
  <c r="AN68" i="52"/>
  <c r="AM68" i="52"/>
  <c r="AL68" i="52"/>
  <c r="AK68" i="52"/>
  <c r="AJ68" i="52"/>
  <c r="AI68" i="52"/>
  <c r="AP67" i="52"/>
  <c r="AO67" i="52"/>
  <c r="AN67" i="52"/>
  <c r="AM67" i="52"/>
  <c r="AL67" i="52"/>
  <c r="AK67" i="52"/>
  <c r="AJ67" i="52"/>
  <c r="AI67" i="52"/>
  <c r="AP66" i="52"/>
  <c r="AO66" i="52"/>
  <c r="AN66" i="52"/>
  <c r="AM66" i="52"/>
  <c r="AL66" i="52"/>
  <c r="AK66" i="52"/>
  <c r="AJ66" i="52"/>
  <c r="AI66" i="52"/>
  <c r="AP65" i="52"/>
  <c r="AO65" i="52"/>
  <c r="AN65" i="52"/>
  <c r="AM65" i="52"/>
  <c r="AL65" i="52"/>
  <c r="AK65" i="52"/>
  <c r="AJ65" i="52"/>
  <c r="AI65" i="52"/>
  <c r="AP64" i="52"/>
  <c r="AO64" i="52"/>
  <c r="AN64" i="52"/>
  <c r="AM64" i="52"/>
  <c r="AL64" i="52"/>
  <c r="AK64" i="52"/>
  <c r="AJ64" i="52"/>
  <c r="AI64" i="52"/>
  <c r="AP63" i="52"/>
  <c r="AO63" i="52"/>
  <c r="AN63" i="52"/>
  <c r="AM63" i="52"/>
  <c r="AL63" i="52"/>
  <c r="AK63" i="52"/>
  <c r="AJ63" i="52"/>
  <c r="AI63" i="52"/>
  <c r="AP62" i="52"/>
  <c r="AO62" i="52"/>
  <c r="AN62" i="52"/>
  <c r="AM62" i="52"/>
  <c r="AL62" i="52"/>
  <c r="AK62" i="52"/>
  <c r="AJ62" i="52"/>
  <c r="AI62" i="52"/>
  <c r="AP61" i="52"/>
  <c r="AO61" i="52"/>
  <c r="AN61" i="52"/>
  <c r="AM61" i="52"/>
  <c r="AL61" i="52"/>
  <c r="AK61" i="52"/>
  <c r="AJ61" i="52"/>
  <c r="AI61" i="52"/>
  <c r="AP60" i="52"/>
  <c r="AO60" i="52"/>
  <c r="AN60" i="52"/>
  <c r="AM60" i="52"/>
  <c r="AL60" i="52"/>
  <c r="AK60" i="52"/>
  <c r="AJ60" i="52"/>
  <c r="AI60" i="52"/>
  <c r="AP59" i="52"/>
  <c r="AO59" i="52"/>
  <c r="AN59" i="52"/>
  <c r="AM59" i="52"/>
  <c r="AL59" i="52"/>
  <c r="AK59" i="52"/>
  <c r="AJ59" i="52"/>
  <c r="AI59" i="52"/>
  <c r="AP58" i="52"/>
  <c r="AO58" i="52"/>
  <c r="AN58" i="52"/>
  <c r="AM58" i="52"/>
  <c r="AL58" i="52"/>
  <c r="AK58" i="52"/>
  <c r="AJ58" i="52"/>
  <c r="AI58" i="52"/>
  <c r="AP57" i="52"/>
  <c r="AO57" i="52"/>
  <c r="AN57" i="52"/>
  <c r="AM57" i="52"/>
  <c r="AL57" i="52"/>
  <c r="AK57" i="52"/>
  <c r="AJ57" i="52"/>
  <c r="AI57" i="52"/>
  <c r="AP56" i="52"/>
  <c r="AO56" i="52"/>
  <c r="AN56" i="52"/>
  <c r="AM56" i="52"/>
  <c r="AL56" i="52"/>
  <c r="AK56" i="52"/>
  <c r="AJ56" i="52"/>
  <c r="AI56" i="52"/>
  <c r="AP55" i="52"/>
  <c r="AO55" i="52"/>
  <c r="AN55" i="52"/>
  <c r="AM55" i="52"/>
  <c r="AL55" i="52"/>
  <c r="AK55" i="52"/>
  <c r="AJ55" i="52"/>
  <c r="AI55" i="52"/>
  <c r="AP54" i="52"/>
  <c r="AO54" i="52"/>
  <c r="AN54" i="52"/>
  <c r="AM54" i="52"/>
  <c r="AL54" i="52"/>
  <c r="AK54" i="52"/>
  <c r="AJ54" i="52"/>
  <c r="AI54" i="52"/>
  <c r="AP53" i="52"/>
  <c r="AO53" i="52"/>
  <c r="AN53" i="52"/>
  <c r="AM53" i="52"/>
  <c r="AL53" i="52"/>
  <c r="AK53" i="52"/>
  <c r="AJ53" i="52"/>
  <c r="AI53" i="52"/>
  <c r="AP52" i="52"/>
  <c r="AO52" i="52"/>
  <c r="AN52" i="52"/>
  <c r="AM52" i="52"/>
  <c r="AL52" i="52"/>
  <c r="AK52" i="52"/>
  <c r="AJ52" i="52"/>
  <c r="AI52" i="52"/>
  <c r="AP51" i="52"/>
  <c r="AO51" i="52"/>
  <c r="AN51" i="52"/>
  <c r="AM51" i="52"/>
  <c r="AL51" i="52"/>
  <c r="AK51" i="52"/>
  <c r="AJ51" i="52"/>
  <c r="AI51" i="52"/>
  <c r="AP50" i="52"/>
  <c r="AO50" i="52"/>
  <c r="AN50" i="52"/>
  <c r="AM50" i="52"/>
  <c r="AL50" i="52"/>
  <c r="AK50" i="52"/>
  <c r="AJ50" i="52"/>
  <c r="AI50" i="52"/>
  <c r="AP49" i="52"/>
  <c r="AO49" i="52"/>
  <c r="AN49" i="52"/>
  <c r="AM49" i="52"/>
  <c r="AL49" i="52"/>
  <c r="AK49" i="52"/>
  <c r="AJ49" i="52"/>
  <c r="AI49" i="52"/>
  <c r="AP48" i="52"/>
  <c r="AO48" i="52"/>
  <c r="AN48" i="52"/>
  <c r="AM48" i="52"/>
  <c r="AL48" i="52"/>
  <c r="AK48" i="52"/>
  <c r="AJ48" i="52"/>
  <c r="AI48" i="52"/>
  <c r="AP47" i="52"/>
  <c r="AO47" i="52"/>
  <c r="AN47" i="52"/>
  <c r="AM47" i="52"/>
  <c r="AL47" i="52"/>
  <c r="AK47" i="52"/>
  <c r="AJ47" i="52"/>
  <c r="AI47" i="52"/>
  <c r="AP46" i="52"/>
  <c r="AO46" i="52"/>
  <c r="AN46" i="52"/>
  <c r="AM46" i="52"/>
  <c r="AL46" i="52"/>
  <c r="AK46" i="52"/>
  <c r="AJ46" i="52"/>
  <c r="AI46" i="52"/>
  <c r="AP45" i="52"/>
  <c r="AO45" i="52"/>
  <c r="AN45" i="52"/>
  <c r="AM45" i="52"/>
  <c r="AL45" i="52"/>
  <c r="AK45" i="52"/>
  <c r="AJ45" i="52"/>
  <c r="AI45" i="52"/>
  <c r="AP44" i="52"/>
  <c r="AO44" i="52"/>
  <c r="AN44" i="52"/>
  <c r="AM44" i="52"/>
  <c r="AL44" i="52"/>
  <c r="AK44" i="52"/>
  <c r="AJ44" i="52"/>
  <c r="AI44" i="52"/>
  <c r="AP43" i="52"/>
  <c r="AO43" i="52"/>
  <c r="AN43" i="52"/>
  <c r="AM43" i="52"/>
  <c r="AL43" i="52"/>
  <c r="AK43" i="52"/>
  <c r="AJ43" i="52"/>
  <c r="AI43" i="52"/>
  <c r="AP42" i="52"/>
  <c r="AO42" i="52"/>
  <c r="AN42" i="52"/>
  <c r="AM42" i="52"/>
  <c r="AL42" i="52"/>
  <c r="AK42" i="52"/>
  <c r="AJ42" i="52"/>
  <c r="AI42" i="52"/>
  <c r="AP41" i="52"/>
  <c r="AO41" i="52"/>
  <c r="AN41" i="52"/>
  <c r="AM41" i="52"/>
  <c r="AL41" i="52"/>
  <c r="AK41" i="52"/>
  <c r="AJ41" i="52"/>
  <c r="AI41" i="52"/>
  <c r="AP40" i="52"/>
  <c r="AO40" i="52"/>
  <c r="AN40" i="52"/>
  <c r="AM40" i="52"/>
  <c r="AL40" i="52"/>
  <c r="AK40" i="52"/>
  <c r="AJ40" i="52"/>
  <c r="AI40" i="52"/>
  <c r="AP39" i="52"/>
  <c r="AO39" i="52"/>
  <c r="AN39" i="52"/>
  <c r="AM39" i="52"/>
  <c r="AL39" i="52"/>
  <c r="AK39" i="52"/>
  <c r="AJ39" i="52"/>
  <c r="AI39" i="52"/>
  <c r="AP38" i="52"/>
  <c r="AO38" i="52"/>
  <c r="AN38" i="52"/>
  <c r="AM38" i="52"/>
  <c r="AL38" i="52"/>
  <c r="AK38" i="52"/>
  <c r="AJ38" i="52"/>
  <c r="AI38" i="52"/>
  <c r="AP37" i="52"/>
  <c r="AO37" i="52"/>
  <c r="AN37" i="52"/>
  <c r="AM37" i="52"/>
  <c r="AL37" i="52"/>
  <c r="AK37" i="52"/>
  <c r="AJ37" i="52"/>
  <c r="AI37" i="52"/>
  <c r="AP36" i="52"/>
  <c r="AO36" i="52"/>
  <c r="AN36" i="52"/>
  <c r="AM36" i="52"/>
  <c r="AL36" i="52"/>
  <c r="AK36" i="52"/>
  <c r="AJ36" i="52"/>
  <c r="AI36" i="52"/>
  <c r="AP35" i="52"/>
  <c r="AO35" i="52"/>
  <c r="AN35" i="52"/>
  <c r="AM35" i="52"/>
  <c r="AL35" i="52"/>
  <c r="AK35" i="52"/>
  <c r="AJ35" i="52"/>
  <c r="AI35" i="52"/>
  <c r="AP34" i="52"/>
  <c r="AO34" i="52"/>
  <c r="AN34" i="52"/>
  <c r="AM34" i="52"/>
  <c r="AL34" i="52"/>
  <c r="AK34" i="52"/>
  <c r="AJ34" i="52"/>
  <c r="AI34" i="52"/>
  <c r="AP33" i="52"/>
  <c r="AO33" i="52"/>
  <c r="AN33" i="52"/>
  <c r="AM33" i="52"/>
  <c r="AL33" i="52"/>
  <c r="AK33" i="52"/>
  <c r="AJ33" i="52"/>
  <c r="AI33" i="52"/>
  <c r="AP32" i="52"/>
  <c r="AO32" i="52"/>
  <c r="AN32" i="52"/>
  <c r="AM32" i="52"/>
  <c r="AL32" i="52"/>
  <c r="AK32" i="52"/>
  <c r="AJ32" i="52"/>
  <c r="AI32" i="52"/>
  <c r="AP31" i="52"/>
  <c r="AO31" i="52"/>
  <c r="AN31" i="52"/>
  <c r="AM31" i="52"/>
  <c r="AL31" i="52"/>
  <c r="AK31" i="52"/>
  <c r="AJ31" i="52"/>
  <c r="AI31" i="52"/>
  <c r="AP30" i="52"/>
  <c r="AO30" i="52"/>
  <c r="AN30" i="52"/>
  <c r="AM30" i="52"/>
  <c r="AL30" i="52"/>
  <c r="AK30" i="52"/>
  <c r="AJ30" i="52"/>
  <c r="AI30" i="52"/>
  <c r="AP29" i="52"/>
  <c r="AO29" i="52"/>
  <c r="AN29" i="52"/>
  <c r="AM29" i="52"/>
  <c r="AL29" i="52"/>
  <c r="AK29" i="52"/>
  <c r="AJ29" i="52"/>
  <c r="AI29" i="52"/>
  <c r="AP28" i="52"/>
  <c r="AO28" i="52"/>
  <c r="AN28" i="52"/>
  <c r="AM28" i="52"/>
  <c r="AL28" i="52"/>
  <c r="AK28" i="52"/>
  <c r="AJ28" i="52"/>
  <c r="AI28" i="52"/>
  <c r="AP27" i="52"/>
  <c r="AO27" i="52"/>
  <c r="AN27" i="52"/>
  <c r="AM27" i="52"/>
  <c r="AL27" i="52"/>
  <c r="AK27" i="52"/>
  <c r="AJ27" i="52"/>
  <c r="AI27" i="52"/>
  <c r="AP26" i="52"/>
  <c r="AO26" i="52"/>
  <c r="AN26" i="52"/>
  <c r="AM26" i="52"/>
  <c r="AL26" i="52"/>
  <c r="AK26" i="52"/>
  <c r="AJ26" i="52"/>
  <c r="AI26" i="52"/>
  <c r="AP25" i="52"/>
  <c r="AO25" i="52"/>
  <c r="AN25" i="52"/>
  <c r="AM25" i="52"/>
  <c r="AL25" i="52"/>
  <c r="AK25" i="52"/>
  <c r="AJ25" i="52"/>
  <c r="AI25" i="52"/>
  <c r="AP24" i="52"/>
  <c r="AO24" i="52"/>
  <c r="AN24" i="52"/>
  <c r="AM24" i="52"/>
  <c r="AL24" i="52"/>
  <c r="AK24" i="52"/>
  <c r="AJ24" i="52"/>
  <c r="AI24" i="52"/>
  <c r="AP23" i="52"/>
  <c r="AO23" i="52"/>
  <c r="AN23" i="52"/>
  <c r="AM23" i="52"/>
  <c r="AL23" i="52"/>
  <c r="AK23" i="52"/>
  <c r="AJ23" i="52"/>
  <c r="AI23" i="52"/>
  <c r="AP22" i="52"/>
  <c r="AO22" i="52"/>
  <c r="AN22" i="52"/>
  <c r="AM22" i="52"/>
  <c r="AL22" i="52"/>
  <c r="AK22" i="52"/>
  <c r="AJ22" i="52"/>
  <c r="AI22" i="52"/>
  <c r="AP21" i="52"/>
  <c r="AO21" i="52"/>
  <c r="AN21" i="52"/>
  <c r="AM21" i="52"/>
  <c r="AL21" i="52"/>
  <c r="AK21" i="52"/>
  <c r="AJ21" i="52"/>
  <c r="AI21" i="52"/>
  <c r="AP20" i="52"/>
  <c r="AO20" i="52"/>
  <c r="AN20" i="52"/>
  <c r="AM20" i="52"/>
  <c r="AL20" i="52"/>
  <c r="AK20" i="52"/>
  <c r="AJ20" i="52"/>
  <c r="AI20" i="52"/>
  <c r="AP19" i="52"/>
  <c r="AO19" i="52"/>
  <c r="AN19" i="52"/>
  <c r="AM19" i="52"/>
  <c r="AL19" i="52"/>
  <c r="AK19" i="52"/>
  <c r="AJ19" i="52"/>
  <c r="AI19" i="52"/>
  <c r="AP18" i="52"/>
  <c r="AO18" i="52"/>
  <c r="AN18" i="52"/>
  <c r="AM18" i="52"/>
  <c r="AL18" i="52"/>
  <c r="AK18" i="52"/>
  <c r="AJ18" i="52"/>
  <c r="AI18" i="52"/>
  <c r="AP17" i="52"/>
  <c r="AO17" i="52"/>
  <c r="AN17" i="52"/>
  <c r="AM17" i="52"/>
  <c r="AL17" i="52"/>
  <c r="AK17" i="52"/>
  <c r="AJ17" i="52"/>
  <c r="AI17" i="52"/>
  <c r="AP16" i="52"/>
  <c r="AO16" i="52"/>
  <c r="AN16" i="52"/>
  <c r="AM16" i="52"/>
  <c r="AL16" i="52"/>
  <c r="AK16" i="52"/>
  <c r="AJ16" i="52"/>
  <c r="AI16" i="52"/>
  <c r="AP15" i="52"/>
  <c r="AO15" i="52"/>
  <c r="AN15" i="52"/>
  <c r="AM15" i="52"/>
  <c r="AL15" i="52"/>
  <c r="AK15" i="52"/>
  <c r="AJ15" i="52"/>
  <c r="AI15" i="52"/>
  <c r="AP14" i="52"/>
  <c r="AO14" i="52"/>
  <c r="AN14" i="52"/>
  <c r="AM14" i="52"/>
  <c r="AL14" i="52"/>
  <c r="AK14" i="52"/>
  <c r="AJ14" i="52"/>
  <c r="AI14" i="52"/>
  <c r="AP13" i="52"/>
  <c r="AO13" i="52"/>
  <c r="AN13" i="52"/>
  <c r="AM13" i="52"/>
  <c r="AL13" i="52"/>
  <c r="AK13" i="52"/>
  <c r="AJ13" i="52"/>
  <c r="AI13" i="52"/>
  <c r="AP12" i="52"/>
  <c r="AO12" i="52"/>
  <c r="AN12" i="52"/>
  <c r="AM12" i="52"/>
  <c r="AL12" i="52"/>
  <c r="AK12" i="52"/>
  <c r="AJ12" i="52"/>
  <c r="AI12" i="52"/>
  <c r="AP11" i="52"/>
  <c r="AO11" i="52"/>
  <c r="AN11" i="52"/>
  <c r="AM11" i="52"/>
  <c r="AL11" i="52"/>
  <c r="AK11" i="52"/>
  <c r="AJ11" i="52"/>
  <c r="AI11" i="52"/>
  <c r="AP10" i="52"/>
  <c r="AO10" i="52"/>
  <c r="AN10" i="52"/>
  <c r="AM10" i="52"/>
  <c r="AL10" i="52"/>
  <c r="AK10" i="52"/>
  <c r="AJ10" i="52"/>
  <c r="AI10" i="52"/>
  <c r="AP9" i="52"/>
  <c r="AO9" i="52"/>
  <c r="AN9" i="52"/>
  <c r="AM9" i="52"/>
  <c r="AL9" i="52"/>
  <c r="AK9" i="52"/>
  <c r="AJ9" i="52"/>
  <c r="AI9" i="52"/>
  <c r="AP8" i="52"/>
  <c r="AO8" i="52"/>
  <c r="AN8" i="52"/>
  <c r="AM8" i="52"/>
  <c r="AL8" i="52"/>
  <c r="AK8" i="52"/>
  <c r="AJ8" i="52"/>
  <c r="AI8" i="52"/>
  <c r="AJ7" i="52"/>
  <c r="AK7" i="52"/>
  <c r="AL7" i="52"/>
  <c r="AM7" i="52"/>
  <c r="AN7" i="52"/>
  <c r="AI7" i="52"/>
  <c r="AP629" i="51"/>
  <c r="AO629" i="51"/>
  <c r="AN629" i="51"/>
  <c r="AM629" i="51"/>
  <c r="AL629" i="51"/>
  <c r="AK629" i="51"/>
  <c r="AJ629" i="51"/>
  <c r="AI629" i="51"/>
  <c r="AP628" i="51"/>
  <c r="AO628" i="51"/>
  <c r="AN628" i="51"/>
  <c r="AM628" i="51"/>
  <c r="AL628" i="51"/>
  <c r="AK628" i="51"/>
  <c r="AJ628" i="51"/>
  <c r="AI628" i="51"/>
  <c r="AP627" i="51"/>
  <c r="AO627" i="51"/>
  <c r="AN627" i="51"/>
  <c r="AM627" i="51"/>
  <c r="AL627" i="51"/>
  <c r="AK627" i="51"/>
  <c r="AJ627" i="51"/>
  <c r="AI627" i="51"/>
  <c r="AP626" i="51"/>
  <c r="AO626" i="51"/>
  <c r="AN626" i="51"/>
  <c r="AM626" i="51"/>
  <c r="AL626" i="51"/>
  <c r="AK626" i="51"/>
  <c r="AJ626" i="51"/>
  <c r="AI626" i="51"/>
  <c r="AP625" i="51"/>
  <c r="AO625" i="51"/>
  <c r="AN625" i="51"/>
  <c r="AM625" i="51"/>
  <c r="AL625" i="51"/>
  <c r="AK625" i="51"/>
  <c r="AJ625" i="51"/>
  <c r="AI625" i="51"/>
  <c r="AP624" i="51"/>
  <c r="AO624" i="51"/>
  <c r="AN624" i="51"/>
  <c r="AM624" i="51"/>
  <c r="AL624" i="51"/>
  <c r="AK624" i="51"/>
  <c r="AJ624" i="51"/>
  <c r="AI624" i="51"/>
  <c r="AP623" i="51"/>
  <c r="AO623" i="51"/>
  <c r="AN623" i="51"/>
  <c r="AM623" i="51"/>
  <c r="AL623" i="51"/>
  <c r="AK623" i="51"/>
  <c r="AJ623" i="51"/>
  <c r="AI623" i="51"/>
  <c r="AP622" i="51"/>
  <c r="AO622" i="51"/>
  <c r="AN622" i="51"/>
  <c r="AM622" i="51"/>
  <c r="AL622" i="51"/>
  <c r="AK622" i="51"/>
  <c r="AJ622" i="51"/>
  <c r="AI622" i="51"/>
  <c r="AP621" i="51"/>
  <c r="AO621" i="51"/>
  <c r="AN621" i="51"/>
  <c r="AM621" i="51"/>
  <c r="AL621" i="51"/>
  <c r="AK621" i="51"/>
  <c r="AJ621" i="51"/>
  <c r="AI621" i="51"/>
  <c r="AP620" i="51"/>
  <c r="AO620" i="51"/>
  <c r="AN620" i="51"/>
  <c r="AM620" i="51"/>
  <c r="AL620" i="51"/>
  <c r="AK620" i="51"/>
  <c r="AJ620" i="51"/>
  <c r="AI620" i="51"/>
  <c r="AP619" i="51"/>
  <c r="AO619" i="51"/>
  <c r="AN619" i="51"/>
  <c r="AM619" i="51"/>
  <c r="AL619" i="51"/>
  <c r="AK619" i="51"/>
  <c r="AJ619" i="51"/>
  <c r="AI619" i="51"/>
  <c r="AP618" i="51"/>
  <c r="AO618" i="51"/>
  <c r="AN618" i="51"/>
  <c r="AM618" i="51"/>
  <c r="AL618" i="51"/>
  <c r="AK618" i="51"/>
  <c r="AJ618" i="51"/>
  <c r="AI618" i="51"/>
  <c r="AP617" i="51"/>
  <c r="AO617" i="51"/>
  <c r="AN617" i="51"/>
  <c r="AM617" i="51"/>
  <c r="AL617" i="51"/>
  <c r="AK617" i="51"/>
  <c r="AJ617" i="51"/>
  <c r="AI617" i="51"/>
  <c r="AP616" i="51"/>
  <c r="AO616" i="51"/>
  <c r="AN616" i="51"/>
  <c r="AM616" i="51"/>
  <c r="AL616" i="51"/>
  <c r="AK616" i="51"/>
  <c r="AJ616" i="51"/>
  <c r="AI616" i="51"/>
  <c r="AP615" i="51"/>
  <c r="AO615" i="51"/>
  <c r="AN615" i="51"/>
  <c r="AM615" i="51"/>
  <c r="AL615" i="51"/>
  <c r="AK615" i="51"/>
  <c r="AJ615" i="51"/>
  <c r="AI615" i="51"/>
  <c r="AP614" i="51"/>
  <c r="AO614" i="51"/>
  <c r="AN614" i="51"/>
  <c r="AM614" i="51"/>
  <c r="AL614" i="51"/>
  <c r="AK614" i="51"/>
  <c r="AJ614" i="51"/>
  <c r="AI614" i="51"/>
  <c r="AP613" i="51"/>
  <c r="AO613" i="51"/>
  <c r="AN613" i="51"/>
  <c r="AM613" i="51"/>
  <c r="AL613" i="51"/>
  <c r="AK613" i="51"/>
  <c r="AJ613" i="51"/>
  <c r="AI613" i="51"/>
  <c r="AP612" i="51"/>
  <c r="AO612" i="51"/>
  <c r="AN612" i="51"/>
  <c r="AM612" i="51"/>
  <c r="AL612" i="51"/>
  <c r="AK612" i="51"/>
  <c r="AJ612" i="51"/>
  <c r="AI612" i="51"/>
  <c r="AP611" i="51"/>
  <c r="AO611" i="51"/>
  <c r="AN611" i="51"/>
  <c r="AM611" i="51"/>
  <c r="AL611" i="51"/>
  <c r="AK611" i="51"/>
  <c r="AJ611" i="51"/>
  <c r="AI611" i="51"/>
  <c r="AP610" i="51"/>
  <c r="AO610" i="51"/>
  <c r="AN610" i="51"/>
  <c r="AM610" i="51"/>
  <c r="AL610" i="51"/>
  <c r="AK610" i="51"/>
  <c r="AJ610" i="51"/>
  <c r="AI610" i="51"/>
  <c r="AP609" i="51"/>
  <c r="AO609" i="51"/>
  <c r="AN609" i="51"/>
  <c r="AM609" i="51"/>
  <c r="AL609" i="51"/>
  <c r="AK609" i="51"/>
  <c r="AJ609" i="51"/>
  <c r="AI609" i="51"/>
  <c r="AP608" i="51"/>
  <c r="AO608" i="51"/>
  <c r="AN608" i="51"/>
  <c r="AM608" i="51"/>
  <c r="AL608" i="51"/>
  <c r="AK608" i="51"/>
  <c r="AJ608" i="51"/>
  <c r="AI608" i="51"/>
  <c r="AP607" i="51"/>
  <c r="AO607" i="51"/>
  <c r="AN607" i="51"/>
  <c r="AM607" i="51"/>
  <c r="AL607" i="51"/>
  <c r="AK607" i="51"/>
  <c r="AJ607" i="51"/>
  <c r="AI607" i="51"/>
  <c r="AP606" i="51"/>
  <c r="AO606" i="51"/>
  <c r="AN606" i="51"/>
  <c r="AM606" i="51"/>
  <c r="AL606" i="51"/>
  <c r="AK606" i="51"/>
  <c r="AJ606" i="51"/>
  <c r="AI606" i="51"/>
  <c r="AP605" i="51"/>
  <c r="AO605" i="51"/>
  <c r="AN605" i="51"/>
  <c r="AM605" i="51"/>
  <c r="AL605" i="51"/>
  <c r="AK605" i="51"/>
  <c r="AJ605" i="51"/>
  <c r="AI605" i="51"/>
  <c r="AP604" i="51"/>
  <c r="AO604" i="51"/>
  <c r="AN604" i="51"/>
  <c r="AM604" i="51"/>
  <c r="AL604" i="51"/>
  <c r="AK604" i="51"/>
  <c r="AJ604" i="51"/>
  <c r="AI604" i="51"/>
  <c r="AP603" i="51"/>
  <c r="AO603" i="51"/>
  <c r="AN603" i="51"/>
  <c r="AM603" i="51"/>
  <c r="AL603" i="51"/>
  <c r="AK603" i="51"/>
  <c r="AJ603" i="51"/>
  <c r="AI603" i="51"/>
  <c r="AP602" i="51"/>
  <c r="AO602" i="51"/>
  <c r="AN602" i="51"/>
  <c r="AM602" i="51"/>
  <c r="AL602" i="51"/>
  <c r="AK602" i="51"/>
  <c r="AJ602" i="51"/>
  <c r="AI602" i="51"/>
  <c r="AP601" i="51"/>
  <c r="AO601" i="51"/>
  <c r="AN601" i="51"/>
  <c r="AM601" i="51"/>
  <c r="AL601" i="51"/>
  <c r="AK601" i="51"/>
  <c r="AJ601" i="51"/>
  <c r="AI601" i="51"/>
  <c r="AP600" i="51"/>
  <c r="AO600" i="51"/>
  <c r="AN600" i="51"/>
  <c r="AM600" i="51"/>
  <c r="AL600" i="51"/>
  <c r="AK600" i="51"/>
  <c r="AJ600" i="51"/>
  <c r="AI600" i="51"/>
  <c r="AP599" i="51"/>
  <c r="AO599" i="51"/>
  <c r="AN599" i="51"/>
  <c r="AM599" i="51"/>
  <c r="AL599" i="51"/>
  <c r="AK599" i="51"/>
  <c r="AJ599" i="51"/>
  <c r="AI599" i="51"/>
  <c r="AP598" i="51"/>
  <c r="AO598" i="51"/>
  <c r="AN598" i="51"/>
  <c r="AM598" i="51"/>
  <c r="AL598" i="51"/>
  <c r="AK598" i="51"/>
  <c r="AJ598" i="51"/>
  <c r="AI598" i="51"/>
  <c r="AP597" i="51"/>
  <c r="AO597" i="51"/>
  <c r="AN597" i="51"/>
  <c r="AM597" i="51"/>
  <c r="AL597" i="51"/>
  <c r="AK597" i="51"/>
  <c r="AJ597" i="51"/>
  <c r="AI597" i="51"/>
  <c r="AP596" i="51"/>
  <c r="AO596" i="51"/>
  <c r="AN596" i="51"/>
  <c r="AM596" i="51"/>
  <c r="AL596" i="51"/>
  <c r="AK596" i="51"/>
  <c r="AJ596" i="51"/>
  <c r="AI596" i="51"/>
  <c r="AP595" i="51"/>
  <c r="AO595" i="51"/>
  <c r="AN595" i="51"/>
  <c r="AM595" i="51"/>
  <c r="AL595" i="51"/>
  <c r="AK595" i="51"/>
  <c r="AJ595" i="51"/>
  <c r="AI595" i="51"/>
  <c r="AP594" i="51"/>
  <c r="AO594" i="51"/>
  <c r="AN594" i="51"/>
  <c r="AM594" i="51"/>
  <c r="AL594" i="51"/>
  <c r="AK594" i="51"/>
  <c r="AJ594" i="51"/>
  <c r="AI594" i="51"/>
  <c r="AP593" i="51"/>
  <c r="AO593" i="51"/>
  <c r="AN593" i="51"/>
  <c r="AM593" i="51"/>
  <c r="AL593" i="51"/>
  <c r="AK593" i="51"/>
  <c r="AJ593" i="51"/>
  <c r="AI593" i="51"/>
  <c r="AP592" i="51"/>
  <c r="AO592" i="51"/>
  <c r="AN592" i="51"/>
  <c r="AM592" i="51"/>
  <c r="AL592" i="51"/>
  <c r="AK592" i="51"/>
  <c r="AJ592" i="51"/>
  <c r="AI592" i="51"/>
  <c r="AP591" i="51"/>
  <c r="AO591" i="51"/>
  <c r="AN591" i="51"/>
  <c r="AM591" i="51"/>
  <c r="AL591" i="51"/>
  <c r="AK591" i="51"/>
  <c r="AJ591" i="51"/>
  <c r="AI591" i="51"/>
  <c r="AP590" i="51"/>
  <c r="AO590" i="51"/>
  <c r="AN590" i="51"/>
  <c r="AM590" i="51"/>
  <c r="AL590" i="51"/>
  <c r="AK590" i="51"/>
  <c r="AJ590" i="51"/>
  <c r="AI590" i="51"/>
  <c r="AP589" i="51"/>
  <c r="AO589" i="51"/>
  <c r="AN589" i="51"/>
  <c r="AM589" i="51"/>
  <c r="AL589" i="51"/>
  <c r="AK589" i="51"/>
  <c r="AJ589" i="51"/>
  <c r="AI589" i="51"/>
  <c r="AP588" i="51"/>
  <c r="AO588" i="51"/>
  <c r="AN588" i="51"/>
  <c r="AM588" i="51"/>
  <c r="AL588" i="51"/>
  <c r="AK588" i="51"/>
  <c r="AJ588" i="51"/>
  <c r="AI588" i="51"/>
  <c r="AP587" i="51"/>
  <c r="AO587" i="51"/>
  <c r="AN587" i="51"/>
  <c r="AM587" i="51"/>
  <c r="AL587" i="51"/>
  <c r="AK587" i="51"/>
  <c r="AJ587" i="51"/>
  <c r="AI587" i="51"/>
  <c r="AP586" i="51"/>
  <c r="AO586" i="51"/>
  <c r="AN586" i="51"/>
  <c r="AM586" i="51"/>
  <c r="AL586" i="51"/>
  <c r="AK586" i="51"/>
  <c r="AJ586" i="51"/>
  <c r="AI586" i="51"/>
  <c r="AP585" i="51"/>
  <c r="AO585" i="51"/>
  <c r="AN585" i="51"/>
  <c r="AM585" i="51"/>
  <c r="AL585" i="51"/>
  <c r="AK585" i="51"/>
  <c r="AJ585" i="51"/>
  <c r="AI585" i="51"/>
  <c r="AP584" i="51"/>
  <c r="AO584" i="51"/>
  <c r="AN584" i="51"/>
  <c r="AM584" i="51"/>
  <c r="AL584" i="51"/>
  <c r="AK584" i="51"/>
  <c r="AJ584" i="51"/>
  <c r="AI584" i="51"/>
  <c r="AP583" i="51"/>
  <c r="AO583" i="51"/>
  <c r="AN583" i="51"/>
  <c r="AM583" i="51"/>
  <c r="AL583" i="51"/>
  <c r="AK583" i="51"/>
  <c r="AJ583" i="51"/>
  <c r="AI583" i="51"/>
  <c r="AP582" i="51"/>
  <c r="AO582" i="51"/>
  <c r="AN582" i="51"/>
  <c r="AM582" i="51"/>
  <c r="AL582" i="51"/>
  <c r="AK582" i="51"/>
  <c r="AJ582" i="51"/>
  <c r="AI582" i="51"/>
  <c r="AP581" i="51"/>
  <c r="AO581" i="51"/>
  <c r="AN581" i="51"/>
  <c r="AM581" i="51"/>
  <c r="AL581" i="51"/>
  <c r="AK581" i="51"/>
  <c r="AJ581" i="51"/>
  <c r="AI581" i="51"/>
  <c r="AP580" i="51"/>
  <c r="AO580" i="51"/>
  <c r="AN580" i="51"/>
  <c r="AM580" i="51"/>
  <c r="AL580" i="51"/>
  <c r="AK580" i="51"/>
  <c r="AJ580" i="51"/>
  <c r="AI580" i="51"/>
  <c r="AP579" i="51"/>
  <c r="AO579" i="51"/>
  <c r="AN579" i="51"/>
  <c r="AM579" i="51"/>
  <c r="AL579" i="51"/>
  <c r="AK579" i="51"/>
  <c r="AJ579" i="51"/>
  <c r="AI579" i="51"/>
  <c r="AP578" i="51"/>
  <c r="AO578" i="51"/>
  <c r="AN578" i="51"/>
  <c r="AM578" i="51"/>
  <c r="AL578" i="51"/>
  <c r="AK578" i="51"/>
  <c r="AJ578" i="51"/>
  <c r="AI578" i="51"/>
  <c r="AP577" i="51"/>
  <c r="AO577" i="51"/>
  <c r="AN577" i="51"/>
  <c r="AM577" i="51"/>
  <c r="AL577" i="51"/>
  <c r="AK577" i="51"/>
  <c r="AJ577" i="51"/>
  <c r="AI577" i="51"/>
  <c r="AP576" i="51"/>
  <c r="AO576" i="51"/>
  <c r="AN576" i="51"/>
  <c r="AM576" i="51"/>
  <c r="AL576" i="51"/>
  <c r="AK576" i="51"/>
  <c r="AJ576" i="51"/>
  <c r="AI576" i="51"/>
  <c r="AP575" i="51"/>
  <c r="AO575" i="51"/>
  <c r="AN575" i="51"/>
  <c r="AM575" i="51"/>
  <c r="AL575" i="51"/>
  <c r="AK575" i="51"/>
  <c r="AJ575" i="51"/>
  <c r="AI575" i="51"/>
  <c r="AP574" i="51"/>
  <c r="AO574" i="51"/>
  <c r="AN574" i="51"/>
  <c r="AM574" i="51"/>
  <c r="AL574" i="51"/>
  <c r="AK574" i="51"/>
  <c r="AJ574" i="51"/>
  <c r="AI574" i="51"/>
  <c r="AP573" i="51"/>
  <c r="AO573" i="51"/>
  <c r="AN573" i="51"/>
  <c r="AM573" i="51"/>
  <c r="AL573" i="51"/>
  <c r="AK573" i="51"/>
  <c r="AJ573" i="51"/>
  <c r="AI573" i="51"/>
  <c r="AP572" i="51"/>
  <c r="AO572" i="51"/>
  <c r="AN572" i="51"/>
  <c r="AM572" i="51"/>
  <c r="AL572" i="51"/>
  <c r="AK572" i="51"/>
  <c r="AJ572" i="51"/>
  <c r="AI572" i="51"/>
  <c r="AP571" i="51"/>
  <c r="AO571" i="51"/>
  <c r="AN571" i="51"/>
  <c r="AM571" i="51"/>
  <c r="AL571" i="51"/>
  <c r="AK571" i="51"/>
  <c r="AJ571" i="51"/>
  <c r="AI571" i="51"/>
  <c r="AP570" i="51"/>
  <c r="AO570" i="51"/>
  <c r="AN570" i="51"/>
  <c r="AM570" i="51"/>
  <c r="AL570" i="51"/>
  <c r="AK570" i="51"/>
  <c r="AJ570" i="51"/>
  <c r="AI570" i="51"/>
  <c r="AP569" i="51"/>
  <c r="AO569" i="51"/>
  <c r="AN569" i="51"/>
  <c r="AM569" i="51"/>
  <c r="AL569" i="51"/>
  <c r="AK569" i="51"/>
  <c r="AJ569" i="51"/>
  <c r="AI569" i="51"/>
  <c r="AP568" i="51"/>
  <c r="AO568" i="51"/>
  <c r="AN568" i="51"/>
  <c r="AM568" i="51"/>
  <c r="AL568" i="51"/>
  <c r="AK568" i="51"/>
  <c r="AJ568" i="51"/>
  <c r="AI568" i="51"/>
  <c r="AP567" i="51"/>
  <c r="AO567" i="51"/>
  <c r="AN567" i="51"/>
  <c r="AM567" i="51"/>
  <c r="AL567" i="51"/>
  <c r="AK567" i="51"/>
  <c r="AJ567" i="51"/>
  <c r="AI567" i="51"/>
  <c r="AP566" i="51"/>
  <c r="AO566" i="51"/>
  <c r="AN566" i="51"/>
  <c r="AM566" i="51"/>
  <c r="AL566" i="51"/>
  <c r="AK566" i="51"/>
  <c r="AJ566" i="51"/>
  <c r="AI566" i="51"/>
  <c r="AP565" i="51"/>
  <c r="AO565" i="51"/>
  <c r="AN565" i="51"/>
  <c r="AM565" i="51"/>
  <c r="AL565" i="51"/>
  <c r="AK565" i="51"/>
  <c r="AJ565" i="51"/>
  <c r="AI565" i="51"/>
  <c r="AP564" i="51"/>
  <c r="AO564" i="51"/>
  <c r="AN564" i="51"/>
  <c r="AM564" i="51"/>
  <c r="AL564" i="51"/>
  <c r="AK564" i="51"/>
  <c r="AJ564" i="51"/>
  <c r="AI564" i="51"/>
  <c r="AP563" i="51"/>
  <c r="AO563" i="51"/>
  <c r="AN563" i="51"/>
  <c r="AM563" i="51"/>
  <c r="AL563" i="51"/>
  <c r="AK563" i="51"/>
  <c r="AJ563" i="51"/>
  <c r="AI563" i="51"/>
  <c r="AP562" i="51"/>
  <c r="AO562" i="51"/>
  <c r="AN562" i="51"/>
  <c r="AM562" i="51"/>
  <c r="AL562" i="51"/>
  <c r="AK562" i="51"/>
  <c r="AJ562" i="51"/>
  <c r="AI562" i="51"/>
  <c r="AP561" i="51"/>
  <c r="AO561" i="51"/>
  <c r="AN561" i="51"/>
  <c r="AM561" i="51"/>
  <c r="AL561" i="51"/>
  <c r="AK561" i="51"/>
  <c r="AJ561" i="51"/>
  <c r="AI561" i="51"/>
  <c r="AP560" i="51"/>
  <c r="AO560" i="51"/>
  <c r="AN560" i="51"/>
  <c r="AM560" i="51"/>
  <c r="AL560" i="51"/>
  <c r="AK560" i="51"/>
  <c r="AJ560" i="51"/>
  <c r="AI560" i="51"/>
  <c r="AP559" i="51"/>
  <c r="AO559" i="51"/>
  <c r="AN559" i="51"/>
  <c r="AM559" i="51"/>
  <c r="AL559" i="51"/>
  <c r="AK559" i="51"/>
  <c r="AJ559" i="51"/>
  <c r="AI559" i="51"/>
  <c r="AP558" i="51"/>
  <c r="AO558" i="51"/>
  <c r="AN558" i="51"/>
  <c r="AM558" i="51"/>
  <c r="AL558" i="51"/>
  <c r="AK558" i="51"/>
  <c r="AJ558" i="51"/>
  <c r="AI558" i="51"/>
  <c r="AP557" i="51"/>
  <c r="AO557" i="51"/>
  <c r="AN557" i="51"/>
  <c r="AM557" i="51"/>
  <c r="AL557" i="51"/>
  <c r="AK557" i="51"/>
  <c r="AJ557" i="51"/>
  <c r="AI557" i="51"/>
  <c r="AP556" i="51"/>
  <c r="AO556" i="51"/>
  <c r="AN556" i="51"/>
  <c r="AM556" i="51"/>
  <c r="AL556" i="51"/>
  <c r="AK556" i="51"/>
  <c r="AJ556" i="51"/>
  <c r="AI556" i="51"/>
  <c r="AP555" i="51"/>
  <c r="AO555" i="51"/>
  <c r="AN555" i="51"/>
  <c r="AM555" i="51"/>
  <c r="AL555" i="51"/>
  <c r="AK555" i="51"/>
  <c r="AJ555" i="51"/>
  <c r="AI555" i="51"/>
  <c r="AP554" i="51"/>
  <c r="AO554" i="51"/>
  <c r="AN554" i="51"/>
  <c r="AM554" i="51"/>
  <c r="AL554" i="51"/>
  <c r="AK554" i="51"/>
  <c r="AJ554" i="51"/>
  <c r="AI554" i="51"/>
  <c r="AP553" i="51"/>
  <c r="AO553" i="51"/>
  <c r="AN553" i="51"/>
  <c r="AM553" i="51"/>
  <c r="AL553" i="51"/>
  <c r="AK553" i="51"/>
  <c r="AJ553" i="51"/>
  <c r="AI553" i="51"/>
  <c r="AP552" i="51"/>
  <c r="AO552" i="51"/>
  <c r="AN552" i="51"/>
  <c r="AM552" i="51"/>
  <c r="AL552" i="51"/>
  <c r="AK552" i="51"/>
  <c r="AJ552" i="51"/>
  <c r="AI552" i="51"/>
  <c r="AP551" i="51"/>
  <c r="AO551" i="51"/>
  <c r="AN551" i="51"/>
  <c r="AM551" i="51"/>
  <c r="AL551" i="51"/>
  <c r="AK551" i="51"/>
  <c r="AJ551" i="51"/>
  <c r="AI551" i="51"/>
  <c r="AP550" i="51"/>
  <c r="AO550" i="51"/>
  <c r="AN550" i="51"/>
  <c r="AM550" i="51"/>
  <c r="AL550" i="51"/>
  <c r="AK550" i="51"/>
  <c r="AJ550" i="51"/>
  <c r="AI550" i="51"/>
  <c r="AP549" i="51"/>
  <c r="AO549" i="51"/>
  <c r="AN549" i="51"/>
  <c r="AM549" i="51"/>
  <c r="AL549" i="51"/>
  <c r="AK549" i="51"/>
  <c r="AJ549" i="51"/>
  <c r="AI549" i="51"/>
  <c r="AP548" i="51"/>
  <c r="AO548" i="51"/>
  <c r="AN548" i="51"/>
  <c r="AM548" i="51"/>
  <c r="AL548" i="51"/>
  <c r="AK548" i="51"/>
  <c r="AJ548" i="51"/>
  <c r="AI548" i="51"/>
  <c r="AP547" i="51"/>
  <c r="AO547" i="51"/>
  <c r="AN547" i="51"/>
  <c r="AM547" i="51"/>
  <c r="AL547" i="51"/>
  <c r="AK547" i="51"/>
  <c r="AJ547" i="51"/>
  <c r="AI547" i="51"/>
  <c r="AP546" i="51"/>
  <c r="AO546" i="51"/>
  <c r="AN546" i="51"/>
  <c r="AM546" i="51"/>
  <c r="AL546" i="51"/>
  <c r="AK546" i="51"/>
  <c r="AJ546" i="51"/>
  <c r="AI546" i="51"/>
  <c r="AP545" i="51"/>
  <c r="AO545" i="51"/>
  <c r="AN545" i="51"/>
  <c r="AM545" i="51"/>
  <c r="AL545" i="51"/>
  <c r="AK545" i="51"/>
  <c r="AJ545" i="51"/>
  <c r="AI545" i="51"/>
  <c r="AP544" i="51"/>
  <c r="AO544" i="51"/>
  <c r="AN544" i="51"/>
  <c r="AM544" i="51"/>
  <c r="AL544" i="51"/>
  <c r="AK544" i="51"/>
  <c r="AJ544" i="51"/>
  <c r="AI544" i="51"/>
  <c r="AP543" i="51"/>
  <c r="AO543" i="51"/>
  <c r="AN543" i="51"/>
  <c r="AM543" i="51"/>
  <c r="AL543" i="51"/>
  <c r="AK543" i="51"/>
  <c r="AJ543" i="51"/>
  <c r="AI543" i="51"/>
  <c r="AP542" i="51"/>
  <c r="AO542" i="51"/>
  <c r="AN542" i="51"/>
  <c r="AM542" i="51"/>
  <c r="AL542" i="51"/>
  <c r="AK542" i="51"/>
  <c r="AJ542" i="51"/>
  <c r="AI542" i="51"/>
  <c r="AP541" i="51"/>
  <c r="AO541" i="51"/>
  <c r="AN541" i="51"/>
  <c r="AM541" i="51"/>
  <c r="AL541" i="51"/>
  <c r="AK541" i="51"/>
  <c r="AJ541" i="51"/>
  <c r="AI541" i="51"/>
  <c r="AP540" i="51"/>
  <c r="AO540" i="51"/>
  <c r="AN540" i="51"/>
  <c r="AM540" i="51"/>
  <c r="AL540" i="51"/>
  <c r="AK540" i="51"/>
  <c r="AJ540" i="51"/>
  <c r="AI540" i="51"/>
  <c r="AP539" i="51"/>
  <c r="AO539" i="51"/>
  <c r="AN539" i="51"/>
  <c r="AM539" i="51"/>
  <c r="AL539" i="51"/>
  <c r="AK539" i="51"/>
  <c r="AJ539" i="51"/>
  <c r="AI539" i="51"/>
  <c r="AP538" i="51"/>
  <c r="AO538" i="51"/>
  <c r="AN538" i="51"/>
  <c r="AM538" i="51"/>
  <c r="AL538" i="51"/>
  <c r="AK538" i="51"/>
  <c r="AJ538" i="51"/>
  <c r="AI538" i="51"/>
  <c r="AP537" i="51"/>
  <c r="AO537" i="51"/>
  <c r="AN537" i="51"/>
  <c r="AM537" i="51"/>
  <c r="AL537" i="51"/>
  <c r="AK537" i="51"/>
  <c r="AJ537" i="51"/>
  <c r="AI537" i="51"/>
  <c r="AP536" i="51"/>
  <c r="AO536" i="51"/>
  <c r="AN536" i="51"/>
  <c r="AM536" i="51"/>
  <c r="AL536" i="51"/>
  <c r="AK536" i="51"/>
  <c r="AJ536" i="51"/>
  <c r="AI536" i="51"/>
  <c r="AP535" i="51"/>
  <c r="AO535" i="51"/>
  <c r="AN535" i="51"/>
  <c r="AM535" i="51"/>
  <c r="AL535" i="51"/>
  <c r="AK535" i="51"/>
  <c r="AJ535" i="51"/>
  <c r="AI535" i="51"/>
  <c r="AP534" i="51"/>
  <c r="AO534" i="51"/>
  <c r="AN534" i="51"/>
  <c r="AM534" i="51"/>
  <c r="AL534" i="51"/>
  <c r="AK534" i="51"/>
  <c r="AJ534" i="51"/>
  <c r="AI534" i="51"/>
  <c r="AP533" i="51"/>
  <c r="AO533" i="51"/>
  <c r="AN533" i="51"/>
  <c r="AM533" i="51"/>
  <c r="AL533" i="51"/>
  <c r="AK533" i="51"/>
  <c r="AJ533" i="51"/>
  <c r="AI533" i="51"/>
  <c r="AP532" i="51"/>
  <c r="AO532" i="51"/>
  <c r="AN532" i="51"/>
  <c r="AM532" i="51"/>
  <c r="AL532" i="51"/>
  <c r="AK532" i="51"/>
  <c r="AJ532" i="51"/>
  <c r="AI532" i="51"/>
  <c r="AP531" i="51"/>
  <c r="AO531" i="51"/>
  <c r="AN531" i="51"/>
  <c r="AM531" i="51"/>
  <c r="AL531" i="51"/>
  <c r="AK531" i="51"/>
  <c r="AJ531" i="51"/>
  <c r="AI531" i="51"/>
  <c r="AP530" i="51"/>
  <c r="AO530" i="51"/>
  <c r="AN530" i="51"/>
  <c r="AM530" i="51"/>
  <c r="AL530" i="51"/>
  <c r="AK530" i="51"/>
  <c r="AJ530" i="51"/>
  <c r="AI530" i="51"/>
  <c r="AP529" i="51"/>
  <c r="AO529" i="51"/>
  <c r="AN529" i="51"/>
  <c r="AM529" i="51"/>
  <c r="AL529" i="51"/>
  <c r="AK529" i="51"/>
  <c r="AJ529" i="51"/>
  <c r="AI529" i="51"/>
  <c r="AP528" i="51"/>
  <c r="AO528" i="51"/>
  <c r="AN528" i="51"/>
  <c r="AM528" i="51"/>
  <c r="AL528" i="51"/>
  <c r="AK528" i="51"/>
  <c r="AJ528" i="51"/>
  <c r="AI528" i="51"/>
  <c r="AP527" i="51"/>
  <c r="AO527" i="51"/>
  <c r="AN527" i="51"/>
  <c r="AM527" i="51"/>
  <c r="AL527" i="51"/>
  <c r="AK527" i="51"/>
  <c r="AJ527" i="51"/>
  <c r="AI527" i="51"/>
  <c r="AP526" i="51"/>
  <c r="AO526" i="51"/>
  <c r="AN526" i="51"/>
  <c r="AM526" i="51"/>
  <c r="AL526" i="51"/>
  <c r="AK526" i="51"/>
  <c r="AJ526" i="51"/>
  <c r="AI526" i="51"/>
  <c r="AP525" i="51"/>
  <c r="AO525" i="51"/>
  <c r="AN525" i="51"/>
  <c r="AM525" i="51"/>
  <c r="AL525" i="51"/>
  <c r="AK525" i="51"/>
  <c r="AJ525" i="51"/>
  <c r="AI525" i="51"/>
  <c r="AP524" i="51"/>
  <c r="AO524" i="51"/>
  <c r="AN524" i="51"/>
  <c r="AM524" i="51"/>
  <c r="AL524" i="51"/>
  <c r="AK524" i="51"/>
  <c r="AJ524" i="51"/>
  <c r="AI524" i="51"/>
  <c r="AP523" i="51"/>
  <c r="AO523" i="51"/>
  <c r="AN523" i="51"/>
  <c r="AM523" i="51"/>
  <c r="AL523" i="51"/>
  <c r="AK523" i="51"/>
  <c r="AJ523" i="51"/>
  <c r="AI523" i="51"/>
  <c r="AP522" i="51"/>
  <c r="AO522" i="51"/>
  <c r="AN522" i="51"/>
  <c r="AM522" i="51"/>
  <c r="AL522" i="51"/>
  <c r="AK522" i="51"/>
  <c r="AJ522" i="51"/>
  <c r="AI522" i="51"/>
  <c r="AP521" i="51"/>
  <c r="AO521" i="51"/>
  <c r="AN521" i="51"/>
  <c r="AM521" i="51"/>
  <c r="AL521" i="51"/>
  <c r="AK521" i="51"/>
  <c r="AJ521" i="51"/>
  <c r="AI521" i="51"/>
  <c r="AP520" i="51"/>
  <c r="AO520" i="51"/>
  <c r="AN520" i="51"/>
  <c r="AM520" i="51"/>
  <c r="AL520" i="51"/>
  <c r="AK520" i="51"/>
  <c r="AJ520" i="51"/>
  <c r="AI520" i="51"/>
  <c r="AP519" i="51"/>
  <c r="AO519" i="51"/>
  <c r="AN519" i="51"/>
  <c r="AM519" i="51"/>
  <c r="AL519" i="51"/>
  <c r="AK519" i="51"/>
  <c r="AJ519" i="51"/>
  <c r="AI519" i="51"/>
  <c r="AP518" i="51"/>
  <c r="AO518" i="51"/>
  <c r="AN518" i="51"/>
  <c r="AM518" i="51"/>
  <c r="AL518" i="51"/>
  <c r="AK518" i="51"/>
  <c r="AJ518" i="51"/>
  <c r="AI518" i="51"/>
  <c r="AP517" i="51"/>
  <c r="AO517" i="51"/>
  <c r="AN517" i="51"/>
  <c r="AM517" i="51"/>
  <c r="AL517" i="51"/>
  <c r="AK517" i="51"/>
  <c r="AJ517" i="51"/>
  <c r="AI517" i="51"/>
  <c r="AP516" i="51"/>
  <c r="AO516" i="51"/>
  <c r="AN516" i="51"/>
  <c r="AM516" i="51"/>
  <c r="AL516" i="51"/>
  <c r="AK516" i="51"/>
  <c r="AJ516" i="51"/>
  <c r="AI516" i="51"/>
  <c r="AP515" i="51"/>
  <c r="AO515" i="51"/>
  <c r="AN515" i="51"/>
  <c r="AM515" i="51"/>
  <c r="AL515" i="51"/>
  <c r="AK515" i="51"/>
  <c r="AJ515" i="51"/>
  <c r="AI515" i="51"/>
  <c r="AP514" i="51"/>
  <c r="AO514" i="51"/>
  <c r="AN514" i="51"/>
  <c r="AM514" i="51"/>
  <c r="AL514" i="51"/>
  <c r="AK514" i="51"/>
  <c r="AJ514" i="51"/>
  <c r="AI514" i="51"/>
  <c r="AP513" i="51"/>
  <c r="AO513" i="51"/>
  <c r="AN513" i="51"/>
  <c r="AM513" i="51"/>
  <c r="AL513" i="51"/>
  <c r="AK513" i="51"/>
  <c r="AJ513" i="51"/>
  <c r="AI513" i="51"/>
  <c r="AP512" i="51"/>
  <c r="AO512" i="51"/>
  <c r="AN512" i="51"/>
  <c r="AM512" i="51"/>
  <c r="AL512" i="51"/>
  <c r="AK512" i="51"/>
  <c r="AJ512" i="51"/>
  <c r="AI512" i="51"/>
  <c r="AP511" i="51"/>
  <c r="AO511" i="51"/>
  <c r="AN511" i="51"/>
  <c r="AM511" i="51"/>
  <c r="AL511" i="51"/>
  <c r="AK511" i="51"/>
  <c r="AJ511" i="51"/>
  <c r="AI511" i="51"/>
  <c r="AP510" i="51"/>
  <c r="AO510" i="51"/>
  <c r="AN510" i="51"/>
  <c r="AM510" i="51"/>
  <c r="AL510" i="51"/>
  <c r="AK510" i="51"/>
  <c r="AJ510" i="51"/>
  <c r="AI510" i="51"/>
  <c r="AP509" i="51"/>
  <c r="AO509" i="51"/>
  <c r="AN509" i="51"/>
  <c r="AM509" i="51"/>
  <c r="AL509" i="51"/>
  <c r="AK509" i="51"/>
  <c r="AJ509" i="51"/>
  <c r="AI509" i="51"/>
  <c r="AP508" i="51"/>
  <c r="AO508" i="51"/>
  <c r="AN508" i="51"/>
  <c r="AM508" i="51"/>
  <c r="AL508" i="51"/>
  <c r="AK508" i="51"/>
  <c r="AJ508" i="51"/>
  <c r="AI508" i="51"/>
  <c r="AP507" i="51"/>
  <c r="AO507" i="51"/>
  <c r="AN507" i="51"/>
  <c r="AM507" i="51"/>
  <c r="AL507" i="51"/>
  <c r="AK507" i="51"/>
  <c r="AJ507" i="51"/>
  <c r="AI507" i="51"/>
  <c r="AP506" i="51"/>
  <c r="AO506" i="51"/>
  <c r="AN506" i="51"/>
  <c r="AM506" i="51"/>
  <c r="AL506" i="51"/>
  <c r="AK506" i="51"/>
  <c r="AJ506" i="51"/>
  <c r="AI506" i="51"/>
  <c r="AP505" i="51"/>
  <c r="AO505" i="51"/>
  <c r="AN505" i="51"/>
  <c r="AM505" i="51"/>
  <c r="AL505" i="51"/>
  <c r="AK505" i="51"/>
  <c r="AJ505" i="51"/>
  <c r="AI505" i="51"/>
  <c r="AP504" i="51"/>
  <c r="AO504" i="51"/>
  <c r="AN504" i="51"/>
  <c r="AM504" i="51"/>
  <c r="AL504" i="51"/>
  <c r="AK504" i="51"/>
  <c r="AJ504" i="51"/>
  <c r="AI504" i="51"/>
  <c r="AP503" i="51"/>
  <c r="AO503" i="51"/>
  <c r="AN503" i="51"/>
  <c r="AM503" i="51"/>
  <c r="AL503" i="51"/>
  <c r="AK503" i="51"/>
  <c r="AJ503" i="51"/>
  <c r="AI503" i="51"/>
  <c r="AP502" i="51"/>
  <c r="AO502" i="51"/>
  <c r="AN502" i="51"/>
  <c r="AM502" i="51"/>
  <c r="AL502" i="51"/>
  <c r="AK502" i="51"/>
  <c r="AJ502" i="51"/>
  <c r="AI502" i="51"/>
  <c r="AP501" i="51"/>
  <c r="AO501" i="51"/>
  <c r="AN501" i="51"/>
  <c r="AM501" i="51"/>
  <c r="AL501" i="51"/>
  <c r="AK501" i="51"/>
  <c r="AJ501" i="51"/>
  <c r="AI501" i="51"/>
  <c r="AP500" i="51"/>
  <c r="AO500" i="51"/>
  <c r="AN500" i="51"/>
  <c r="AM500" i="51"/>
  <c r="AL500" i="51"/>
  <c r="AK500" i="51"/>
  <c r="AJ500" i="51"/>
  <c r="AI500" i="51"/>
  <c r="AP499" i="51"/>
  <c r="AO499" i="51"/>
  <c r="AN499" i="51"/>
  <c r="AM499" i="51"/>
  <c r="AL499" i="51"/>
  <c r="AK499" i="51"/>
  <c r="AJ499" i="51"/>
  <c r="AI499" i="51"/>
  <c r="AP498" i="51"/>
  <c r="AO498" i="51"/>
  <c r="AN498" i="51"/>
  <c r="AM498" i="51"/>
  <c r="AL498" i="51"/>
  <c r="AK498" i="51"/>
  <c r="AJ498" i="51"/>
  <c r="AI498" i="51"/>
  <c r="AP497" i="51"/>
  <c r="AO497" i="51"/>
  <c r="AN497" i="51"/>
  <c r="AM497" i="51"/>
  <c r="AL497" i="51"/>
  <c r="AK497" i="51"/>
  <c r="AJ497" i="51"/>
  <c r="AI497" i="51"/>
  <c r="AP496" i="51"/>
  <c r="AO496" i="51"/>
  <c r="AN496" i="51"/>
  <c r="AM496" i="51"/>
  <c r="AL496" i="51"/>
  <c r="AK496" i="51"/>
  <c r="AJ496" i="51"/>
  <c r="AI496" i="51"/>
  <c r="AP495" i="51"/>
  <c r="AO495" i="51"/>
  <c r="AN495" i="51"/>
  <c r="AM495" i="51"/>
  <c r="AL495" i="51"/>
  <c r="AK495" i="51"/>
  <c r="AJ495" i="51"/>
  <c r="AI495" i="51"/>
  <c r="AP494" i="51"/>
  <c r="AO494" i="51"/>
  <c r="AN494" i="51"/>
  <c r="AM494" i="51"/>
  <c r="AL494" i="51"/>
  <c r="AK494" i="51"/>
  <c r="AJ494" i="51"/>
  <c r="AI494" i="51"/>
  <c r="AP493" i="51"/>
  <c r="AO493" i="51"/>
  <c r="AN493" i="51"/>
  <c r="AM493" i="51"/>
  <c r="AL493" i="51"/>
  <c r="AK493" i="51"/>
  <c r="AJ493" i="51"/>
  <c r="AI493" i="51"/>
  <c r="AP492" i="51"/>
  <c r="AO492" i="51"/>
  <c r="AN492" i="51"/>
  <c r="AM492" i="51"/>
  <c r="AL492" i="51"/>
  <c r="AK492" i="51"/>
  <c r="AJ492" i="51"/>
  <c r="AI492" i="51"/>
  <c r="AP491" i="51"/>
  <c r="AO491" i="51"/>
  <c r="AN491" i="51"/>
  <c r="AM491" i="51"/>
  <c r="AL491" i="51"/>
  <c r="AK491" i="51"/>
  <c r="AJ491" i="51"/>
  <c r="AI491" i="51"/>
  <c r="AP490" i="51"/>
  <c r="AO490" i="51"/>
  <c r="AN490" i="51"/>
  <c r="AM490" i="51"/>
  <c r="AL490" i="51"/>
  <c r="AK490" i="51"/>
  <c r="AJ490" i="51"/>
  <c r="AI490" i="51"/>
  <c r="AP489" i="51"/>
  <c r="AO489" i="51"/>
  <c r="AN489" i="51"/>
  <c r="AM489" i="51"/>
  <c r="AL489" i="51"/>
  <c r="AK489" i="51"/>
  <c r="AJ489" i="51"/>
  <c r="AI489" i="51"/>
  <c r="AP488" i="51"/>
  <c r="AO488" i="51"/>
  <c r="AN488" i="51"/>
  <c r="AM488" i="51"/>
  <c r="AL488" i="51"/>
  <c r="AK488" i="51"/>
  <c r="AJ488" i="51"/>
  <c r="AI488" i="51"/>
  <c r="AP487" i="51"/>
  <c r="AO487" i="51"/>
  <c r="AN487" i="51"/>
  <c r="AM487" i="51"/>
  <c r="AL487" i="51"/>
  <c r="AK487" i="51"/>
  <c r="AJ487" i="51"/>
  <c r="AI487" i="51"/>
  <c r="AP486" i="51"/>
  <c r="AO486" i="51"/>
  <c r="AN486" i="51"/>
  <c r="AM486" i="51"/>
  <c r="AL486" i="51"/>
  <c r="AK486" i="51"/>
  <c r="AJ486" i="51"/>
  <c r="AI486" i="51"/>
  <c r="AP485" i="51"/>
  <c r="AO485" i="51"/>
  <c r="AN485" i="51"/>
  <c r="AM485" i="51"/>
  <c r="AL485" i="51"/>
  <c r="AK485" i="51"/>
  <c r="AJ485" i="51"/>
  <c r="AI485" i="51"/>
  <c r="AP484" i="51"/>
  <c r="AO484" i="51"/>
  <c r="AN484" i="51"/>
  <c r="AM484" i="51"/>
  <c r="AL484" i="51"/>
  <c r="AK484" i="51"/>
  <c r="AJ484" i="51"/>
  <c r="AI484" i="51"/>
  <c r="AP483" i="51"/>
  <c r="AO483" i="51"/>
  <c r="AN483" i="51"/>
  <c r="AM483" i="51"/>
  <c r="AL483" i="51"/>
  <c r="AK483" i="51"/>
  <c r="AJ483" i="51"/>
  <c r="AI483" i="51"/>
  <c r="AP482" i="51"/>
  <c r="AO482" i="51"/>
  <c r="AN482" i="51"/>
  <c r="AM482" i="51"/>
  <c r="AL482" i="51"/>
  <c r="AK482" i="51"/>
  <c r="AJ482" i="51"/>
  <c r="AI482" i="51"/>
  <c r="AP481" i="51"/>
  <c r="AO481" i="51"/>
  <c r="AN481" i="51"/>
  <c r="AM481" i="51"/>
  <c r="AL481" i="51"/>
  <c r="AK481" i="51"/>
  <c r="AJ481" i="51"/>
  <c r="AI481" i="51"/>
  <c r="AP480" i="51"/>
  <c r="AO480" i="51"/>
  <c r="AN480" i="51"/>
  <c r="AM480" i="51"/>
  <c r="AL480" i="51"/>
  <c r="AK480" i="51"/>
  <c r="AJ480" i="51"/>
  <c r="AI480" i="51"/>
  <c r="AP479" i="51"/>
  <c r="AO479" i="51"/>
  <c r="AN479" i="51"/>
  <c r="AM479" i="51"/>
  <c r="AL479" i="51"/>
  <c r="AK479" i="51"/>
  <c r="AJ479" i="51"/>
  <c r="AI479" i="51"/>
  <c r="AP478" i="51"/>
  <c r="AO478" i="51"/>
  <c r="AN478" i="51"/>
  <c r="AM478" i="51"/>
  <c r="AL478" i="51"/>
  <c r="AK478" i="51"/>
  <c r="AJ478" i="51"/>
  <c r="AI478" i="51"/>
  <c r="AP477" i="51"/>
  <c r="AO477" i="51"/>
  <c r="AN477" i="51"/>
  <c r="AM477" i="51"/>
  <c r="AL477" i="51"/>
  <c r="AK477" i="51"/>
  <c r="AJ477" i="51"/>
  <c r="AI477" i="51"/>
  <c r="AP476" i="51"/>
  <c r="AO476" i="51"/>
  <c r="AN476" i="51"/>
  <c r="AM476" i="51"/>
  <c r="AL476" i="51"/>
  <c r="AK476" i="51"/>
  <c r="AJ476" i="51"/>
  <c r="AI476" i="51"/>
  <c r="AP475" i="51"/>
  <c r="AO475" i="51"/>
  <c r="AN475" i="51"/>
  <c r="AM475" i="51"/>
  <c r="AL475" i="51"/>
  <c r="AK475" i="51"/>
  <c r="AJ475" i="51"/>
  <c r="AI475" i="51"/>
  <c r="AP474" i="51"/>
  <c r="AO474" i="51"/>
  <c r="AN474" i="51"/>
  <c r="AM474" i="51"/>
  <c r="AL474" i="51"/>
  <c r="AK474" i="51"/>
  <c r="AJ474" i="51"/>
  <c r="AI474" i="51"/>
  <c r="AP473" i="51"/>
  <c r="AO473" i="51"/>
  <c r="AN473" i="51"/>
  <c r="AM473" i="51"/>
  <c r="AL473" i="51"/>
  <c r="AK473" i="51"/>
  <c r="AJ473" i="51"/>
  <c r="AI473" i="51"/>
  <c r="AP472" i="51"/>
  <c r="AO472" i="51"/>
  <c r="AN472" i="51"/>
  <c r="AM472" i="51"/>
  <c r="AL472" i="51"/>
  <c r="AK472" i="51"/>
  <c r="AJ472" i="51"/>
  <c r="AI472" i="51"/>
  <c r="AP471" i="51"/>
  <c r="AO471" i="51"/>
  <c r="AN471" i="51"/>
  <c r="AM471" i="51"/>
  <c r="AL471" i="51"/>
  <c r="AK471" i="51"/>
  <c r="AJ471" i="51"/>
  <c r="AI471" i="51"/>
  <c r="AP470" i="51"/>
  <c r="AO470" i="51"/>
  <c r="AN470" i="51"/>
  <c r="AM470" i="51"/>
  <c r="AL470" i="51"/>
  <c r="AK470" i="51"/>
  <c r="AJ470" i="51"/>
  <c r="AI470" i="51"/>
  <c r="AP469" i="51"/>
  <c r="AO469" i="51"/>
  <c r="AN469" i="51"/>
  <c r="AM469" i="51"/>
  <c r="AL469" i="51"/>
  <c r="AK469" i="51"/>
  <c r="AJ469" i="51"/>
  <c r="AI469" i="51"/>
  <c r="AP468" i="51"/>
  <c r="AO468" i="51"/>
  <c r="AN468" i="51"/>
  <c r="AM468" i="51"/>
  <c r="AL468" i="51"/>
  <c r="AK468" i="51"/>
  <c r="AJ468" i="51"/>
  <c r="AI468" i="51"/>
  <c r="AP467" i="51"/>
  <c r="AO467" i="51"/>
  <c r="AN467" i="51"/>
  <c r="AM467" i="51"/>
  <c r="AL467" i="51"/>
  <c r="AK467" i="51"/>
  <c r="AJ467" i="51"/>
  <c r="AI467" i="51"/>
  <c r="AP466" i="51"/>
  <c r="AO466" i="51"/>
  <c r="AN466" i="51"/>
  <c r="AM466" i="51"/>
  <c r="AL466" i="51"/>
  <c r="AK466" i="51"/>
  <c r="AJ466" i="51"/>
  <c r="AI466" i="51"/>
  <c r="AP465" i="51"/>
  <c r="AO465" i="51"/>
  <c r="AN465" i="51"/>
  <c r="AM465" i="51"/>
  <c r="AL465" i="51"/>
  <c r="AK465" i="51"/>
  <c r="AJ465" i="51"/>
  <c r="AI465" i="51"/>
  <c r="AP464" i="51"/>
  <c r="AO464" i="51"/>
  <c r="AN464" i="51"/>
  <c r="AM464" i="51"/>
  <c r="AL464" i="51"/>
  <c r="AK464" i="51"/>
  <c r="AJ464" i="51"/>
  <c r="AI464" i="51"/>
  <c r="AP463" i="51"/>
  <c r="AO463" i="51"/>
  <c r="AN463" i="51"/>
  <c r="AM463" i="51"/>
  <c r="AL463" i="51"/>
  <c r="AK463" i="51"/>
  <c r="AJ463" i="51"/>
  <c r="AI463" i="51"/>
  <c r="AP462" i="51"/>
  <c r="AO462" i="51"/>
  <c r="AN462" i="51"/>
  <c r="AM462" i="51"/>
  <c r="AL462" i="51"/>
  <c r="AK462" i="51"/>
  <c r="AJ462" i="51"/>
  <c r="AI462" i="51"/>
  <c r="AP461" i="51"/>
  <c r="AO461" i="51"/>
  <c r="AN461" i="51"/>
  <c r="AM461" i="51"/>
  <c r="AL461" i="51"/>
  <c r="AK461" i="51"/>
  <c r="AJ461" i="51"/>
  <c r="AI461" i="51"/>
  <c r="AP460" i="51"/>
  <c r="AO460" i="51"/>
  <c r="AN460" i="51"/>
  <c r="AM460" i="51"/>
  <c r="AL460" i="51"/>
  <c r="AK460" i="51"/>
  <c r="AJ460" i="51"/>
  <c r="AI460" i="51"/>
  <c r="AP459" i="51"/>
  <c r="AO459" i="51"/>
  <c r="AN459" i="51"/>
  <c r="AM459" i="51"/>
  <c r="AL459" i="51"/>
  <c r="AK459" i="51"/>
  <c r="AJ459" i="51"/>
  <c r="AI459" i="51"/>
  <c r="AP458" i="51"/>
  <c r="AO458" i="51"/>
  <c r="AN458" i="51"/>
  <c r="AM458" i="51"/>
  <c r="AL458" i="51"/>
  <c r="AK458" i="51"/>
  <c r="AJ458" i="51"/>
  <c r="AI458" i="51"/>
  <c r="AP457" i="51"/>
  <c r="AO457" i="51"/>
  <c r="AN457" i="51"/>
  <c r="AM457" i="51"/>
  <c r="AL457" i="51"/>
  <c r="AK457" i="51"/>
  <c r="AJ457" i="51"/>
  <c r="AI457" i="51"/>
  <c r="AP456" i="51"/>
  <c r="AO456" i="51"/>
  <c r="AN456" i="51"/>
  <c r="AM456" i="51"/>
  <c r="AL456" i="51"/>
  <c r="AK456" i="51"/>
  <c r="AJ456" i="51"/>
  <c r="AI456" i="51"/>
  <c r="AP455" i="51"/>
  <c r="AO455" i="51"/>
  <c r="AN455" i="51"/>
  <c r="AM455" i="51"/>
  <c r="AL455" i="51"/>
  <c r="AK455" i="51"/>
  <c r="AJ455" i="51"/>
  <c r="AI455" i="51"/>
  <c r="AP454" i="51"/>
  <c r="AO454" i="51"/>
  <c r="AN454" i="51"/>
  <c r="AM454" i="51"/>
  <c r="AL454" i="51"/>
  <c r="AK454" i="51"/>
  <c r="AJ454" i="51"/>
  <c r="AI454" i="51"/>
  <c r="AP453" i="51"/>
  <c r="AO453" i="51"/>
  <c r="AN453" i="51"/>
  <c r="AM453" i="51"/>
  <c r="AL453" i="51"/>
  <c r="AK453" i="51"/>
  <c r="AJ453" i="51"/>
  <c r="AI453" i="51"/>
  <c r="AP452" i="51"/>
  <c r="AO452" i="51"/>
  <c r="AN452" i="51"/>
  <c r="AM452" i="51"/>
  <c r="AL452" i="51"/>
  <c r="AK452" i="51"/>
  <c r="AJ452" i="51"/>
  <c r="AI452" i="51"/>
  <c r="AP451" i="51"/>
  <c r="AO451" i="51"/>
  <c r="AN451" i="51"/>
  <c r="AM451" i="51"/>
  <c r="AL451" i="51"/>
  <c r="AK451" i="51"/>
  <c r="AJ451" i="51"/>
  <c r="AI451" i="51"/>
  <c r="AP450" i="51"/>
  <c r="AO450" i="51"/>
  <c r="AN450" i="51"/>
  <c r="AM450" i="51"/>
  <c r="AL450" i="51"/>
  <c r="AK450" i="51"/>
  <c r="AJ450" i="51"/>
  <c r="AI450" i="51"/>
  <c r="AP449" i="51"/>
  <c r="AO449" i="51"/>
  <c r="AN449" i="51"/>
  <c r="AM449" i="51"/>
  <c r="AL449" i="51"/>
  <c r="AK449" i="51"/>
  <c r="AJ449" i="51"/>
  <c r="AI449" i="51"/>
  <c r="AP448" i="51"/>
  <c r="AO448" i="51"/>
  <c r="AN448" i="51"/>
  <c r="AM448" i="51"/>
  <c r="AL448" i="51"/>
  <c r="AK448" i="51"/>
  <c r="AJ448" i="51"/>
  <c r="AI448" i="51"/>
  <c r="AP447" i="51"/>
  <c r="AO447" i="51"/>
  <c r="AN447" i="51"/>
  <c r="AM447" i="51"/>
  <c r="AL447" i="51"/>
  <c r="AK447" i="51"/>
  <c r="AJ447" i="51"/>
  <c r="AI447" i="51"/>
  <c r="AP446" i="51"/>
  <c r="AO446" i="51"/>
  <c r="AN446" i="51"/>
  <c r="AM446" i="51"/>
  <c r="AL446" i="51"/>
  <c r="AK446" i="51"/>
  <c r="AJ446" i="51"/>
  <c r="AI446" i="51"/>
  <c r="AP445" i="51"/>
  <c r="AO445" i="51"/>
  <c r="AN445" i="51"/>
  <c r="AM445" i="51"/>
  <c r="AL445" i="51"/>
  <c r="AK445" i="51"/>
  <c r="AJ445" i="51"/>
  <c r="AI445" i="51"/>
  <c r="AP444" i="51"/>
  <c r="AO444" i="51"/>
  <c r="AN444" i="51"/>
  <c r="AM444" i="51"/>
  <c r="AL444" i="51"/>
  <c r="AK444" i="51"/>
  <c r="AJ444" i="51"/>
  <c r="AI444" i="51"/>
  <c r="AP443" i="51"/>
  <c r="AO443" i="51"/>
  <c r="AN443" i="51"/>
  <c r="AM443" i="51"/>
  <c r="AL443" i="51"/>
  <c r="AK443" i="51"/>
  <c r="AJ443" i="51"/>
  <c r="AI443" i="51"/>
  <c r="AP442" i="51"/>
  <c r="AO442" i="51"/>
  <c r="AN442" i="51"/>
  <c r="AM442" i="51"/>
  <c r="AL442" i="51"/>
  <c r="AK442" i="51"/>
  <c r="AJ442" i="51"/>
  <c r="AI442" i="51"/>
  <c r="AP441" i="51"/>
  <c r="AO441" i="51"/>
  <c r="AN441" i="51"/>
  <c r="AM441" i="51"/>
  <c r="AL441" i="51"/>
  <c r="AK441" i="51"/>
  <c r="AJ441" i="51"/>
  <c r="AI441" i="51"/>
  <c r="AP440" i="51"/>
  <c r="AO440" i="51"/>
  <c r="AN440" i="51"/>
  <c r="AM440" i="51"/>
  <c r="AL440" i="51"/>
  <c r="AK440" i="51"/>
  <c r="AJ440" i="51"/>
  <c r="AI440" i="51"/>
  <c r="AP439" i="51"/>
  <c r="AO439" i="51"/>
  <c r="AN439" i="51"/>
  <c r="AM439" i="51"/>
  <c r="AL439" i="51"/>
  <c r="AK439" i="51"/>
  <c r="AJ439" i="51"/>
  <c r="AI439" i="51"/>
  <c r="AP438" i="51"/>
  <c r="AO438" i="51"/>
  <c r="AN438" i="51"/>
  <c r="AM438" i="51"/>
  <c r="AL438" i="51"/>
  <c r="AK438" i="51"/>
  <c r="AJ438" i="51"/>
  <c r="AI438" i="51"/>
  <c r="AP437" i="51"/>
  <c r="AO437" i="51"/>
  <c r="AN437" i="51"/>
  <c r="AM437" i="51"/>
  <c r="AL437" i="51"/>
  <c r="AK437" i="51"/>
  <c r="AJ437" i="51"/>
  <c r="AI437" i="51"/>
  <c r="AP436" i="51"/>
  <c r="AO436" i="51"/>
  <c r="AN436" i="51"/>
  <c r="AM436" i="51"/>
  <c r="AL436" i="51"/>
  <c r="AK436" i="51"/>
  <c r="AJ436" i="51"/>
  <c r="AI436" i="51"/>
  <c r="AP435" i="51"/>
  <c r="AO435" i="51"/>
  <c r="AN435" i="51"/>
  <c r="AM435" i="51"/>
  <c r="AL435" i="51"/>
  <c r="AK435" i="51"/>
  <c r="AJ435" i="51"/>
  <c r="AI435" i="51"/>
  <c r="AP434" i="51"/>
  <c r="AO434" i="51"/>
  <c r="AN434" i="51"/>
  <c r="AM434" i="51"/>
  <c r="AL434" i="51"/>
  <c r="AK434" i="51"/>
  <c r="AJ434" i="51"/>
  <c r="AI434" i="51"/>
  <c r="AP433" i="51"/>
  <c r="AO433" i="51"/>
  <c r="AN433" i="51"/>
  <c r="AM433" i="51"/>
  <c r="AL433" i="51"/>
  <c r="AK433" i="51"/>
  <c r="AJ433" i="51"/>
  <c r="AI433" i="51"/>
  <c r="AP432" i="51"/>
  <c r="AO432" i="51"/>
  <c r="AN432" i="51"/>
  <c r="AM432" i="51"/>
  <c r="AL432" i="51"/>
  <c r="AK432" i="51"/>
  <c r="AJ432" i="51"/>
  <c r="AI432" i="51"/>
  <c r="AP431" i="51"/>
  <c r="AO431" i="51"/>
  <c r="AN431" i="51"/>
  <c r="AM431" i="51"/>
  <c r="AL431" i="51"/>
  <c r="AK431" i="51"/>
  <c r="AJ431" i="51"/>
  <c r="AI431" i="51"/>
  <c r="AP430" i="51"/>
  <c r="AO430" i="51"/>
  <c r="AN430" i="51"/>
  <c r="AM430" i="51"/>
  <c r="AL430" i="51"/>
  <c r="AK430" i="51"/>
  <c r="AJ430" i="51"/>
  <c r="AI430" i="51"/>
  <c r="AP429" i="51"/>
  <c r="AO429" i="51"/>
  <c r="AN429" i="51"/>
  <c r="AM429" i="51"/>
  <c r="AL429" i="51"/>
  <c r="AK429" i="51"/>
  <c r="AJ429" i="51"/>
  <c r="AI429" i="51"/>
  <c r="AP428" i="51"/>
  <c r="AO428" i="51"/>
  <c r="AN428" i="51"/>
  <c r="AM428" i="51"/>
  <c r="AL428" i="51"/>
  <c r="AK428" i="51"/>
  <c r="AJ428" i="51"/>
  <c r="AI428" i="51"/>
  <c r="AP427" i="51"/>
  <c r="AO427" i="51"/>
  <c r="AN427" i="51"/>
  <c r="AM427" i="51"/>
  <c r="AL427" i="51"/>
  <c r="AK427" i="51"/>
  <c r="AJ427" i="51"/>
  <c r="AI427" i="51"/>
  <c r="AP426" i="51"/>
  <c r="AO426" i="51"/>
  <c r="AN426" i="51"/>
  <c r="AM426" i="51"/>
  <c r="AL426" i="51"/>
  <c r="AK426" i="51"/>
  <c r="AJ426" i="51"/>
  <c r="AI426" i="51"/>
  <c r="AP425" i="51"/>
  <c r="AO425" i="51"/>
  <c r="AN425" i="51"/>
  <c r="AM425" i="51"/>
  <c r="AL425" i="51"/>
  <c r="AK425" i="51"/>
  <c r="AJ425" i="51"/>
  <c r="AI425" i="51"/>
  <c r="AP424" i="51"/>
  <c r="AO424" i="51"/>
  <c r="AN424" i="51"/>
  <c r="AM424" i="51"/>
  <c r="AL424" i="51"/>
  <c r="AK424" i="51"/>
  <c r="AJ424" i="51"/>
  <c r="AI424" i="51"/>
  <c r="AP423" i="51"/>
  <c r="AO423" i="51"/>
  <c r="AN423" i="51"/>
  <c r="AM423" i="51"/>
  <c r="AL423" i="51"/>
  <c r="AK423" i="51"/>
  <c r="AJ423" i="51"/>
  <c r="AI423" i="51"/>
  <c r="AP422" i="51"/>
  <c r="AO422" i="51"/>
  <c r="AN422" i="51"/>
  <c r="AM422" i="51"/>
  <c r="AL422" i="51"/>
  <c r="AK422" i="51"/>
  <c r="AJ422" i="51"/>
  <c r="AI422" i="51"/>
  <c r="AP421" i="51"/>
  <c r="AO421" i="51"/>
  <c r="AN421" i="51"/>
  <c r="AM421" i="51"/>
  <c r="AL421" i="51"/>
  <c r="AK421" i="51"/>
  <c r="AJ421" i="51"/>
  <c r="AI421" i="51"/>
  <c r="AP420" i="51"/>
  <c r="AO420" i="51"/>
  <c r="AN420" i="51"/>
  <c r="AM420" i="51"/>
  <c r="AL420" i="51"/>
  <c r="AK420" i="51"/>
  <c r="AJ420" i="51"/>
  <c r="AI420" i="51"/>
  <c r="AP419" i="51"/>
  <c r="AO419" i="51"/>
  <c r="AN419" i="51"/>
  <c r="AM419" i="51"/>
  <c r="AL419" i="51"/>
  <c r="AK419" i="51"/>
  <c r="AJ419" i="51"/>
  <c r="AI419" i="51"/>
  <c r="AP418" i="51"/>
  <c r="AO418" i="51"/>
  <c r="AN418" i="51"/>
  <c r="AM418" i="51"/>
  <c r="AL418" i="51"/>
  <c r="AK418" i="51"/>
  <c r="AJ418" i="51"/>
  <c r="AI418" i="51"/>
  <c r="AP417" i="51"/>
  <c r="AO417" i="51"/>
  <c r="AN417" i="51"/>
  <c r="AM417" i="51"/>
  <c r="AL417" i="51"/>
  <c r="AK417" i="51"/>
  <c r="AJ417" i="51"/>
  <c r="AI417" i="51"/>
  <c r="AP416" i="51"/>
  <c r="AO416" i="51"/>
  <c r="AN416" i="51"/>
  <c r="AM416" i="51"/>
  <c r="AL416" i="51"/>
  <c r="AK416" i="51"/>
  <c r="AJ416" i="51"/>
  <c r="AI416" i="51"/>
  <c r="AP415" i="51"/>
  <c r="AO415" i="51"/>
  <c r="AN415" i="51"/>
  <c r="AM415" i="51"/>
  <c r="AL415" i="51"/>
  <c r="AK415" i="51"/>
  <c r="AJ415" i="51"/>
  <c r="AI415" i="51"/>
  <c r="AP414" i="51"/>
  <c r="AO414" i="51"/>
  <c r="AN414" i="51"/>
  <c r="AM414" i="51"/>
  <c r="AL414" i="51"/>
  <c r="AK414" i="51"/>
  <c r="AJ414" i="51"/>
  <c r="AI414" i="51"/>
  <c r="AP413" i="51"/>
  <c r="AO413" i="51"/>
  <c r="AN413" i="51"/>
  <c r="AM413" i="51"/>
  <c r="AL413" i="51"/>
  <c r="AK413" i="51"/>
  <c r="AJ413" i="51"/>
  <c r="AI413" i="51"/>
  <c r="AP412" i="51"/>
  <c r="AO412" i="51"/>
  <c r="AN412" i="51"/>
  <c r="AM412" i="51"/>
  <c r="AL412" i="51"/>
  <c r="AK412" i="51"/>
  <c r="AJ412" i="51"/>
  <c r="AI412" i="51"/>
  <c r="AP411" i="51"/>
  <c r="AO411" i="51"/>
  <c r="AN411" i="51"/>
  <c r="AM411" i="51"/>
  <c r="AL411" i="51"/>
  <c r="AK411" i="51"/>
  <c r="AJ411" i="51"/>
  <c r="AI411" i="51"/>
  <c r="AP410" i="51"/>
  <c r="AO410" i="51"/>
  <c r="AN410" i="51"/>
  <c r="AM410" i="51"/>
  <c r="AL410" i="51"/>
  <c r="AK410" i="51"/>
  <c r="AJ410" i="51"/>
  <c r="AI410" i="51"/>
  <c r="AP409" i="51"/>
  <c r="AO409" i="51"/>
  <c r="AN409" i="51"/>
  <c r="AM409" i="51"/>
  <c r="AL409" i="51"/>
  <c r="AK409" i="51"/>
  <c r="AJ409" i="51"/>
  <c r="AI409" i="51"/>
  <c r="AP408" i="51"/>
  <c r="AO408" i="51"/>
  <c r="AN408" i="51"/>
  <c r="AM408" i="51"/>
  <c r="AL408" i="51"/>
  <c r="AK408" i="51"/>
  <c r="AJ408" i="51"/>
  <c r="AI408" i="51"/>
  <c r="AP407" i="51"/>
  <c r="AO407" i="51"/>
  <c r="AN407" i="51"/>
  <c r="AM407" i="51"/>
  <c r="AL407" i="51"/>
  <c r="AK407" i="51"/>
  <c r="AJ407" i="51"/>
  <c r="AI407" i="51"/>
  <c r="AP406" i="51"/>
  <c r="AO406" i="51"/>
  <c r="AN406" i="51"/>
  <c r="AM406" i="51"/>
  <c r="AL406" i="51"/>
  <c r="AK406" i="51"/>
  <c r="AJ406" i="51"/>
  <c r="AI406" i="51"/>
  <c r="AP405" i="51"/>
  <c r="AO405" i="51"/>
  <c r="AN405" i="51"/>
  <c r="AM405" i="51"/>
  <c r="AL405" i="51"/>
  <c r="AK405" i="51"/>
  <c r="AJ405" i="51"/>
  <c r="AI405" i="51"/>
  <c r="AP404" i="51"/>
  <c r="AO404" i="51"/>
  <c r="AN404" i="51"/>
  <c r="AM404" i="51"/>
  <c r="AL404" i="51"/>
  <c r="AK404" i="51"/>
  <c r="AJ404" i="51"/>
  <c r="AI404" i="51"/>
  <c r="AP403" i="51"/>
  <c r="AO403" i="51"/>
  <c r="AN403" i="51"/>
  <c r="AM403" i="51"/>
  <c r="AL403" i="51"/>
  <c r="AK403" i="51"/>
  <c r="AJ403" i="51"/>
  <c r="AI403" i="51"/>
  <c r="AP402" i="51"/>
  <c r="AO402" i="51"/>
  <c r="AN402" i="51"/>
  <c r="AM402" i="51"/>
  <c r="AL402" i="51"/>
  <c r="AK402" i="51"/>
  <c r="AJ402" i="51"/>
  <c r="AI402" i="51"/>
  <c r="AP401" i="51"/>
  <c r="AO401" i="51"/>
  <c r="AN401" i="51"/>
  <c r="AM401" i="51"/>
  <c r="AL401" i="51"/>
  <c r="AK401" i="51"/>
  <c r="AJ401" i="51"/>
  <c r="AI401" i="51"/>
  <c r="AP400" i="51"/>
  <c r="AO400" i="51"/>
  <c r="AN400" i="51"/>
  <c r="AM400" i="51"/>
  <c r="AL400" i="51"/>
  <c r="AK400" i="51"/>
  <c r="AJ400" i="51"/>
  <c r="AI400" i="51"/>
  <c r="AP399" i="51"/>
  <c r="AO399" i="51"/>
  <c r="AN399" i="51"/>
  <c r="AM399" i="51"/>
  <c r="AL399" i="51"/>
  <c r="AK399" i="51"/>
  <c r="AJ399" i="51"/>
  <c r="AI399" i="51"/>
  <c r="AP398" i="51"/>
  <c r="AO398" i="51"/>
  <c r="AN398" i="51"/>
  <c r="AM398" i="51"/>
  <c r="AL398" i="51"/>
  <c r="AK398" i="51"/>
  <c r="AJ398" i="51"/>
  <c r="AI398" i="51"/>
  <c r="AP397" i="51"/>
  <c r="AO397" i="51"/>
  <c r="AN397" i="51"/>
  <c r="AM397" i="51"/>
  <c r="AL397" i="51"/>
  <c r="AK397" i="51"/>
  <c r="AJ397" i="51"/>
  <c r="AI397" i="51"/>
  <c r="AP396" i="51"/>
  <c r="AO396" i="51"/>
  <c r="AN396" i="51"/>
  <c r="AM396" i="51"/>
  <c r="AL396" i="51"/>
  <c r="AK396" i="51"/>
  <c r="AJ396" i="51"/>
  <c r="AI396" i="51"/>
  <c r="AP395" i="51"/>
  <c r="AO395" i="51"/>
  <c r="AN395" i="51"/>
  <c r="AM395" i="51"/>
  <c r="AL395" i="51"/>
  <c r="AK395" i="51"/>
  <c r="AJ395" i="51"/>
  <c r="AI395" i="51"/>
  <c r="AP394" i="51"/>
  <c r="AO394" i="51"/>
  <c r="AN394" i="51"/>
  <c r="AM394" i="51"/>
  <c r="AL394" i="51"/>
  <c r="AK394" i="51"/>
  <c r="AJ394" i="51"/>
  <c r="AI394" i="51"/>
  <c r="AP393" i="51"/>
  <c r="AO393" i="51"/>
  <c r="AN393" i="51"/>
  <c r="AM393" i="51"/>
  <c r="AL393" i="51"/>
  <c r="AK393" i="51"/>
  <c r="AJ393" i="51"/>
  <c r="AI393" i="51"/>
  <c r="AP392" i="51"/>
  <c r="AO392" i="51"/>
  <c r="AN392" i="51"/>
  <c r="AM392" i="51"/>
  <c r="AL392" i="51"/>
  <c r="AK392" i="51"/>
  <c r="AJ392" i="51"/>
  <c r="AI392" i="51"/>
  <c r="AP391" i="51"/>
  <c r="AO391" i="51"/>
  <c r="AN391" i="51"/>
  <c r="AM391" i="51"/>
  <c r="AL391" i="51"/>
  <c r="AK391" i="51"/>
  <c r="AJ391" i="51"/>
  <c r="AI391" i="51"/>
  <c r="AP390" i="51"/>
  <c r="AO390" i="51"/>
  <c r="AN390" i="51"/>
  <c r="AM390" i="51"/>
  <c r="AL390" i="51"/>
  <c r="AK390" i="51"/>
  <c r="AJ390" i="51"/>
  <c r="AI390" i="51"/>
  <c r="AP389" i="51"/>
  <c r="AO389" i="51"/>
  <c r="AN389" i="51"/>
  <c r="AM389" i="51"/>
  <c r="AL389" i="51"/>
  <c r="AK389" i="51"/>
  <c r="AJ389" i="51"/>
  <c r="AI389" i="51"/>
  <c r="AP388" i="51"/>
  <c r="AO388" i="51"/>
  <c r="AN388" i="51"/>
  <c r="AM388" i="51"/>
  <c r="AL388" i="51"/>
  <c r="AK388" i="51"/>
  <c r="AJ388" i="51"/>
  <c r="AI388" i="51"/>
  <c r="AP387" i="51"/>
  <c r="AO387" i="51"/>
  <c r="AN387" i="51"/>
  <c r="AM387" i="51"/>
  <c r="AL387" i="51"/>
  <c r="AK387" i="51"/>
  <c r="AJ387" i="51"/>
  <c r="AI387" i="51"/>
  <c r="AP386" i="51"/>
  <c r="AO386" i="51"/>
  <c r="AN386" i="51"/>
  <c r="AM386" i="51"/>
  <c r="AL386" i="51"/>
  <c r="AK386" i="51"/>
  <c r="AJ386" i="51"/>
  <c r="AI386" i="51"/>
  <c r="AP385" i="51"/>
  <c r="AO385" i="51"/>
  <c r="AN385" i="51"/>
  <c r="AM385" i="51"/>
  <c r="AL385" i="51"/>
  <c r="AK385" i="51"/>
  <c r="AJ385" i="51"/>
  <c r="AI385" i="51"/>
  <c r="AP384" i="51"/>
  <c r="AO384" i="51"/>
  <c r="AN384" i="51"/>
  <c r="AM384" i="51"/>
  <c r="AL384" i="51"/>
  <c r="AK384" i="51"/>
  <c r="AJ384" i="51"/>
  <c r="AI384" i="51"/>
  <c r="AP383" i="51"/>
  <c r="AO383" i="51"/>
  <c r="AN383" i="51"/>
  <c r="AM383" i="51"/>
  <c r="AL383" i="51"/>
  <c r="AK383" i="51"/>
  <c r="AJ383" i="51"/>
  <c r="AI383" i="51"/>
  <c r="AP382" i="51"/>
  <c r="AO382" i="51"/>
  <c r="AN382" i="51"/>
  <c r="AM382" i="51"/>
  <c r="AL382" i="51"/>
  <c r="AK382" i="51"/>
  <c r="AJ382" i="51"/>
  <c r="AI382" i="51"/>
  <c r="AP381" i="51"/>
  <c r="AO381" i="51"/>
  <c r="AN381" i="51"/>
  <c r="AM381" i="51"/>
  <c r="AL381" i="51"/>
  <c r="AK381" i="51"/>
  <c r="AJ381" i="51"/>
  <c r="AI381" i="51"/>
  <c r="AP380" i="51"/>
  <c r="AO380" i="51"/>
  <c r="AN380" i="51"/>
  <c r="AM380" i="51"/>
  <c r="AL380" i="51"/>
  <c r="AK380" i="51"/>
  <c r="AJ380" i="51"/>
  <c r="AI380" i="51"/>
  <c r="AP379" i="51"/>
  <c r="AO379" i="51"/>
  <c r="AN379" i="51"/>
  <c r="AM379" i="51"/>
  <c r="AL379" i="51"/>
  <c r="AK379" i="51"/>
  <c r="AJ379" i="51"/>
  <c r="AI379" i="51"/>
  <c r="AP378" i="51"/>
  <c r="AO378" i="51"/>
  <c r="AN378" i="51"/>
  <c r="AM378" i="51"/>
  <c r="AL378" i="51"/>
  <c r="AK378" i="51"/>
  <c r="AJ378" i="51"/>
  <c r="AI378" i="51"/>
  <c r="AP377" i="51"/>
  <c r="AO377" i="51"/>
  <c r="AN377" i="51"/>
  <c r="AM377" i="51"/>
  <c r="AL377" i="51"/>
  <c r="AK377" i="51"/>
  <c r="AJ377" i="51"/>
  <c r="AI377" i="51"/>
  <c r="AP376" i="51"/>
  <c r="AO376" i="51"/>
  <c r="AN376" i="51"/>
  <c r="AM376" i="51"/>
  <c r="AL376" i="51"/>
  <c r="AK376" i="51"/>
  <c r="AJ376" i="51"/>
  <c r="AI376" i="51"/>
  <c r="AP375" i="51"/>
  <c r="AO375" i="51"/>
  <c r="AN375" i="51"/>
  <c r="AM375" i="51"/>
  <c r="AL375" i="51"/>
  <c r="AK375" i="51"/>
  <c r="AJ375" i="51"/>
  <c r="AI375" i="51"/>
  <c r="AP374" i="51"/>
  <c r="AO374" i="51"/>
  <c r="AN374" i="51"/>
  <c r="AM374" i="51"/>
  <c r="AL374" i="51"/>
  <c r="AK374" i="51"/>
  <c r="AJ374" i="51"/>
  <c r="AI374" i="51"/>
  <c r="AP373" i="51"/>
  <c r="AO373" i="51"/>
  <c r="AN373" i="51"/>
  <c r="AM373" i="51"/>
  <c r="AL373" i="51"/>
  <c r="AK373" i="51"/>
  <c r="AJ373" i="51"/>
  <c r="AI373" i="51"/>
  <c r="AP372" i="51"/>
  <c r="AO372" i="51"/>
  <c r="AN372" i="51"/>
  <c r="AM372" i="51"/>
  <c r="AL372" i="51"/>
  <c r="AK372" i="51"/>
  <c r="AJ372" i="51"/>
  <c r="AI372" i="51"/>
  <c r="AP371" i="51"/>
  <c r="AO371" i="51"/>
  <c r="AN371" i="51"/>
  <c r="AM371" i="51"/>
  <c r="AL371" i="51"/>
  <c r="AK371" i="51"/>
  <c r="AJ371" i="51"/>
  <c r="AI371" i="51"/>
  <c r="AP370" i="51"/>
  <c r="AO370" i="51"/>
  <c r="AN370" i="51"/>
  <c r="AM370" i="51"/>
  <c r="AL370" i="51"/>
  <c r="AK370" i="51"/>
  <c r="AJ370" i="51"/>
  <c r="AI370" i="51"/>
  <c r="AP369" i="51"/>
  <c r="AO369" i="51"/>
  <c r="AN369" i="51"/>
  <c r="AM369" i="51"/>
  <c r="AL369" i="51"/>
  <c r="AK369" i="51"/>
  <c r="AJ369" i="51"/>
  <c r="AI369" i="51"/>
  <c r="AP368" i="51"/>
  <c r="AO368" i="51"/>
  <c r="AN368" i="51"/>
  <c r="AM368" i="51"/>
  <c r="AL368" i="51"/>
  <c r="AK368" i="51"/>
  <c r="AJ368" i="51"/>
  <c r="AI368" i="51"/>
  <c r="AP367" i="51"/>
  <c r="AO367" i="51"/>
  <c r="AN367" i="51"/>
  <c r="AM367" i="51"/>
  <c r="AL367" i="51"/>
  <c r="AK367" i="51"/>
  <c r="AJ367" i="51"/>
  <c r="AI367" i="51"/>
  <c r="AP366" i="51"/>
  <c r="AO366" i="51"/>
  <c r="AN366" i="51"/>
  <c r="AM366" i="51"/>
  <c r="AL366" i="51"/>
  <c r="AK366" i="51"/>
  <c r="AJ366" i="51"/>
  <c r="AI366" i="51"/>
  <c r="AP365" i="51"/>
  <c r="AO365" i="51"/>
  <c r="AN365" i="51"/>
  <c r="AM365" i="51"/>
  <c r="AL365" i="51"/>
  <c r="AK365" i="51"/>
  <c r="AJ365" i="51"/>
  <c r="AI365" i="51"/>
  <c r="AP364" i="51"/>
  <c r="AO364" i="51"/>
  <c r="AN364" i="51"/>
  <c r="AM364" i="51"/>
  <c r="AL364" i="51"/>
  <c r="AK364" i="51"/>
  <c r="AJ364" i="51"/>
  <c r="AI364" i="51"/>
  <c r="AP363" i="51"/>
  <c r="AO363" i="51"/>
  <c r="AN363" i="51"/>
  <c r="AM363" i="51"/>
  <c r="AL363" i="51"/>
  <c r="AK363" i="51"/>
  <c r="AJ363" i="51"/>
  <c r="AI363" i="51"/>
  <c r="AP362" i="51"/>
  <c r="AO362" i="51"/>
  <c r="AN362" i="51"/>
  <c r="AM362" i="51"/>
  <c r="AL362" i="51"/>
  <c r="AK362" i="51"/>
  <c r="AJ362" i="51"/>
  <c r="AI362" i="51"/>
  <c r="AP361" i="51"/>
  <c r="AO361" i="51"/>
  <c r="AN361" i="51"/>
  <c r="AM361" i="51"/>
  <c r="AL361" i="51"/>
  <c r="AK361" i="51"/>
  <c r="AJ361" i="51"/>
  <c r="AI361" i="51"/>
  <c r="AP360" i="51"/>
  <c r="AO360" i="51"/>
  <c r="AN360" i="51"/>
  <c r="AM360" i="51"/>
  <c r="AL360" i="51"/>
  <c r="AK360" i="51"/>
  <c r="AJ360" i="51"/>
  <c r="AI360" i="51"/>
  <c r="AP359" i="51"/>
  <c r="AO359" i="51"/>
  <c r="AN359" i="51"/>
  <c r="AM359" i="51"/>
  <c r="AL359" i="51"/>
  <c r="AK359" i="51"/>
  <c r="AJ359" i="51"/>
  <c r="AI359" i="51"/>
  <c r="AP358" i="51"/>
  <c r="AO358" i="51"/>
  <c r="AN358" i="51"/>
  <c r="AM358" i="51"/>
  <c r="AL358" i="51"/>
  <c r="AK358" i="51"/>
  <c r="AJ358" i="51"/>
  <c r="AI358" i="51"/>
  <c r="AP357" i="51"/>
  <c r="AO357" i="51"/>
  <c r="AN357" i="51"/>
  <c r="AM357" i="51"/>
  <c r="AL357" i="51"/>
  <c r="AK357" i="51"/>
  <c r="AJ357" i="51"/>
  <c r="AI357" i="51"/>
  <c r="AP356" i="51"/>
  <c r="AO356" i="51"/>
  <c r="AN356" i="51"/>
  <c r="AM356" i="51"/>
  <c r="AL356" i="51"/>
  <c r="AK356" i="51"/>
  <c r="AJ356" i="51"/>
  <c r="AI356" i="51"/>
  <c r="AP355" i="51"/>
  <c r="AO355" i="51"/>
  <c r="AN355" i="51"/>
  <c r="AM355" i="51"/>
  <c r="AL355" i="51"/>
  <c r="AK355" i="51"/>
  <c r="AJ355" i="51"/>
  <c r="AI355" i="51"/>
  <c r="AP354" i="51"/>
  <c r="AO354" i="51"/>
  <c r="AN354" i="51"/>
  <c r="AM354" i="51"/>
  <c r="AL354" i="51"/>
  <c r="AK354" i="51"/>
  <c r="AJ354" i="51"/>
  <c r="AI354" i="51"/>
  <c r="AP353" i="51"/>
  <c r="AO353" i="51"/>
  <c r="AN353" i="51"/>
  <c r="AM353" i="51"/>
  <c r="AL353" i="51"/>
  <c r="AK353" i="51"/>
  <c r="AJ353" i="51"/>
  <c r="AI353" i="51"/>
  <c r="AP352" i="51"/>
  <c r="AO352" i="51"/>
  <c r="AN352" i="51"/>
  <c r="AM352" i="51"/>
  <c r="AL352" i="51"/>
  <c r="AK352" i="51"/>
  <c r="AJ352" i="51"/>
  <c r="AI352" i="51"/>
  <c r="AP351" i="51"/>
  <c r="AO351" i="51"/>
  <c r="AN351" i="51"/>
  <c r="AM351" i="51"/>
  <c r="AL351" i="51"/>
  <c r="AK351" i="51"/>
  <c r="AJ351" i="51"/>
  <c r="AI351" i="51"/>
  <c r="AP350" i="51"/>
  <c r="AO350" i="51"/>
  <c r="AN350" i="51"/>
  <c r="AM350" i="51"/>
  <c r="AL350" i="51"/>
  <c r="AK350" i="51"/>
  <c r="AJ350" i="51"/>
  <c r="AI350" i="51"/>
  <c r="AP349" i="51"/>
  <c r="AO349" i="51"/>
  <c r="AN349" i="51"/>
  <c r="AM349" i="51"/>
  <c r="AL349" i="51"/>
  <c r="AK349" i="51"/>
  <c r="AJ349" i="51"/>
  <c r="AI349" i="51"/>
  <c r="AP348" i="51"/>
  <c r="AO348" i="51"/>
  <c r="AN348" i="51"/>
  <c r="AM348" i="51"/>
  <c r="AL348" i="51"/>
  <c r="AK348" i="51"/>
  <c r="AJ348" i="51"/>
  <c r="AI348" i="51"/>
  <c r="AP347" i="51"/>
  <c r="AO347" i="51"/>
  <c r="AN347" i="51"/>
  <c r="AM347" i="51"/>
  <c r="AL347" i="51"/>
  <c r="AK347" i="51"/>
  <c r="AJ347" i="51"/>
  <c r="AI347" i="51"/>
  <c r="AP346" i="51"/>
  <c r="AO346" i="51"/>
  <c r="AN346" i="51"/>
  <c r="AM346" i="51"/>
  <c r="AL346" i="51"/>
  <c r="AK346" i="51"/>
  <c r="AJ346" i="51"/>
  <c r="AI346" i="51"/>
  <c r="AP345" i="51"/>
  <c r="AO345" i="51"/>
  <c r="AN345" i="51"/>
  <c r="AM345" i="51"/>
  <c r="AL345" i="51"/>
  <c r="AK345" i="51"/>
  <c r="AJ345" i="51"/>
  <c r="AI345" i="51"/>
  <c r="AP344" i="51"/>
  <c r="AO344" i="51"/>
  <c r="AN344" i="51"/>
  <c r="AM344" i="51"/>
  <c r="AL344" i="51"/>
  <c r="AK344" i="51"/>
  <c r="AJ344" i="51"/>
  <c r="AI344" i="51"/>
  <c r="AP343" i="51"/>
  <c r="AO343" i="51"/>
  <c r="AN343" i="51"/>
  <c r="AM343" i="51"/>
  <c r="AL343" i="51"/>
  <c r="AK343" i="51"/>
  <c r="AJ343" i="51"/>
  <c r="AI343" i="51"/>
  <c r="AP342" i="51"/>
  <c r="AO342" i="51"/>
  <c r="AN342" i="51"/>
  <c r="AM342" i="51"/>
  <c r="AL342" i="51"/>
  <c r="AK342" i="51"/>
  <c r="AJ342" i="51"/>
  <c r="AI342" i="51"/>
  <c r="AP341" i="51"/>
  <c r="AO341" i="51"/>
  <c r="AN341" i="51"/>
  <c r="AM341" i="51"/>
  <c r="AL341" i="51"/>
  <c r="AK341" i="51"/>
  <c r="AJ341" i="51"/>
  <c r="AI341" i="51"/>
  <c r="AP340" i="51"/>
  <c r="AO340" i="51"/>
  <c r="AN340" i="51"/>
  <c r="AM340" i="51"/>
  <c r="AL340" i="51"/>
  <c r="AK340" i="51"/>
  <c r="AJ340" i="51"/>
  <c r="AI340" i="51"/>
  <c r="AP339" i="51"/>
  <c r="AO339" i="51"/>
  <c r="AN339" i="51"/>
  <c r="AM339" i="51"/>
  <c r="AL339" i="51"/>
  <c r="AK339" i="51"/>
  <c r="AJ339" i="51"/>
  <c r="AI339" i="51"/>
  <c r="AP338" i="51"/>
  <c r="AO338" i="51"/>
  <c r="AN338" i="51"/>
  <c r="AM338" i="51"/>
  <c r="AL338" i="51"/>
  <c r="AK338" i="51"/>
  <c r="AJ338" i="51"/>
  <c r="AI338" i="51"/>
  <c r="AP337" i="51"/>
  <c r="AO337" i="51"/>
  <c r="AN337" i="51"/>
  <c r="AM337" i="51"/>
  <c r="AL337" i="51"/>
  <c r="AK337" i="51"/>
  <c r="AJ337" i="51"/>
  <c r="AI337" i="51"/>
  <c r="AP336" i="51"/>
  <c r="AO336" i="51"/>
  <c r="AN336" i="51"/>
  <c r="AM336" i="51"/>
  <c r="AL336" i="51"/>
  <c r="AK336" i="51"/>
  <c r="AJ336" i="51"/>
  <c r="AI336" i="51"/>
  <c r="AP335" i="51"/>
  <c r="AO335" i="51"/>
  <c r="AN335" i="51"/>
  <c r="AM335" i="51"/>
  <c r="AL335" i="51"/>
  <c r="AK335" i="51"/>
  <c r="AJ335" i="51"/>
  <c r="AI335" i="51"/>
  <c r="AP334" i="51"/>
  <c r="AO334" i="51"/>
  <c r="AN334" i="51"/>
  <c r="AM334" i="51"/>
  <c r="AL334" i="51"/>
  <c r="AK334" i="51"/>
  <c r="AJ334" i="51"/>
  <c r="AI334" i="51"/>
  <c r="AP333" i="51"/>
  <c r="AO333" i="51"/>
  <c r="AN333" i="51"/>
  <c r="AM333" i="51"/>
  <c r="AL333" i="51"/>
  <c r="AK333" i="51"/>
  <c r="AJ333" i="51"/>
  <c r="AI333" i="51"/>
  <c r="AP332" i="51"/>
  <c r="AO332" i="51"/>
  <c r="AN332" i="51"/>
  <c r="AM332" i="51"/>
  <c r="AL332" i="51"/>
  <c r="AK332" i="51"/>
  <c r="AJ332" i="51"/>
  <c r="AI332" i="51"/>
  <c r="AP331" i="51"/>
  <c r="AO331" i="51"/>
  <c r="AN331" i="51"/>
  <c r="AM331" i="51"/>
  <c r="AL331" i="51"/>
  <c r="AK331" i="51"/>
  <c r="AJ331" i="51"/>
  <c r="AI331" i="51"/>
  <c r="AP330" i="51"/>
  <c r="AO330" i="51"/>
  <c r="AN330" i="51"/>
  <c r="AM330" i="51"/>
  <c r="AL330" i="51"/>
  <c r="AK330" i="51"/>
  <c r="AJ330" i="51"/>
  <c r="AI330" i="51"/>
  <c r="AP329" i="51"/>
  <c r="AO329" i="51"/>
  <c r="AN329" i="51"/>
  <c r="AM329" i="51"/>
  <c r="AL329" i="51"/>
  <c r="AK329" i="51"/>
  <c r="AJ329" i="51"/>
  <c r="AI329" i="51"/>
  <c r="AP328" i="51"/>
  <c r="AO328" i="51"/>
  <c r="AN328" i="51"/>
  <c r="AM328" i="51"/>
  <c r="AL328" i="51"/>
  <c r="AK328" i="51"/>
  <c r="AJ328" i="51"/>
  <c r="AI328" i="51"/>
  <c r="AP327" i="51"/>
  <c r="AO327" i="51"/>
  <c r="AN327" i="51"/>
  <c r="AM327" i="51"/>
  <c r="AL327" i="51"/>
  <c r="AK327" i="51"/>
  <c r="AJ327" i="51"/>
  <c r="AI327" i="51"/>
  <c r="AP326" i="51"/>
  <c r="AO326" i="51"/>
  <c r="AN326" i="51"/>
  <c r="AM326" i="51"/>
  <c r="AL326" i="51"/>
  <c r="AK326" i="51"/>
  <c r="AJ326" i="51"/>
  <c r="AI326" i="51"/>
  <c r="AP325" i="51"/>
  <c r="AO325" i="51"/>
  <c r="AN325" i="51"/>
  <c r="AM325" i="51"/>
  <c r="AL325" i="51"/>
  <c r="AK325" i="51"/>
  <c r="AJ325" i="51"/>
  <c r="AI325" i="51"/>
  <c r="AP324" i="51"/>
  <c r="AO324" i="51"/>
  <c r="AN324" i="51"/>
  <c r="AM324" i="51"/>
  <c r="AL324" i="51"/>
  <c r="AK324" i="51"/>
  <c r="AJ324" i="51"/>
  <c r="AI324" i="51"/>
  <c r="AP323" i="51"/>
  <c r="AO323" i="51"/>
  <c r="AN323" i="51"/>
  <c r="AM323" i="51"/>
  <c r="AL323" i="51"/>
  <c r="AK323" i="51"/>
  <c r="AJ323" i="51"/>
  <c r="AI323" i="51"/>
  <c r="AP322" i="51"/>
  <c r="AO322" i="51"/>
  <c r="AN322" i="51"/>
  <c r="AM322" i="51"/>
  <c r="AL322" i="51"/>
  <c r="AK322" i="51"/>
  <c r="AJ322" i="51"/>
  <c r="AI322" i="51"/>
  <c r="AP321" i="51"/>
  <c r="AO321" i="51"/>
  <c r="AN321" i="51"/>
  <c r="AM321" i="51"/>
  <c r="AL321" i="51"/>
  <c r="AK321" i="51"/>
  <c r="AJ321" i="51"/>
  <c r="AI321" i="51"/>
  <c r="AP320" i="51"/>
  <c r="AO320" i="51"/>
  <c r="AN320" i="51"/>
  <c r="AM320" i="51"/>
  <c r="AL320" i="51"/>
  <c r="AK320" i="51"/>
  <c r="AJ320" i="51"/>
  <c r="AI320" i="51"/>
  <c r="AP319" i="51"/>
  <c r="AO319" i="51"/>
  <c r="AN319" i="51"/>
  <c r="AM319" i="51"/>
  <c r="AL319" i="51"/>
  <c r="AK319" i="51"/>
  <c r="AJ319" i="51"/>
  <c r="AI319" i="51"/>
  <c r="AP318" i="51"/>
  <c r="AO318" i="51"/>
  <c r="AN318" i="51"/>
  <c r="AM318" i="51"/>
  <c r="AL318" i="51"/>
  <c r="AK318" i="51"/>
  <c r="AJ318" i="51"/>
  <c r="AI318" i="51"/>
  <c r="AP317" i="51"/>
  <c r="AO317" i="51"/>
  <c r="AN317" i="51"/>
  <c r="AM317" i="51"/>
  <c r="AL317" i="51"/>
  <c r="AK317" i="51"/>
  <c r="AJ317" i="51"/>
  <c r="AI317" i="51"/>
  <c r="AP316" i="51"/>
  <c r="AO316" i="51"/>
  <c r="AN316" i="51"/>
  <c r="AM316" i="51"/>
  <c r="AL316" i="51"/>
  <c r="AK316" i="51"/>
  <c r="AJ316" i="51"/>
  <c r="AI316" i="51"/>
  <c r="AP315" i="51"/>
  <c r="AO315" i="51"/>
  <c r="AN315" i="51"/>
  <c r="AM315" i="51"/>
  <c r="AL315" i="51"/>
  <c r="AK315" i="51"/>
  <c r="AJ315" i="51"/>
  <c r="AI315" i="51"/>
  <c r="AP314" i="51"/>
  <c r="AO314" i="51"/>
  <c r="AN314" i="51"/>
  <c r="AM314" i="51"/>
  <c r="AL314" i="51"/>
  <c r="AK314" i="51"/>
  <c r="AJ314" i="51"/>
  <c r="AI314" i="51"/>
  <c r="AP313" i="51"/>
  <c r="AO313" i="51"/>
  <c r="AN313" i="51"/>
  <c r="AM313" i="51"/>
  <c r="AL313" i="51"/>
  <c r="AK313" i="51"/>
  <c r="AJ313" i="51"/>
  <c r="AI313" i="51"/>
  <c r="AP312" i="51"/>
  <c r="AO312" i="51"/>
  <c r="AN312" i="51"/>
  <c r="AM312" i="51"/>
  <c r="AL312" i="51"/>
  <c r="AK312" i="51"/>
  <c r="AJ312" i="51"/>
  <c r="AI312" i="51"/>
  <c r="AP311" i="51"/>
  <c r="AO311" i="51"/>
  <c r="AN311" i="51"/>
  <c r="AM311" i="51"/>
  <c r="AL311" i="51"/>
  <c r="AK311" i="51"/>
  <c r="AJ311" i="51"/>
  <c r="AI311" i="51"/>
  <c r="AP310" i="51"/>
  <c r="AO310" i="51"/>
  <c r="AN310" i="51"/>
  <c r="AM310" i="51"/>
  <c r="AL310" i="51"/>
  <c r="AK310" i="51"/>
  <c r="AJ310" i="51"/>
  <c r="AI310" i="51"/>
  <c r="AP309" i="51"/>
  <c r="AO309" i="51"/>
  <c r="AN309" i="51"/>
  <c r="AM309" i="51"/>
  <c r="AL309" i="51"/>
  <c r="AK309" i="51"/>
  <c r="AJ309" i="51"/>
  <c r="AI309" i="51"/>
  <c r="AP308" i="51"/>
  <c r="AO308" i="51"/>
  <c r="AN308" i="51"/>
  <c r="AM308" i="51"/>
  <c r="AL308" i="51"/>
  <c r="AK308" i="51"/>
  <c r="AJ308" i="51"/>
  <c r="AI308" i="51"/>
  <c r="AP307" i="51"/>
  <c r="AO307" i="51"/>
  <c r="AN307" i="51"/>
  <c r="AM307" i="51"/>
  <c r="AL307" i="51"/>
  <c r="AK307" i="51"/>
  <c r="AJ307" i="51"/>
  <c r="AI307" i="51"/>
  <c r="AP306" i="51"/>
  <c r="AO306" i="51"/>
  <c r="AN306" i="51"/>
  <c r="AM306" i="51"/>
  <c r="AL306" i="51"/>
  <c r="AK306" i="51"/>
  <c r="AJ306" i="51"/>
  <c r="AI306" i="51"/>
  <c r="AP305" i="51"/>
  <c r="AO305" i="51"/>
  <c r="AN305" i="51"/>
  <c r="AM305" i="51"/>
  <c r="AL305" i="51"/>
  <c r="AK305" i="51"/>
  <c r="AJ305" i="51"/>
  <c r="AI305" i="51"/>
  <c r="AP304" i="51"/>
  <c r="AO304" i="51"/>
  <c r="AN304" i="51"/>
  <c r="AM304" i="51"/>
  <c r="AL304" i="51"/>
  <c r="AK304" i="51"/>
  <c r="AJ304" i="51"/>
  <c r="AI304" i="51"/>
  <c r="AP303" i="51"/>
  <c r="AO303" i="51"/>
  <c r="AN303" i="51"/>
  <c r="AM303" i="51"/>
  <c r="AL303" i="51"/>
  <c r="AK303" i="51"/>
  <c r="AJ303" i="51"/>
  <c r="AI303" i="51"/>
  <c r="AP302" i="51"/>
  <c r="AO302" i="51"/>
  <c r="AN302" i="51"/>
  <c r="AM302" i="51"/>
  <c r="AL302" i="51"/>
  <c r="AK302" i="51"/>
  <c r="AJ302" i="51"/>
  <c r="AI302" i="51"/>
  <c r="AP301" i="51"/>
  <c r="AO301" i="51"/>
  <c r="AN301" i="51"/>
  <c r="AM301" i="51"/>
  <c r="AL301" i="51"/>
  <c r="AK301" i="51"/>
  <c r="AJ301" i="51"/>
  <c r="AI301" i="51"/>
  <c r="AP300" i="51"/>
  <c r="AO300" i="51"/>
  <c r="AN300" i="51"/>
  <c r="AM300" i="51"/>
  <c r="AL300" i="51"/>
  <c r="AK300" i="51"/>
  <c r="AJ300" i="51"/>
  <c r="AI300" i="51"/>
  <c r="AP299" i="51"/>
  <c r="AO299" i="51"/>
  <c r="AN299" i="51"/>
  <c r="AM299" i="51"/>
  <c r="AL299" i="51"/>
  <c r="AK299" i="51"/>
  <c r="AJ299" i="51"/>
  <c r="AI299" i="51"/>
  <c r="AP298" i="51"/>
  <c r="AO298" i="51"/>
  <c r="AN298" i="51"/>
  <c r="AM298" i="51"/>
  <c r="AL298" i="51"/>
  <c r="AK298" i="51"/>
  <c r="AJ298" i="51"/>
  <c r="AI298" i="51"/>
  <c r="AP297" i="51"/>
  <c r="AO297" i="51"/>
  <c r="AN297" i="51"/>
  <c r="AM297" i="51"/>
  <c r="AL297" i="51"/>
  <c r="AK297" i="51"/>
  <c r="AJ297" i="51"/>
  <c r="AI297" i="51"/>
  <c r="AP296" i="51"/>
  <c r="AO296" i="51"/>
  <c r="AN296" i="51"/>
  <c r="AM296" i="51"/>
  <c r="AL296" i="51"/>
  <c r="AK296" i="51"/>
  <c r="AJ296" i="51"/>
  <c r="AI296" i="51"/>
  <c r="AP295" i="51"/>
  <c r="AO295" i="51"/>
  <c r="AN295" i="51"/>
  <c r="AM295" i="51"/>
  <c r="AL295" i="51"/>
  <c r="AK295" i="51"/>
  <c r="AJ295" i="51"/>
  <c r="AI295" i="51"/>
  <c r="AP294" i="51"/>
  <c r="AO294" i="51"/>
  <c r="AN294" i="51"/>
  <c r="AM294" i="51"/>
  <c r="AL294" i="51"/>
  <c r="AK294" i="51"/>
  <c r="AJ294" i="51"/>
  <c r="AI294" i="51"/>
  <c r="AP293" i="51"/>
  <c r="AO293" i="51"/>
  <c r="AN293" i="51"/>
  <c r="AM293" i="51"/>
  <c r="AL293" i="51"/>
  <c r="AK293" i="51"/>
  <c r="AJ293" i="51"/>
  <c r="AI293" i="51"/>
  <c r="AP292" i="51"/>
  <c r="AO292" i="51"/>
  <c r="AN292" i="51"/>
  <c r="AM292" i="51"/>
  <c r="AL292" i="51"/>
  <c r="AK292" i="51"/>
  <c r="AJ292" i="51"/>
  <c r="AI292" i="51"/>
  <c r="AP291" i="51"/>
  <c r="AO291" i="51"/>
  <c r="AN291" i="51"/>
  <c r="AM291" i="51"/>
  <c r="AL291" i="51"/>
  <c r="AK291" i="51"/>
  <c r="AJ291" i="51"/>
  <c r="AI291" i="51"/>
  <c r="AP290" i="51"/>
  <c r="AO290" i="51"/>
  <c r="AN290" i="51"/>
  <c r="AM290" i="51"/>
  <c r="AL290" i="51"/>
  <c r="AK290" i="51"/>
  <c r="AJ290" i="51"/>
  <c r="AI290" i="51"/>
  <c r="AP289" i="51"/>
  <c r="AO289" i="51"/>
  <c r="AN289" i="51"/>
  <c r="AM289" i="51"/>
  <c r="AL289" i="51"/>
  <c r="AK289" i="51"/>
  <c r="AJ289" i="51"/>
  <c r="AI289" i="51"/>
  <c r="AP288" i="51"/>
  <c r="AO288" i="51"/>
  <c r="AN288" i="51"/>
  <c r="AM288" i="51"/>
  <c r="AL288" i="51"/>
  <c r="AK288" i="51"/>
  <c r="AJ288" i="51"/>
  <c r="AI288" i="51"/>
  <c r="AP287" i="51"/>
  <c r="AO287" i="51"/>
  <c r="AN287" i="51"/>
  <c r="AM287" i="51"/>
  <c r="AL287" i="51"/>
  <c r="AK287" i="51"/>
  <c r="AJ287" i="51"/>
  <c r="AI287" i="51"/>
  <c r="AP286" i="51"/>
  <c r="AO286" i="51"/>
  <c r="AN286" i="51"/>
  <c r="AM286" i="51"/>
  <c r="AL286" i="51"/>
  <c r="AK286" i="51"/>
  <c r="AJ286" i="51"/>
  <c r="AI286" i="51"/>
  <c r="AP285" i="51"/>
  <c r="AO285" i="51"/>
  <c r="AN285" i="51"/>
  <c r="AM285" i="51"/>
  <c r="AL285" i="51"/>
  <c r="AK285" i="51"/>
  <c r="AJ285" i="51"/>
  <c r="AI285" i="51"/>
  <c r="AP284" i="51"/>
  <c r="AO284" i="51"/>
  <c r="AN284" i="51"/>
  <c r="AM284" i="51"/>
  <c r="AL284" i="51"/>
  <c r="AK284" i="51"/>
  <c r="AJ284" i="51"/>
  <c r="AI284" i="51"/>
  <c r="AP283" i="51"/>
  <c r="AO283" i="51"/>
  <c r="AN283" i="51"/>
  <c r="AM283" i="51"/>
  <c r="AL283" i="51"/>
  <c r="AK283" i="51"/>
  <c r="AJ283" i="51"/>
  <c r="AI283" i="51"/>
  <c r="AP282" i="51"/>
  <c r="AO282" i="51"/>
  <c r="AN282" i="51"/>
  <c r="AM282" i="51"/>
  <c r="AL282" i="51"/>
  <c r="AK282" i="51"/>
  <c r="AJ282" i="51"/>
  <c r="AI282" i="51"/>
  <c r="AP281" i="51"/>
  <c r="AO281" i="51"/>
  <c r="AN281" i="51"/>
  <c r="AM281" i="51"/>
  <c r="AL281" i="51"/>
  <c r="AK281" i="51"/>
  <c r="AJ281" i="51"/>
  <c r="AI281" i="51"/>
  <c r="AP280" i="51"/>
  <c r="AO280" i="51"/>
  <c r="AN280" i="51"/>
  <c r="AM280" i="51"/>
  <c r="AL280" i="51"/>
  <c r="AK280" i="51"/>
  <c r="AJ280" i="51"/>
  <c r="AI280" i="51"/>
  <c r="AP279" i="51"/>
  <c r="AO279" i="51"/>
  <c r="AN279" i="51"/>
  <c r="AM279" i="51"/>
  <c r="AL279" i="51"/>
  <c r="AK279" i="51"/>
  <c r="AJ279" i="51"/>
  <c r="AI279" i="51"/>
  <c r="AP278" i="51"/>
  <c r="AO278" i="51"/>
  <c r="AN278" i="51"/>
  <c r="AM278" i="51"/>
  <c r="AL278" i="51"/>
  <c r="AK278" i="51"/>
  <c r="AJ278" i="51"/>
  <c r="AI278" i="51"/>
  <c r="AP277" i="51"/>
  <c r="AO277" i="51"/>
  <c r="AN277" i="51"/>
  <c r="AM277" i="51"/>
  <c r="AL277" i="51"/>
  <c r="AK277" i="51"/>
  <c r="AJ277" i="51"/>
  <c r="AI277" i="51"/>
  <c r="AP276" i="51"/>
  <c r="AO276" i="51"/>
  <c r="AN276" i="51"/>
  <c r="AM276" i="51"/>
  <c r="AL276" i="51"/>
  <c r="AK276" i="51"/>
  <c r="AJ276" i="51"/>
  <c r="AI276" i="51"/>
  <c r="AP275" i="51"/>
  <c r="AO275" i="51"/>
  <c r="AN275" i="51"/>
  <c r="AM275" i="51"/>
  <c r="AL275" i="51"/>
  <c r="AK275" i="51"/>
  <c r="AJ275" i="51"/>
  <c r="AI275" i="51"/>
  <c r="AP274" i="51"/>
  <c r="AO274" i="51"/>
  <c r="AN274" i="51"/>
  <c r="AM274" i="51"/>
  <c r="AL274" i="51"/>
  <c r="AK274" i="51"/>
  <c r="AJ274" i="51"/>
  <c r="AI274" i="51"/>
  <c r="AP273" i="51"/>
  <c r="AO273" i="51"/>
  <c r="AN273" i="51"/>
  <c r="AM273" i="51"/>
  <c r="AL273" i="51"/>
  <c r="AK273" i="51"/>
  <c r="AJ273" i="51"/>
  <c r="AI273" i="51"/>
  <c r="AP272" i="51"/>
  <c r="AO272" i="51"/>
  <c r="AN272" i="51"/>
  <c r="AM272" i="51"/>
  <c r="AL272" i="51"/>
  <c r="AK272" i="51"/>
  <c r="AJ272" i="51"/>
  <c r="AI272" i="51"/>
  <c r="AP271" i="51"/>
  <c r="AO271" i="51"/>
  <c r="AN271" i="51"/>
  <c r="AM271" i="51"/>
  <c r="AL271" i="51"/>
  <c r="AK271" i="51"/>
  <c r="AJ271" i="51"/>
  <c r="AI271" i="51"/>
  <c r="AP270" i="51"/>
  <c r="AO270" i="51"/>
  <c r="AN270" i="51"/>
  <c r="AM270" i="51"/>
  <c r="AL270" i="51"/>
  <c r="AK270" i="51"/>
  <c r="AJ270" i="51"/>
  <c r="AI270" i="51"/>
  <c r="AP269" i="51"/>
  <c r="AO269" i="51"/>
  <c r="AN269" i="51"/>
  <c r="AM269" i="51"/>
  <c r="AL269" i="51"/>
  <c r="AK269" i="51"/>
  <c r="AJ269" i="51"/>
  <c r="AI269" i="51"/>
  <c r="AP268" i="51"/>
  <c r="AO268" i="51"/>
  <c r="AN268" i="51"/>
  <c r="AM268" i="51"/>
  <c r="AL268" i="51"/>
  <c r="AK268" i="51"/>
  <c r="AJ268" i="51"/>
  <c r="AI268" i="51"/>
  <c r="AP267" i="51"/>
  <c r="AO267" i="51"/>
  <c r="AN267" i="51"/>
  <c r="AM267" i="51"/>
  <c r="AL267" i="51"/>
  <c r="AK267" i="51"/>
  <c r="AJ267" i="51"/>
  <c r="AI267" i="51"/>
  <c r="AP266" i="51"/>
  <c r="AO266" i="51"/>
  <c r="AN266" i="51"/>
  <c r="AM266" i="51"/>
  <c r="AL266" i="51"/>
  <c r="AK266" i="51"/>
  <c r="AJ266" i="51"/>
  <c r="AI266" i="51"/>
  <c r="AP265" i="51"/>
  <c r="AO265" i="51"/>
  <c r="AN265" i="51"/>
  <c r="AM265" i="51"/>
  <c r="AL265" i="51"/>
  <c r="AK265" i="51"/>
  <c r="AJ265" i="51"/>
  <c r="AI265" i="51"/>
  <c r="AP264" i="51"/>
  <c r="AO264" i="51"/>
  <c r="AN264" i="51"/>
  <c r="AM264" i="51"/>
  <c r="AL264" i="51"/>
  <c r="AK264" i="51"/>
  <c r="AJ264" i="51"/>
  <c r="AI264" i="51"/>
  <c r="AP263" i="51"/>
  <c r="AO263" i="51"/>
  <c r="AN263" i="51"/>
  <c r="AM263" i="51"/>
  <c r="AL263" i="51"/>
  <c r="AK263" i="51"/>
  <c r="AJ263" i="51"/>
  <c r="AI263" i="51"/>
  <c r="AP262" i="51"/>
  <c r="AO262" i="51"/>
  <c r="AN262" i="51"/>
  <c r="AM262" i="51"/>
  <c r="AL262" i="51"/>
  <c r="AK262" i="51"/>
  <c r="AJ262" i="51"/>
  <c r="AI262" i="51"/>
  <c r="AP261" i="51"/>
  <c r="AO261" i="51"/>
  <c r="AN261" i="51"/>
  <c r="AM261" i="51"/>
  <c r="AL261" i="51"/>
  <c r="AK261" i="51"/>
  <c r="AJ261" i="51"/>
  <c r="AI261" i="51"/>
  <c r="AP260" i="51"/>
  <c r="AO260" i="51"/>
  <c r="AN260" i="51"/>
  <c r="AM260" i="51"/>
  <c r="AL260" i="51"/>
  <c r="AK260" i="51"/>
  <c r="AJ260" i="51"/>
  <c r="AI260" i="51"/>
  <c r="AP259" i="51"/>
  <c r="AO259" i="51"/>
  <c r="AN259" i="51"/>
  <c r="AM259" i="51"/>
  <c r="AL259" i="51"/>
  <c r="AK259" i="51"/>
  <c r="AJ259" i="51"/>
  <c r="AI259" i="51"/>
  <c r="AP258" i="51"/>
  <c r="AO258" i="51"/>
  <c r="AN258" i="51"/>
  <c r="AM258" i="51"/>
  <c r="AL258" i="51"/>
  <c r="AK258" i="51"/>
  <c r="AJ258" i="51"/>
  <c r="AI258" i="51"/>
  <c r="AP257" i="51"/>
  <c r="AO257" i="51"/>
  <c r="AN257" i="51"/>
  <c r="AM257" i="51"/>
  <c r="AL257" i="51"/>
  <c r="AK257" i="51"/>
  <c r="AJ257" i="51"/>
  <c r="AI257" i="51"/>
  <c r="AP256" i="51"/>
  <c r="AO256" i="51"/>
  <c r="AN256" i="51"/>
  <c r="AM256" i="51"/>
  <c r="AL256" i="51"/>
  <c r="AK256" i="51"/>
  <c r="AJ256" i="51"/>
  <c r="AI256" i="51"/>
  <c r="AP255" i="51"/>
  <c r="AO255" i="51"/>
  <c r="AN255" i="51"/>
  <c r="AM255" i="51"/>
  <c r="AL255" i="51"/>
  <c r="AK255" i="51"/>
  <c r="AJ255" i="51"/>
  <c r="AI255" i="51"/>
  <c r="AP254" i="51"/>
  <c r="AO254" i="51"/>
  <c r="AN254" i="51"/>
  <c r="AM254" i="51"/>
  <c r="AL254" i="51"/>
  <c r="AK254" i="51"/>
  <c r="AJ254" i="51"/>
  <c r="AI254" i="51"/>
  <c r="AP253" i="51"/>
  <c r="AO253" i="51"/>
  <c r="AN253" i="51"/>
  <c r="AM253" i="51"/>
  <c r="AL253" i="51"/>
  <c r="AK253" i="51"/>
  <c r="AJ253" i="51"/>
  <c r="AI253" i="51"/>
  <c r="AP252" i="51"/>
  <c r="AO252" i="51"/>
  <c r="AN252" i="51"/>
  <c r="AM252" i="51"/>
  <c r="AL252" i="51"/>
  <c r="AK252" i="51"/>
  <c r="AJ252" i="51"/>
  <c r="AI252" i="51"/>
  <c r="AP251" i="51"/>
  <c r="AO251" i="51"/>
  <c r="AN251" i="51"/>
  <c r="AM251" i="51"/>
  <c r="AL251" i="51"/>
  <c r="AK251" i="51"/>
  <c r="AJ251" i="51"/>
  <c r="AI251" i="51"/>
  <c r="AP250" i="51"/>
  <c r="AO250" i="51"/>
  <c r="AN250" i="51"/>
  <c r="AM250" i="51"/>
  <c r="AL250" i="51"/>
  <c r="AK250" i="51"/>
  <c r="AJ250" i="51"/>
  <c r="AI250" i="51"/>
  <c r="AP249" i="51"/>
  <c r="AO249" i="51"/>
  <c r="AN249" i="51"/>
  <c r="AM249" i="51"/>
  <c r="AL249" i="51"/>
  <c r="AK249" i="51"/>
  <c r="AJ249" i="51"/>
  <c r="AI249" i="51"/>
  <c r="AP248" i="51"/>
  <c r="AO248" i="51"/>
  <c r="AN248" i="51"/>
  <c r="AM248" i="51"/>
  <c r="AL248" i="51"/>
  <c r="AK248" i="51"/>
  <c r="AJ248" i="51"/>
  <c r="AI248" i="51"/>
  <c r="AP247" i="51"/>
  <c r="AO247" i="51"/>
  <c r="AN247" i="51"/>
  <c r="AM247" i="51"/>
  <c r="AL247" i="51"/>
  <c r="AK247" i="51"/>
  <c r="AJ247" i="51"/>
  <c r="AI247" i="51"/>
  <c r="AP246" i="51"/>
  <c r="AO246" i="51"/>
  <c r="AN246" i="51"/>
  <c r="AM246" i="51"/>
  <c r="AL246" i="51"/>
  <c r="AK246" i="51"/>
  <c r="AJ246" i="51"/>
  <c r="AI246" i="51"/>
  <c r="AP245" i="51"/>
  <c r="AO245" i="51"/>
  <c r="AN245" i="51"/>
  <c r="AM245" i="51"/>
  <c r="AL245" i="51"/>
  <c r="AK245" i="51"/>
  <c r="AJ245" i="51"/>
  <c r="AI245" i="51"/>
  <c r="AP244" i="51"/>
  <c r="AO244" i="51"/>
  <c r="AN244" i="51"/>
  <c r="AM244" i="51"/>
  <c r="AL244" i="51"/>
  <c r="AK244" i="51"/>
  <c r="AJ244" i="51"/>
  <c r="AI244" i="51"/>
  <c r="AP243" i="51"/>
  <c r="AO243" i="51"/>
  <c r="AN243" i="51"/>
  <c r="AM243" i="51"/>
  <c r="AL243" i="51"/>
  <c r="AK243" i="51"/>
  <c r="AJ243" i="51"/>
  <c r="AI243" i="51"/>
  <c r="AP242" i="51"/>
  <c r="AO242" i="51"/>
  <c r="AN242" i="51"/>
  <c r="AM242" i="51"/>
  <c r="AL242" i="51"/>
  <c r="AK242" i="51"/>
  <c r="AJ242" i="51"/>
  <c r="AI242" i="51"/>
  <c r="AP241" i="51"/>
  <c r="AO241" i="51"/>
  <c r="AN241" i="51"/>
  <c r="AM241" i="51"/>
  <c r="AL241" i="51"/>
  <c r="AK241" i="51"/>
  <c r="AJ241" i="51"/>
  <c r="AI241" i="51"/>
  <c r="AP240" i="51"/>
  <c r="AO240" i="51"/>
  <c r="AN240" i="51"/>
  <c r="AM240" i="51"/>
  <c r="AL240" i="51"/>
  <c r="AK240" i="51"/>
  <c r="AJ240" i="51"/>
  <c r="AI240" i="51"/>
  <c r="AP239" i="51"/>
  <c r="AO239" i="51"/>
  <c r="AN239" i="51"/>
  <c r="AM239" i="51"/>
  <c r="AL239" i="51"/>
  <c r="AK239" i="51"/>
  <c r="AJ239" i="51"/>
  <c r="AI239" i="51"/>
  <c r="AP238" i="51"/>
  <c r="AO238" i="51"/>
  <c r="AN238" i="51"/>
  <c r="AM238" i="51"/>
  <c r="AL238" i="51"/>
  <c r="AK238" i="51"/>
  <c r="AJ238" i="51"/>
  <c r="AI238" i="51"/>
  <c r="AP237" i="51"/>
  <c r="AO237" i="51"/>
  <c r="AN237" i="51"/>
  <c r="AM237" i="51"/>
  <c r="AL237" i="51"/>
  <c r="AK237" i="51"/>
  <c r="AJ237" i="51"/>
  <c r="AI237" i="51"/>
  <c r="AP236" i="51"/>
  <c r="AO236" i="51"/>
  <c r="AN236" i="51"/>
  <c r="AM236" i="51"/>
  <c r="AL236" i="51"/>
  <c r="AK236" i="51"/>
  <c r="AJ236" i="51"/>
  <c r="AI236" i="51"/>
  <c r="AP235" i="51"/>
  <c r="AO235" i="51"/>
  <c r="AN235" i="51"/>
  <c r="AM235" i="51"/>
  <c r="AL235" i="51"/>
  <c r="AK235" i="51"/>
  <c r="AJ235" i="51"/>
  <c r="AI235" i="51"/>
  <c r="AP234" i="51"/>
  <c r="AO234" i="51"/>
  <c r="AN234" i="51"/>
  <c r="AM234" i="51"/>
  <c r="AL234" i="51"/>
  <c r="AK234" i="51"/>
  <c r="AJ234" i="51"/>
  <c r="AI234" i="51"/>
  <c r="AP233" i="51"/>
  <c r="AO233" i="51"/>
  <c r="AN233" i="51"/>
  <c r="AM233" i="51"/>
  <c r="AL233" i="51"/>
  <c r="AK233" i="51"/>
  <c r="AJ233" i="51"/>
  <c r="AI233" i="51"/>
  <c r="AP232" i="51"/>
  <c r="AO232" i="51"/>
  <c r="AN232" i="51"/>
  <c r="AM232" i="51"/>
  <c r="AL232" i="51"/>
  <c r="AK232" i="51"/>
  <c r="AJ232" i="51"/>
  <c r="AI232" i="51"/>
  <c r="AP231" i="51"/>
  <c r="AO231" i="51"/>
  <c r="AN231" i="51"/>
  <c r="AM231" i="51"/>
  <c r="AL231" i="51"/>
  <c r="AK231" i="51"/>
  <c r="AJ231" i="51"/>
  <c r="AI231" i="51"/>
  <c r="AP230" i="51"/>
  <c r="AO230" i="51"/>
  <c r="AN230" i="51"/>
  <c r="AM230" i="51"/>
  <c r="AL230" i="51"/>
  <c r="AK230" i="51"/>
  <c r="AJ230" i="51"/>
  <c r="AI230" i="51"/>
  <c r="AP229" i="51"/>
  <c r="AO229" i="51"/>
  <c r="AN229" i="51"/>
  <c r="AM229" i="51"/>
  <c r="AL229" i="51"/>
  <c r="AK229" i="51"/>
  <c r="AJ229" i="51"/>
  <c r="AI229" i="51"/>
  <c r="AP228" i="51"/>
  <c r="AO228" i="51"/>
  <c r="AN228" i="51"/>
  <c r="AM228" i="51"/>
  <c r="AL228" i="51"/>
  <c r="AK228" i="51"/>
  <c r="AJ228" i="51"/>
  <c r="AI228" i="51"/>
  <c r="AP227" i="51"/>
  <c r="AO227" i="51"/>
  <c r="AN227" i="51"/>
  <c r="AM227" i="51"/>
  <c r="AL227" i="51"/>
  <c r="AK227" i="51"/>
  <c r="AJ227" i="51"/>
  <c r="AI227" i="51"/>
  <c r="AP226" i="51"/>
  <c r="AO226" i="51"/>
  <c r="AN226" i="51"/>
  <c r="AM226" i="51"/>
  <c r="AL226" i="51"/>
  <c r="AK226" i="51"/>
  <c r="AJ226" i="51"/>
  <c r="AI226" i="51"/>
  <c r="AP225" i="51"/>
  <c r="AO225" i="51"/>
  <c r="AN225" i="51"/>
  <c r="AM225" i="51"/>
  <c r="AL225" i="51"/>
  <c r="AK225" i="51"/>
  <c r="AJ225" i="51"/>
  <c r="AI225" i="51"/>
  <c r="AP224" i="51"/>
  <c r="AO224" i="51"/>
  <c r="AN224" i="51"/>
  <c r="AM224" i="51"/>
  <c r="AL224" i="51"/>
  <c r="AK224" i="51"/>
  <c r="AJ224" i="51"/>
  <c r="AI224" i="51"/>
  <c r="AP223" i="51"/>
  <c r="AO223" i="51"/>
  <c r="AN223" i="51"/>
  <c r="AM223" i="51"/>
  <c r="AL223" i="51"/>
  <c r="AK223" i="51"/>
  <c r="AJ223" i="51"/>
  <c r="AI223" i="51"/>
  <c r="AP222" i="51"/>
  <c r="AO222" i="51"/>
  <c r="AN222" i="51"/>
  <c r="AM222" i="51"/>
  <c r="AL222" i="51"/>
  <c r="AK222" i="51"/>
  <c r="AJ222" i="51"/>
  <c r="AI222" i="51"/>
  <c r="AP221" i="51"/>
  <c r="AO221" i="51"/>
  <c r="AN221" i="51"/>
  <c r="AM221" i="51"/>
  <c r="AL221" i="51"/>
  <c r="AK221" i="51"/>
  <c r="AJ221" i="51"/>
  <c r="AI221" i="51"/>
  <c r="AP220" i="51"/>
  <c r="AO220" i="51"/>
  <c r="AN220" i="51"/>
  <c r="AM220" i="51"/>
  <c r="AL220" i="51"/>
  <c r="AK220" i="51"/>
  <c r="AJ220" i="51"/>
  <c r="AI220" i="51"/>
  <c r="AP219" i="51"/>
  <c r="AO219" i="51"/>
  <c r="AN219" i="51"/>
  <c r="AM219" i="51"/>
  <c r="AL219" i="51"/>
  <c r="AK219" i="51"/>
  <c r="AJ219" i="51"/>
  <c r="AI219" i="51"/>
  <c r="AP218" i="51"/>
  <c r="AO218" i="51"/>
  <c r="AN218" i="51"/>
  <c r="AM218" i="51"/>
  <c r="AL218" i="51"/>
  <c r="AK218" i="51"/>
  <c r="AJ218" i="51"/>
  <c r="AI218" i="51"/>
  <c r="AP217" i="51"/>
  <c r="AO217" i="51"/>
  <c r="AN217" i="51"/>
  <c r="AM217" i="51"/>
  <c r="AL217" i="51"/>
  <c r="AK217" i="51"/>
  <c r="AJ217" i="51"/>
  <c r="AI217" i="51"/>
  <c r="AP216" i="51"/>
  <c r="AO216" i="51"/>
  <c r="AN216" i="51"/>
  <c r="AM216" i="51"/>
  <c r="AL216" i="51"/>
  <c r="AK216" i="51"/>
  <c r="AJ216" i="51"/>
  <c r="AI216" i="51"/>
  <c r="AP215" i="51"/>
  <c r="AO215" i="51"/>
  <c r="AN215" i="51"/>
  <c r="AM215" i="51"/>
  <c r="AL215" i="51"/>
  <c r="AK215" i="51"/>
  <c r="AJ215" i="51"/>
  <c r="AI215" i="51"/>
  <c r="AP214" i="51"/>
  <c r="AO214" i="51"/>
  <c r="AN214" i="51"/>
  <c r="AM214" i="51"/>
  <c r="AL214" i="51"/>
  <c r="AK214" i="51"/>
  <c r="AJ214" i="51"/>
  <c r="AI214" i="51"/>
  <c r="AP213" i="51"/>
  <c r="AO213" i="51"/>
  <c r="AN213" i="51"/>
  <c r="AM213" i="51"/>
  <c r="AL213" i="51"/>
  <c r="AK213" i="51"/>
  <c r="AJ213" i="51"/>
  <c r="AI213" i="51"/>
  <c r="AP212" i="51"/>
  <c r="AO212" i="51"/>
  <c r="AN212" i="51"/>
  <c r="AM212" i="51"/>
  <c r="AL212" i="51"/>
  <c r="AK212" i="51"/>
  <c r="AJ212" i="51"/>
  <c r="AI212" i="51"/>
  <c r="AP211" i="51"/>
  <c r="AO211" i="51"/>
  <c r="AN211" i="51"/>
  <c r="AM211" i="51"/>
  <c r="AL211" i="51"/>
  <c r="AK211" i="51"/>
  <c r="AJ211" i="51"/>
  <c r="AI211" i="51"/>
  <c r="AP210" i="51"/>
  <c r="AO210" i="51"/>
  <c r="AN210" i="51"/>
  <c r="AM210" i="51"/>
  <c r="AL210" i="51"/>
  <c r="AK210" i="51"/>
  <c r="AJ210" i="51"/>
  <c r="AI210" i="51"/>
  <c r="AP209" i="51"/>
  <c r="AO209" i="51"/>
  <c r="AN209" i="51"/>
  <c r="AM209" i="51"/>
  <c r="AL209" i="51"/>
  <c r="AK209" i="51"/>
  <c r="AJ209" i="51"/>
  <c r="AI209" i="51"/>
  <c r="AP208" i="51"/>
  <c r="AO208" i="51"/>
  <c r="AN208" i="51"/>
  <c r="AM208" i="51"/>
  <c r="AL208" i="51"/>
  <c r="AK208" i="51"/>
  <c r="AJ208" i="51"/>
  <c r="AI208" i="51"/>
  <c r="AP207" i="51"/>
  <c r="AO207" i="51"/>
  <c r="AN207" i="51"/>
  <c r="AM207" i="51"/>
  <c r="AL207" i="51"/>
  <c r="AK207" i="51"/>
  <c r="AJ207" i="51"/>
  <c r="AI207" i="51"/>
  <c r="AP206" i="51"/>
  <c r="AO206" i="51"/>
  <c r="AN206" i="51"/>
  <c r="AM206" i="51"/>
  <c r="AL206" i="51"/>
  <c r="AK206" i="51"/>
  <c r="AJ206" i="51"/>
  <c r="AI206" i="51"/>
  <c r="AP205" i="51"/>
  <c r="AO205" i="51"/>
  <c r="AN205" i="51"/>
  <c r="AM205" i="51"/>
  <c r="AL205" i="51"/>
  <c r="AK205" i="51"/>
  <c r="AJ205" i="51"/>
  <c r="AI205" i="51"/>
  <c r="AP204" i="51"/>
  <c r="AO204" i="51"/>
  <c r="AN204" i="51"/>
  <c r="AM204" i="51"/>
  <c r="AL204" i="51"/>
  <c r="AK204" i="51"/>
  <c r="AJ204" i="51"/>
  <c r="AI204" i="51"/>
  <c r="AP203" i="51"/>
  <c r="AO203" i="51"/>
  <c r="AN203" i="51"/>
  <c r="AM203" i="51"/>
  <c r="AL203" i="51"/>
  <c r="AK203" i="51"/>
  <c r="AJ203" i="51"/>
  <c r="AI203" i="51"/>
  <c r="AP202" i="51"/>
  <c r="AO202" i="51"/>
  <c r="AN202" i="51"/>
  <c r="AM202" i="51"/>
  <c r="AL202" i="51"/>
  <c r="AK202" i="51"/>
  <c r="AJ202" i="51"/>
  <c r="AI202" i="51"/>
  <c r="AP201" i="51"/>
  <c r="AO201" i="51"/>
  <c r="AN201" i="51"/>
  <c r="AM201" i="51"/>
  <c r="AL201" i="51"/>
  <c r="AK201" i="51"/>
  <c r="AJ201" i="51"/>
  <c r="AI201" i="51"/>
  <c r="AP200" i="51"/>
  <c r="AO200" i="51"/>
  <c r="AN200" i="51"/>
  <c r="AM200" i="51"/>
  <c r="AL200" i="51"/>
  <c r="AK200" i="51"/>
  <c r="AJ200" i="51"/>
  <c r="AI200" i="51"/>
  <c r="AP199" i="51"/>
  <c r="AO199" i="51"/>
  <c r="AN199" i="51"/>
  <c r="AM199" i="51"/>
  <c r="AL199" i="51"/>
  <c r="AK199" i="51"/>
  <c r="AJ199" i="51"/>
  <c r="AI199" i="51"/>
  <c r="AP198" i="51"/>
  <c r="AO198" i="51"/>
  <c r="AN198" i="51"/>
  <c r="AM198" i="51"/>
  <c r="AL198" i="51"/>
  <c r="AK198" i="51"/>
  <c r="AJ198" i="51"/>
  <c r="AI198" i="51"/>
  <c r="AP197" i="51"/>
  <c r="AO197" i="51"/>
  <c r="AN197" i="51"/>
  <c r="AM197" i="51"/>
  <c r="AL197" i="51"/>
  <c r="AK197" i="51"/>
  <c r="AJ197" i="51"/>
  <c r="AI197" i="51"/>
  <c r="AP196" i="51"/>
  <c r="AO196" i="51"/>
  <c r="AN196" i="51"/>
  <c r="AM196" i="51"/>
  <c r="AL196" i="51"/>
  <c r="AK196" i="51"/>
  <c r="AJ196" i="51"/>
  <c r="AI196" i="51"/>
  <c r="AP195" i="51"/>
  <c r="AO195" i="51"/>
  <c r="AN195" i="51"/>
  <c r="AM195" i="51"/>
  <c r="AL195" i="51"/>
  <c r="AK195" i="51"/>
  <c r="AJ195" i="51"/>
  <c r="AI195" i="51"/>
  <c r="AP194" i="51"/>
  <c r="AO194" i="51"/>
  <c r="AN194" i="51"/>
  <c r="AM194" i="51"/>
  <c r="AL194" i="51"/>
  <c r="AK194" i="51"/>
  <c r="AJ194" i="51"/>
  <c r="AI194" i="51"/>
  <c r="AP193" i="51"/>
  <c r="AO193" i="51"/>
  <c r="AN193" i="51"/>
  <c r="AM193" i="51"/>
  <c r="AL193" i="51"/>
  <c r="AK193" i="51"/>
  <c r="AJ193" i="51"/>
  <c r="AI193" i="51"/>
  <c r="AP192" i="51"/>
  <c r="AO192" i="51"/>
  <c r="AN192" i="51"/>
  <c r="AM192" i="51"/>
  <c r="AL192" i="51"/>
  <c r="AK192" i="51"/>
  <c r="AJ192" i="51"/>
  <c r="AI192" i="51"/>
  <c r="AP191" i="51"/>
  <c r="AO191" i="51"/>
  <c r="AN191" i="51"/>
  <c r="AM191" i="51"/>
  <c r="AL191" i="51"/>
  <c r="AK191" i="51"/>
  <c r="AJ191" i="51"/>
  <c r="AI191" i="51"/>
  <c r="AP190" i="51"/>
  <c r="AO190" i="51"/>
  <c r="AN190" i="51"/>
  <c r="AM190" i="51"/>
  <c r="AL190" i="51"/>
  <c r="AK190" i="51"/>
  <c r="AJ190" i="51"/>
  <c r="AI190" i="51"/>
  <c r="AP189" i="51"/>
  <c r="AO189" i="51"/>
  <c r="AN189" i="51"/>
  <c r="AM189" i="51"/>
  <c r="AL189" i="51"/>
  <c r="AK189" i="51"/>
  <c r="AJ189" i="51"/>
  <c r="AI189" i="51"/>
  <c r="AP188" i="51"/>
  <c r="AO188" i="51"/>
  <c r="AN188" i="51"/>
  <c r="AM188" i="51"/>
  <c r="AL188" i="51"/>
  <c r="AK188" i="51"/>
  <c r="AJ188" i="51"/>
  <c r="AI188" i="51"/>
  <c r="AP187" i="51"/>
  <c r="AO187" i="51"/>
  <c r="AN187" i="51"/>
  <c r="AM187" i="51"/>
  <c r="AL187" i="51"/>
  <c r="AK187" i="51"/>
  <c r="AJ187" i="51"/>
  <c r="AI187" i="51"/>
  <c r="AP186" i="51"/>
  <c r="AO186" i="51"/>
  <c r="AN186" i="51"/>
  <c r="AM186" i="51"/>
  <c r="AL186" i="51"/>
  <c r="AK186" i="51"/>
  <c r="AJ186" i="51"/>
  <c r="AI186" i="51"/>
  <c r="AP185" i="51"/>
  <c r="AO185" i="51"/>
  <c r="AN185" i="51"/>
  <c r="AM185" i="51"/>
  <c r="AL185" i="51"/>
  <c r="AK185" i="51"/>
  <c r="AJ185" i="51"/>
  <c r="AI185" i="51"/>
  <c r="AP184" i="51"/>
  <c r="AO184" i="51"/>
  <c r="AN184" i="51"/>
  <c r="AM184" i="51"/>
  <c r="AL184" i="51"/>
  <c r="AK184" i="51"/>
  <c r="AJ184" i="51"/>
  <c r="AI184" i="51"/>
  <c r="AP183" i="51"/>
  <c r="AO183" i="51"/>
  <c r="AN183" i="51"/>
  <c r="AM183" i="51"/>
  <c r="AL183" i="51"/>
  <c r="AK183" i="51"/>
  <c r="AJ183" i="51"/>
  <c r="AI183" i="51"/>
  <c r="AP182" i="51"/>
  <c r="AO182" i="51"/>
  <c r="AN182" i="51"/>
  <c r="AM182" i="51"/>
  <c r="AL182" i="51"/>
  <c r="AK182" i="51"/>
  <c r="AJ182" i="51"/>
  <c r="AI182" i="51"/>
  <c r="AP181" i="51"/>
  <c r="AO181" i="51"/>
  <c r="AN181" i="51"/>
  <c r="AM181" i="51"/>
  <c r="AL181" i="51"/>
  <c r="AK181" i="51"/>
  <c r="AJ181" i="51"/>
  <c r="AI181" i="51"/>
  <c r="AP180" i="51"/>
  <c r="AO180" i="51"/>
  <c r="AN180" i="51"/>
  <c r="AM180" i="51"/>
  <c r="AL180" i="51"/>
  <c r="AK180" i="51"/>
  <c r="AJ180" i="51"/>
  <c r="AI180" i="51"/>
  <c r="AP179" i="51"/>
  <c r="AO179" i="51"/>
  <c r="AN179" i="51"/>
  <c r="AM179" i="51"/>
  <c r="AL179" i="51"/>
  <c r="AK179" i="51"/>
  <c r="AJ179" i="51"/>
  <c r="AI179" i="51"/>
  <c r="AP178" i="51"/>
  <c r="AO178" i="51"/>
  <c r="AN178" i="51"/>
  <c r="AM178" i="51"/>
  <c r="AL178" i="51"/>
  <c r="AK178" i="51"/>
  <c r="AJ178" i="51"/>
  <c r="AI178" i="51"/>
  <c r="AP177" i="51"/>
  <c r="AO177" i="51"/>
  <c r="AN177" i="51"/>
  <c r="AM177" i="51"/>
  <c r="AL177" i="51"/>
  <c r="AK177" i="51"/>
  <c r="AJ177" i="51"/>
  <c r="AI177" i="51"/>
  <c r="AP176" i="51"/>
  <c r="AO176" i="51"/>
  <c r="AN176" i="51"/>
  <c r="AM176" i="51"/>
  <c r="AL176" i="51"/>
  <c r="AK176" i="51"/>
  <c r="AJ176" i="51"/>
  <c r="AI176" i="51"/>
  <c r="AP175" i="51"/>
  <c r="AO175" i="51"/>
  <c r="AN175" i="51"/>
  <c r="AM175" i="51"/>
  <c r="AL175" i="51"/>
  <c r="AK175" i="51"/>
  <c r="AJ175" i="51"/>
  <c r="AI175" i="51"/>
  <c r="AP174" i="51"/>
  <c r="AO174" i="51"/>
  <c r="AN174" i="51"/>
  <c r="AM174" i="51"/>
  <c r="AL174" i="51"/>
  <c r="AK174" i="51"/>
  <c r="AJ174" i="51"/>
  <c r="AI174" i="51"/>
  <c r="AP173" i="51"/>
  <c r="AO173" i="51"/>
  <c r="AN173" i="51"/>
  <c r="AM173" i="51"/>
  <c r="AL173" i="51"/>
  <c r="AK173" i="51"/>
  <c r="AJ173" i="51"/>
  <c r="AI173" i="51"/>
  <c r="AP172" i="51"/>
  <c r="AO172" i="51"/>
  <c r="AN172" i="51"/>
  <c r="AM172" i="51"/>
  <c r="AL172" i="51"/>
  <c r="AK172" i="51"/>
  <c r="AJ172" i="51"/>
  <c r="AI172" i="51"/>
  <c r="AP171" i="51"/>
  <c r="AO171" i="51"/>
  <c r="AN171" i="51"/>
  <c r="AM171" i="51"/>
  <c r="AL171" i="51"/>
  <c r="AK171" i="51"/>
  <c r="AJ171" i="51"/>
  <c r="AI171" i="51"/>
  <c r="AP170" i="51"/>
  <c r="AO170" i="51"/>
  <c r="AN170" i="51"/>
  <c r="AM170" i="51"/>
  <c r="AL170" i="51"/>
  <c r="AK170" i="51"/>
  <c r="AJ170" i="51"/>
  <c r="AI170" i="51"/>
  <c r="AP169" i="51"/>
  <c r="AO169" i="51"/>
  <c r="AN169" i="51"/>
  <c r="AM169" i="51"/>
  <c r="AL169" i="51"/>
  <c r="AK169" i="51"/>
  <c r="AJ169" i="51"/>
  <c r="AI169" i="51"/>
  <c r="AP168" i="51"/>
  <c r="AO168" i="51"/>
  <c r="AN168" i="51"/>
  <c r="AM168" i="51"/>
  <c r="AL168" i="51"/>
  <c r="AK168" i="51"/>
  <c r="AJ168" i="51"/>
  <c r="AI168" i="51"/>
  <c r="AP167" i="51"/>
  <c r="AO167" i="51"/>
  <c r="AN167" i="51"/>
  <c r="AM167" i="51"/>
  <c r="AL167" i="51"/>
  <c r="AK167" i="51"/>
  <c r="AJ167" i="51"/>
  <c r="AI167" i="51"/>
  <c r="AP166" i="51"/>
  <c r="AO166" i="51"/>
  <c r="AN166" i="51"/>
  <c r="AM166" i="51"/>
  <c r="AL166" i="51"/>
  <c r="AK166" i="51"/>
  <c r="AJ166" i="51"/>
  <c r="AI166" i="51"/>
  <c r="AP165" i="51"/>
  <c r="AO165" i="51"/>
  <c r="AN165" i="51"/>
  <c r="AM165" i="51"/>
  <c r="AL165" i="51"/>
  <c r="AK165" i="51"/>
  <c r="AJ165" i="51"/>
  <c r="AI165" i="51"/>
  <c r="AP164" i="51"/>
  <c r="AO164" i="51"/>
  <c r="AN164" i="51"/>
  <c r="AM164" i="51"/>
  <c r="AL164" i="51"/>
  <c r="AK164" i="51"/>
  <c r="AJ164" i="51"/>
  <c r="AI164" i="51"/>
  <c r="AP163" i="51"/>
  <c r="AO163" i="51"/>
  <c r="AN163" i="51"/>
  <c r="AM163" i="51"/>
  <c r="AL163" i="51"/>
  <c r="AK163" i="51"/>
  <c r="AJ163" i="51"/>
  <c r="AI163" i="51"/>
  <c r="AP162" i="51"/>
  <c r="AO162" i="51"/>
  <c r="AN162" i="51"/>
  <c r="AM162" i="51"/>
  <c r="AL162" i="51"/>
  <c r="AK162" i="51"/>
  <c r="AJ162" i="51"/>
  <c r="AI162" i="51"/>
  <c r="AP161" i="51"/>
  <c r="AO161" i="51"/>
  <c r="AN161" i="51"/>
  <c r="AM161" i="51"/>
  <c r="AL161" i="51"/>
  <c r="AK161" i="51"/>
  <c r="AJ161" i="51"/>
  <c r="AI161" i="51"/>
  <c r="AP160" i="51"/>
  <c r="AO160" i="51"/>
  <c r="AN160" i="51"/>
  <c r="AM160" i="51"/>
  <c r="AL160" i="51"/>
  <c r="AK160" i="51"/>
  <c r="AJ160" i="51"/>
  <c r="AI160" i="51"/>
  <c r="AP159" i="51"/>
  <c r="AO159" i="51"/>
  <c r="AN159" i="51"/>
  <c r="AM159" i="51"/>
  <c r="AL159" i="51"/>
  <c r="AK159" i="51"/>
  <c r="AJ159" i="51"/>
  <c r="AI159" i="51"/>
  <c r="AP158" i="51"/>
  <c r="AO158" i="51"/>
  <c r="AN158" i="51"/>
  <c r="AM158" i="51"/>
  <c r="AL158" i="51"/>
  <c r="AK158" i="51"/>
  <c r="AJ158" i="51"/>
  <c r="AI158" i="51"/>
  <c r="AP157" i="51"/>
  <c r="AO157" i="51"/>
  <c r="AN157" i="51"/>
  <c r="AM157" i="51"/>
  <c r="AL157" i="51"/>
  <c r="AK157" i="51"/>
  <c r="AJ157" i="51"/>
  <c r="AI157" i="51"/>
  <c r="AP156" i="51"/>
  <c r="AO156" i="51"/>
  <c r="AN156" i="51"/>
  <c r="AM156" i="51"/>
  <c r="AL156" i="51"/>
  <c r="AK156" i="51"/>
  <c r="AJ156" i="51"/>
  <c r="AI156" i="51"/>
  <c r="AP155" i="51"/>
  <c r="AO155" i="51"/>
  <c r="AN155" i="51"/>
  <c r="AM155" i="51"/>
  <c r="AL155" i="51"/>
  <c r="AK155" i="51"/>
  <c r="AJ155" i="51"/>
  <c r="AI155" i="51"/>
  <c r="AP154" i="51"/>
  <c r="AO154" i="51"/>
  <c r="AN154" i="51"/>
  <c r="AM154" i="51"/>
  <c r="AL154" i="51"/>
  <c r="AK154" i="51"/>
  <c r="AJ154" i="51"/>
  <c r="AI154" i="51"/>
  <c r="AP153" i="51"/>
  <c r="AO153" i="51"/>
  <c r="AN153" i="51"/>
  <c r="AM153" i="51"/>
  <c r="AL153" i="51"/>
  <c r="AK153" i="51"/>
  <c r="AJ153" i="51"/>
  <c r="AI153" i="51"/>
  <c r="AP152" i="51"/>
  <c r="AO152" i="51"/>
  <c r="AN152" i="51"/>
  <c r="AM152" i="51"/>
  <c r="AL152" i="51"/>
  <c r="AK152" i="51"/>
  <c r="AJ152" i="51"/>
  <c r="AI152" i="51"/>
  <c r="AP151" i="51"/>
  <c r="AO151" i="51"/>
  <c r="AN151" i="51"/>
  <c r="AM151" i="51"/>
  <c r="AL151" i="51"/>
  <c r="AK151" i="51"/>
  <c r="AJ151" i="51"/>
  <c r="AI151" i="51"/>
  <c r="AP150" i="51"/>
  <c r="AO150" i="51"/>
  <c r="AN150" i="51"/>
  <c r="AM150" i="51"/>
  <c r="AL150" i="51"/>
  <c r="AK150" i="51"/>
  <c r="AJ150" i="51"/>
  <c r="AI150" i="51"/>
  <c r="AP149" i="51"/>
  <c r="AO149" i="51"/>
  <c r="AN149" i="51"/>
  <c r="AM149" i="51"/>
  <c r="AL149" i="51"/>
  <c r="AK149" i="51"/>
  <c r="AJ149" i="51"/>
  <c r="AI149" i="51"/>
  <c r="AP148" i="51"/>
  <c r="AO148" i="51"/>
  <c r="AN148" i="51"/>
  <c r="AM148" i="51"/>
  <c r="AL148" i="51"/>
  <c r="AK148" i="51"/>
  <c r="AJ148" i="51"/>
  <c r="AI148" i="51"/>
  <c r="AP147" i="51"/>
  <c r="AO147" i="51"/>
  <c r="AN147" i="51"/>
  <c r="AM147" i="51"/>
  <c r="AL147" i="51"/>
  <c r="AK147" i="51"/>
  <c r="AJ147" i="51"/>
  <c r="AI147" i="51"/>
  <c r="AP146" i="51"/>
  <c r="AO146" i="51"/>
  <c r="AN146" i="51"/>
  <c r="AM146" i="51"/>
  <c r="AL146" i="51"/>
  <c r="AK146" i="51"/>
  <c r="AJ146" i="51"/>
  <c r="AI146" i="51"/>
  <c r="AP145" i="51"/>
  <c r="AO145" i="51"/>
  <c r="AN145" i="51"/>
  <c r="AM145" i="51"/>
  <c r="AL145" i="51"/>
  <c r="AK145" i="51"/>
  <c r="AJ145" i="51"/>
  <c r="AI145" i="51"/>
  <c r="AP144" i="51"/>
  <c r="AO144" i="51"/>
  <c r="AN144" i="51"/>
  <c r="AM144" i="51"/>
  <c r="AL144" i="51"/>
  <c r="AK144" i="51"/>
  <c r="AJ144" i="51"/>
  <c r="AI144" i="51"/>
  <c r="AP143" i="51"/>
  <c r="AO143" i="51"/>
  <c r="AN143" i="51"/>
  <c r="AM143" i="51"/>
  <c r="AL143" i="51"/>
  <c r="AK143" i="51"/>
  <c r="AJ143" i="51"/>
  <c r="AI143" i="51"/>
  <c r="AP142" i="51"/>
  <c r="AO142" i="51"/>
  <c r="AN142" i="51"/>
  <c r="AM142" i="51"/>
  <c r="AL142" i="51"/>
  <c r="AK142" i="51"/>
  <c r="AJ142" i="51"/>
  <c r="AI142" i="51"/>
  <c r="AP141" i="51"/>
  <c r="AO141" i="51"/>
  <c r="AN141" i="51"/>
  <c r="AM141" i="51"/>
  <c r="AL141" i="51"/>
  <c r="AK141" i="51"/>
  <c r="AJ141" i="51"/>
  <c r="AI141" i="51"/>
  <c r="AP140" i="51"/>
  <c r="AO140" i="51"/>
  <c r="AN140" i="51"/>
  <c r="AM140" i="51"/>
  <c r="AL140" i="51"/>
  <c r="AK140" i="51"/>
  <c r="AJ140" i="51"/>
  <c r="AI140" i="51"/>
  <c r="AP139" i="51"/>
  <c r="AO139" i="51"/>
  <c r="AN139" i="51"/>
  <c r="AM139" i="51"/>
  <c r="AL139" i="51"/>
  <c r="AK139" i="51"/>
  <c r="AJ139" i="51"/>
  <c r="AI139" i="51"/>
  <c r="AP138" i="51"/>
  <c r="AO138" i="51"/>
  <c r="AN138" i="51"/>
  <c r="AM138" i="51"/>
  <c r="AL138" i="51"/>
  <c r="AK138" i="51"/>
  <c r="AJ138" i="51"/>
  <c r="AI138" i="51"/>
  <c r="AP137" i="51"/>
  <c r="AO137" i="51"/>
  <c r="AN137" i="51"/>
  <c r="AM137" i="51"/>
  <c r="AL137" i="51"/>
  <c r="AK137" i="51"/>
  <c r="AJ137" i="51"/>
  <c r="AI137" i="51"/>
  <c r="AP136" i="51"/>
  <c r="AO136" i="51"/>
  <c r="AN136" i="51"/>
  <c r="AM136" i="51"/>
  <c r="AL136" i="51"/>
  <c r="AK136" i="51"/>
  <c r="AJ136" i="51"/>
  <c r="AI136" i="51"/>
  <c r="AP135" i="51"/>
  <c r="AO135" i="51"/>
  <c r="AN135" i="51"/>
  <c r="AM135" i="51"/>
  <c r="AL135" i="51"/>
  <c r="AK135" i="51"/>
  <c r="AJ135" i="51"/>
  <c r="AI135" i="51"/>
  <c r="AP134" i="51"/>
  <c r="AO134" i="51"/>
  <c r="AN134" i="51"/>
  <c r="AM134" i="51"/>
  <c r="AL134" i="51"/>
  <c r="AK134" i="51"/>
  <c r="AJ134" i="51"/>
  <c r="AI134" i="51"/>
  <c r="AP133" i="51"/>
  <c r="AO133" i="51"/>
  <c r="AN133" i="51"/>
  <c r="AM133" i="51"/>
  <c r="AL133" i="51"/>
  <c r="AK133" i="51"/>
  <c r="AJ133" i="51"/>
  <c r="AI133" i="51"/>
  <c r="AP132" i="51"/>
  <c r="AO132" i="51"/>
  <c r="AN132" i="51"/>
  <c r="AM132" i="51"/>
  <c r="AL132" i="51"/>
  <c r="AK132" i="51"/>
  <c r="AJ132" i="51"/>
  <c r="AI132" i="51"/>
  <c r="AP131" i="51"/>
  <c r="AO131" i="51"/>
  <c r="AN131" i="51"/>
  <c r="AM131" i="51"/>
  <c r="AL131" i="51"/>
  <c r="AK131" i="51"/>
  <c r="AJ131" i="51"/>
  <c r="AI131" i="51"/>
  <c r="AP130" i="51"/>
  <c r="AO130" i="51"/>
  <c r="AN130" i="51"/>
  <c r="AM130" i="51"/>
  <c r="AL130" i="51"/>
  <c r="AK130" i="51"/>
  <c r="AJ130" i="51"/>
  <c r="AI130" i="51"/>
  <c r="AP129" i="51"/>
  <c r="AO129" i="51"/>
  <c r="AN129" i="51"/>
  <c r="AM129" i="51"/>
  <c r="AL129" i="51"/>
  <c r="AK129" i="51"/>
  <c r="AJ129" i="51"/>
  <c r="AI129" i="51"/>
  <c r="AP128" i="51"/>
  <c r="AO128" i="51"/>
  <c r="AN128" i="51"/>
  <c r="AM128" i="51"/>
  <c r="AL128" i="51"/>
  <c r="AK128" i="51"/>
  <c r="AJ128" i="51"/>
  <c r="AI128" i="51"/>
  <c r="AP127" i="51"/>
  <c r="AO127" i="51"/>
  <c r="AN127" i="51"/>
  <c r="AM127" i="51"/>
  <c r="AL127" i="51"/>
  <c r="AK127" i="51"/>
  <c r="AJ127" i="51"/>
  <c r="AI127" i="51"/>
  <c r="AP126" i="51"/>
  <c r="AO126" i="51"/>
  <c r="AN126" i="51"/>
  <c r="AM126" i="51"/>
  <c r="AL126" i="51"/>
  <c r="AK126" i="51"/>
  <c r="AJ126" i="51"/>
  <c r="AI126" i="51"/>
  <c r="AP125" i="51"/>
  <c r="AO125" i="51"/>
  <c r="AN125" i="51"/>
  <c r="AM125" i="51"/>
  <c r="AL125" i="51"/>
  <c r="AK125" i="51"/>
  <c r="AJ125" i="51"/>
  <c r="AI125" i="51"/>
  <c r="AP124" i="51"/>
  <c r="AO124" i="51"/>
  <c r="AN124" i="51"/>
  <c r="AM124" i="51"/>
  <c r="AL124" i="51"/>
  <c r="AK124" i="51"/>
  <c r="AJ124" i="51"/>
  <c r="AI124" i="51"/>
  <c r="AP123" i="51"/>
  <c r="AO123" i="51"/>
  <c r="AN123" i="51"/>
  <c r="AM123" i="51"/>
  <c r="AL123" i="51"/>
  <c r="AK123" i="51"/>
  <c r="AJ123" i="51"/>
  <c r="AI123" i="51"/>
  <c r="AP122" i="51"/>
  <c r="AO122" i="51"/>
  <c r="AN122" i="51"/>
  <c r="AM122" i="51"/>
  <c r="AL122" i="51"/>
  <c r="AK122" i="51"/>
  <c r="AJ122" i="51"/>
  <c r="AI122" i="51"/>
  <c r="AP121" i="51"/>
  <c r="AO121" i="51"/>
  <c r="AN121" i="51"/>
  <c r="AM121" i="51"/>
  <c r="AL121" i="51"/>
  <c r="AK121" i="51"/>
  <c r="AJ121" i="51"/>
  <c r="AI121" i="51"/>
  <c r="AP120" i="51"/>
  <c r="AO120" i="51"/>
  <c r="AN120" i="51"/>
  <c r="AM120" i="51"/>
  <c r="AL120" i="51"/>
  <c r="AK120" i="51"/>
  <c r="AJ120" i="51"/>
  <c r="AI120" i="51"/>
  <c r="AP119" i="51"/>
  <c r="AO119" i="51"/>
  <c r="AN119" i="51"/>
  <c r="AM119" i="51"/>
  <c r="AL119" i="51"/>
  <c r="AK119" i="51"/>
  <c r="AJ119" i="51"/>
  <c r="AI119" i="51"/>
  <c r="AP118" i="51"/>
  <c r="AO118" i="51"/>
  <c r="AN118" i="51"/>
  <c r="AM118" i="51"/>
  <c r="AL118" i="51"/>
  <c r="AK118" i="51"/>
  <c r="AJ118" i="51"/>
  <c r="AI118" i="51"/>
  <c r="AP117" i="51"/>
  <c r="AO117" i="51"/>
  <c r="AN117" i="51"/>
  <c r="AM117" i="51"/>
  <c r="AL117" i="51"/>
  <c r="AK117" i="51"/>
  <c r="AJ117" i="51"/>
  <c r="AI117" i="51"/>
  <c r="AP116" i="51"/>
  <c r="AO116" i="51"/>
  <c r="AN116" i="51"/>
  <c r="AM116" i="51"/>
  <c r="AL116" i="51"/>
  <c r="AK116" i="51"/>
  <c r="AJ116" i="51"/>
  <c r="AI116" i="51"/>
  <c r="AP115" i="51"/>
  <c r="AO115" i="51"/>
  <c r="AN115" i="51"/>
  <c r="AM115" i="51"/>
  <c r="AL115" i="51"/>
  <c r="AK115" i="51"/>
  <c r="AJ115" i="51"/>
  <c r="AI115" i="51"/>
  <c r="AP114" i="51"/>
  <c r="AO114" i="51"/>
  <c r="AN114" i="51"/>
  <c r="AM114" i="51"/>
  <c r="AL114" i="51"/>
  <c r="AK114" i="51"/>
  <c r="AJ114" i="51"/>
  <c r="AI114" i="51"/>
  <c r="AP113" i="51"/>
  <c r="AO113" i="51"/>
  <c r="AN113" i="51"/>
  <c r="AM113" i="51"/>
  <c r="AL113" i="51"/>
  <c r="AK113" i="51"/>
  <c r="AJ113" i="51"/>
  <c r="AI113" i="51"/>
  <c r="AP112" i="51"/>
  <c r="AO112" i="51"/>
  <c r="AN112" i="51"/>
  <c r="AM112" i="51"/>
  <c r="AL112" i="51"/>
  <c r="AK112" i="51"/>
  <c r="AJ112" i="51"/>
  <c r="AI112" i="51"/>
  <c r="AP111" i="51"/>
  <c r="AO111" i="51"/>
  <c r="AN111" i="51"/>
  <c r="AM111" i="51"/>
  <c r="AL111" i="51"/>
  <c r="AK111" i="51"/>
  <c r="AJ111" i="51"/>
  <c r="AI111" i="51"/>
  <c r="AP110" i="51"/>
  <c r="AO110" i="51"/>
  <c r="AN110" i="51"/>
  <c r="AM110" i="51"/>
  <c r="AL110" i="51"/>
  <c r="AK110" i="51"/>
  <c r="AJ110" i="51"/>
  <c r="AI110" i="51"/>
  <c r="AP109" i="51"/>
  <c r="AO109" i="51"/>
  <c r="AN109" i="51"/>
  <c r="AM109" i="51"/>
  <c r="AL109" i="51"/>
  <c r="AK109" i="51"/>
  <c r="AJ109" i="51"/>
  <c r="AI109" i="51"/>
  <c r="AP108" i="51"/>
  <c r="AO108" i="51"/>
  <c r="AN108" i="51"/>
  <c r="AM108" i="51"/>
  <c r="AL108" i="51"/>
  <c r="AK108" i="51"/>
  <c r="AJ108" i="51"/>
  <c r="AI108" i="51"/>
  <c r="AP107" i="51"/>
  <c r="AO107" i="51"/>
  <c r="AN107" i="51"/>
  <c r="AM107" i="51"/>
  <c r="AL107" i="51"/>
  <c r="AK107" i="51"/>
  <c r="AJ107" i="51"/>
  <c r="AI107" i="51"/>
  <c r="AP106" i="51"/>
  <c r="AO106" i="51"/>
  <c r="AN106" i="51"/>
  <c r="AM106" i="51"/>
  <c r="AL106" i="51"/>
  <c r="AK106" i="51"/>
  <c r="AJ106" i="51"/>
  <c r="AI106" i="51"/>
  <c r="AP105" i="51"/>
  <c r="AO105" i="51"/>
  <c r="AN105" i="51"/>
  <c r="AM105" i="51"/>
  <c r="AL105" i="51"/>
  <c r="AK105" i="51"/>
  <c r="AJ105" i="51"/>
  <c r="AI105" i="51"/>
  <c r="AP104" i="51"/>
  <c r="AO104" i="51"/>
  <c r="AN104" i="51"/>
  <c r="AM104" i="51"/>
  <c r="AL104" i="51"/>
  <c r="AK104" i="51"/>
  <c r="AJ104" i="51"/>
  <c r="AI104" i="51"/>
  <c r="AP103" i="51"/>
  <c r="AO103" i="51"/>
  <c r="AN103" i="51"/>
  <c r="AM103" i="51"/>
  <c r="AL103" i="51"/>
  <c r="AK103" i="51"/>
  <c r="AJ103" i="51"/>
  <c r="AI103" i="51"/>
  <c r="AP102" i="51"/>
  <c r="AO102" i="51"/>
  <c r="AN102" i="51"/>
  <c r="AM102" i="51"/>
  <c r="AL102" i="51"/>
  <c r="AK102" i="51"/>
  <c r="AJ102" i="51"/>
  <c r="AI102" i="51"/>
  <c r="AP101" i="51"/>
  <c r="AO101" i="51"/>
  <c r="AN101" i="51"/>
  <c r="AM101" i="51"/>
  <c r="AL101" i="51"/>
  <c r="AK101" i="51"/>
  <c r="AJ101" i="51"/>
  <c r="AI101" i="51"/>
  <c r="AP100" i="51"/>
  <c r="AO100" i="51"/>
  <c r="AN100" i="51"/>
  <c r="AM100" i="51"/>
  <c r="AL100" i="51"/>
  <c r="AK100" i="51"/>
  <c r="AJ100" i="51"/>
  <c r="AI100" i="51"/>
  <c r="AP99" i="51"/>
  <c r="AO99" i="51"/>
  <c r="AN99" i="51"/>
  <c r="AM99" i="51"/>
  <c r="AL99" i="51"/>
  <c r="AK99" i="51"/>
  <c r="AJ99" i="51"/>
  <c r="AI99" i="51"/>
  <c r="AP98" i="51"/>
  <c r="AO98" i="51"/>
  <c r="AN98" i="51"/>
  <c r="AM98" i="51"/>
  <c r="AL98" i="51"/>
  <c r="AK98" i="51"/>
  <c r="AJ98" i="51"/>
  <c r="AI98" i="51"/>
  <c r="AP97" i="51"/>
  <c r="AO97" i="51"/>
  <c r="AN97" i="51"/>
  <c r="AM97" i="51"/>
  <c r="AL97" i="51"/>
  <c r="AK97" i="51"/>
  <c r="AJ97" i="51"/>
  <c r="AI97" i="51"/>
  <c r="AP96" i="51"/>
  <c r="AO96" i="51"/>
  <c r="AN96" i="51"/>
  <c r="AM96" i="51"/>
  <c r="AL96" i="51"/>
  <c r="AK96" i="51"/>
  <c r="AJ96" i="51"/>
  <c r="AI96" i="51"/>
  <c r="AP95" i="51"/>
  <c r="AO95" i="51"/>
  <c r="AN95" i="51"/>
  <c r="AM95" i="51"/>
  <c r="AL95" i="51"/>
  <c r="AK95" i="51"/>
  <c r="AJ95" i="51"/>
  <c r="AI95" i="51"/>
  <c r="AP94" i="51"/>
  <c r="AO94" i="51"/>
  <c r="AN94" i="51"/>
  <c r="AM94" i="51"/>
  <c r="AL94" i="51"/>
  <c r="AK94" i="51"/>
  <c r="AJ94" i="51"/>
  <c r="AI94" i="51"/>
  <c r="AP93" i="51"/>
  <c r="AO93" i="51"/>
  <c r="AN93" i="51"/>
  <c r="AM93" i="51"/>
  <c r="AL93" i="51"/>
  <c r="AK93" i="51"/>
  <c r="AJ93" i="51"/>
  <c r="AI93" i="51"/>
  <c r="AP92" i="51"/>
  <c r="AO92" i="51"/>
  <c r="AN92" i="51"/>
  <c r="AM92" i="51"/>
  <c r="AL92" i="51"/>
  <c r="AK92" i="51"/>
  <c r="AJ92" i="51"/>
  <c r="AI92" i="51"/>
  <c r="AP91" i="51"/>
  <c r="AO91" i="51"/>
  <c r="AN91" i="51"/>
  <c r="AM91" i="51"/>
  <c r="AL91" i="51"/>
  <c r="AK91" i="51"/>
  <c r="AJ91" i="51"/>
  <c r="AI91" i="51"/>
  <c r="AP90" i="51"/>
  <c r="AO90" i="51"/>
  <c r="AN90" i="51"/>
  <c r="AM90" i="51"/>
  <c r="AL90" i="51"/>
  <c r="AK90" i="51"/>
  <c r="AJ90" i="51"/>
  <c r="AI90" i="51"/>
  <c r="AP89" i="51"/>
  <c r="AO89" i="51"/>
  <c r="AN89" i="51"/>
  <c r="AM89" i="51"/>
  <c r="AL89" i="51"/>
  <c r="AK89" i="51"/>
  <c r="AJ89" i="51"/>
  <c r="AI89" i="51"/>
  <c r="AP88" i="51"/>
  <c r="AO88" i="51"/>
  <c r="AN88" i="51"/>
  <c r="AM88" i="51"/>
  <c r="AL88" i="51"/>
  <c r="AK88" i="51"/>
  <c r="AJ88" i="51"/>
  <c r="AI88" i="51"/>
  <c r="AP87" i="51"/>
  <c r="AO87" i="51"/>
  <c r="AN87" i="51"/>
  <c r="AM87" i="51"/>
  <c r="AL87" i="51"/>
  <c r="AK87" i="51"/>
  <c r="AJ87" i="51"/>
  <c r="AI87" i="51"/>
  <c r="AP86" i="51"/>
  <c r="AO86" i="51"/>
  <c r="AN86" i="51"/>
  <c r="AM86" i="51"/>
  <c r="AL86" i="51"/>
  <c r="AK86" i="51"/>
  <c r="AJ86" i="51"/>
  <c r="AI86" i="51"/>
  <c r="AP85" i="51"/>
  <c r="AO85" i="51"/>
  <c r="AN85" i="51"/>
  <c r="AM85" i="51"/>
  <c r="AL85" i="51"/>
  <c r="AK85" i="51"/>
  <c r="AJ85" i="51"/>
  <c r="AI85" i="51"/>
  <c r="AP84" i="51"/>
  <c r="AO84" i="51"/>
  <c r="AN84" i="51"/>
  <c r="AM84" i="51"/>
  <c r="AL84" i="51"/>
  <c r="AK84" i="51"/>
  <c r="AJ84" i="51"/>
  <c r="AI84" i="51"/>
  <c r="AP83" i="51"/>
  <c r="AO83" i="51"/>
  <c r="AN83" i="51"/>
  <c r="AM83" i="51"/>
  <c r="AL83" i="51"/>
  <c r="AK83" i="51"/>
  <c r="AJ83" i="51"/>
  <c r="AI83" i="51"/>
  <c r="AP82" i="51"/>
  <c r="AO82" i="51"/>
  <c r="AN82" i="51"/>
  <c r="AM82" i="51"/>
  <c r="AL82" i="51"/>
  <c r="AK82" i="51"/>
  <c r="AJ82" i="51"/>
  <c r="AI82" i="51"/>
  <c r="AP81" i="51"/>
  <c r="AO81" i="51"/>
  <c r="AN81" i="51"/>
  <c r="AM81" i="51"/>
  <c r="AL81" i="51"/>
  <c r="AK81" i="51"/>
  <c r="AJ81" i="51"/>
  <c r="AI81" i="51"/>
  <c r="AP80" i="51"/>
  <c r="AO80" i="51"/>
  <c r="AN80" i="51"/>
  <c r="AM80" i="51"/>
  <c r="AL80" i="51"/>
  <c r="AK80" i="51"/>
  <c r="AJ80" i="51"/>
  <c r="AI80" i="51"/>
  <c r="AP79" i="51"/>
  <c r="AO79" i="51"/>
  <c r="AN79" i="51"/>
  <c r="AM79" i="51"/>
  <c r="AL79" i="51"/>
  <c r="AK79" i="51"/>
  <c r="AJ79" i="51"/>
  <c r="AI79" i="51"/>
  <c r="AP78" i="51"/>
  <c r="AO78" i="51"/>
  <c r="AN78" i="51"/>
  <c r="AM78" i="51"/>
  <c r="AL78" i="51"/>
  <c r="AK78" i="51"/>
  <c r="AJ78" i="51"/>
  <c r="AI78" i="51"/>
  <c r="AP77" i="51"/>
  <c r="AO77" i="51"/>
  <c r="AN77" i="51"/>
  <c r="AM77" i="51"/>
  <c r="AL77" i="51"/>
  <c r="AK77" i="51"/>
  <c r="AJ77" i="51"/>
  <c r="AI77" i="51"/>
  <c r="AP76" i="51"/>
  <c r="AO76" i="51"/>
  <c r="AN76" i="51"/>
  <c r="AM76" i="51"/>
  <c r="AL76" i="51"/>
  <c r="AK76" i="51"/>
  <c r="AJ76" i="51"/>
  <c r="AI76" i="51"/>
  <c r="AP75" i="51"/>
  <c r="AO75" i="51"/>
  <c r="AN75" i="51"/>
  <c r="AM75" i="51"/>
  <c r="AL75" i="51"/>
  <c r="AK75" i="51"/>
  <c r="AJ75" i="51"/>
  <c r="AI75" i="51"/>
  <c r="AP74" i="51"/>
  <c r="AO74" i="51"/>
  <c r="AN74" i="51"/>
  <c r="AM74" i="51"/>
  <c r="AL74" i="51"/>
  <c r="AK74" i="51"/>
  <c r="AJ74" i="51"/>
  <c r="AI74" i="51"/>
  <c r="AP73" i="51"/>
  <c r="AO73" i="51"/>
  <c r="AN73" i="51"/>
  <c r="AM73" i="51"/>
  <c r="AL73" i="51"/>
  <c r="AK73" i="51"/>
  <c r="AJ73" i="51"/>
  <c r="AI73" i="51"/>
  <c r="AP72" i="51"/>
  <c r="AO72" i="51"/>
  <c r="AN72" i="51"/>
  <c r="AM72" i="51"/>
  <c r="AL72" i="51"/>
  <c r="AK72" i="51"/>
  <c r="AJ72" i="51"/>
  <c r="AI72" i="51"/>
  <c r="AP71" i="51"/>
  <c r="AO71" i="51"/>
  <c r="AN71" i="51"/>
  <c r="AM71" i="51"/>
  <c r="AL71" i="51"/>
  <c r="AK71" i="51"/>
  <c r="AJ71" i="51"/>
  <c r="AI71" i="51"/>
  <c r="AP70" i="51"/>
  <c r="AO70" i="51"/>
  <c r="AN70" i="51"/>
  <c r="AM70" i="51"/>
  <c r="AL70" i="51"/>
  <c r="AK70" i="51"/>
  <c r="AJ70" i="51"/>
  <c r="AI70" i="51"/>
  <c r="AP69" i="51"/>
  <c r="AO69" i="51"/>
  <c r="AN69" i="51"/>
  <c r="AM69" i="51"/>
  <c r="AL69" i="51"/>
  <c r="AK69" i="51"/>
  <c r="AJ69" i="51"/>
  <c r="AI69" i="51"/>
  <c r="AP68" i="51"/>
  <c r="AO68" i="51"/>
  <c r="AN68" i="51"/>
  <c r="AM68" i="51"/>
  <c r="AL68" i="51"/>
  <c r="AK68" i="51"/>
  <c r="AJ68" i="51"/>
  <c r="AI68" i="51"/>
  <c r="AP67" i="51"/>
  <c r="AO67" i="51"/>
  <c r="AN67" i="51"/>
  <c r="AM67" i="51"/>
  <c r="AL67" i="51"/>
  <c r="AK67" i="51"/>
  <c r="AJ67" i="51"/>
  <c r="AI67" i="51"/>
  <c r="AP66" i="51"/>
  <c r="AO66" i="51"/>
  <c r="AN66" i="51"/>
  <c r="AM66" i="51"/>
  <c r="AL66" i="51"/>
  <c r="AK66" i="51"/>
  <c r="AJ66" i="51"/>
  <c r="AI66" i="51"/>
  <c r="AP65" i="51"/>
  <c r="AO65" i="51"/>
  <c r="AN65" i="51"/>
  <c r="AM65" i="51"/>
  <c r="AL65" i="51"/>
  <c r="AK65" i="51"/>
  <c r="AJ65" i="51"/>
  <c r="AI65" i="51"/>
  <c r="AP64" i="51"/>
  <c r="AO64" i="51"/>
  <c r="AN64" i="51"/>
  <c r="AM64" i="51"/>
  <c r="AL64" i="51"/>
  <c r="AK64" i="51"/>
  <c r="AJ64" i="51"/>
  <c r="AI64" i="51"/>
  <c r="AP63" i="51"/>
  <c r="AO63" i="51"/>
  <c r="AN63" i="51"/>
  <c r="AM63" i="51"/>
  <c r="AL63" i="51"/>
  <c r="AK63" i="51"/>
  <c r="AJ63" i="51"/>
  <c r="AI63" i="51"/>
  <c r="AP62" i="51"/>
  <c r="AO62" i="51"/>
  <c r="AN62" i="51"/>
  <c r="AM62" i="51"/>
  <c r="AL62" i="51"/>
  <c r="AK62" i="51"/>
  <c r="AJ62" i="51"/>
  <c r="AI62" i="51"/>
  <c r="AP61" i="51"/>
  <c r="AO61" i="51"/>
  <c r="AN61" i="51"/>
  <c r="AM61" i="51"/>
  <c r="AL61" i="51"/>
  <c r="AK61" i="51"/>
  <c r="AJ61" i="51"/>
  <c r="AI61" i="51"/>
  <c r="AP60" i="51"/>
  <c r="AO60" i="51"/>
  <c r="AN60" i="51"/>
  <c r="AM60" i="51"/>
  <c r="AL60" i="51"/>
  <c r="AK60" i="51"/>
  <c r="AJ60" i="51"/>
  <c r="AI60" i="51"/>
  <c r="AP59" i="51"/>
  <c r="AO59" i="51"/>
  <c r="AN59" i="51"/>
  <c r="AM59" i="51"/>
  <c r="AL59" i="51"/>
  <c r="AK59" i="51"/>
  <c r="AJ59" i="51"/>
  <c r="AI59" i="51"/>
  <c r="AP58" i="51"/>
  <c r="AO58" i="51"/>
  <c r="AN58" i="51"/>
  <c r="AM58" i="51"/>
  <c r="AL58" i="51"/>
  <c r="AK58" i="51"/>
  <c r="AJ58" i="51"/>
  <c r="AI58" i="51"/>
  <c r="AP57" i="51"/>
  <c r="AO57" i="51"/>
  <c r="AN57" i="51"/>
  <c r="AM57" i="51"/>
  <c r="AL57" i="51"/>
  <c r="AK57" i="51"/>
  <c r="AJ57" i="51"/>
  <c r="AI57" i="51"/>
  <c r="AP56" i="51"/>
  <c r="AO56" i="51"/>
  <c r="AN56" i="51"/>
  <c r="AM56" i="51"/>
  <c r="AL56" i="51"/>
  <c r="AK56" i="51"/>
  <c r="AJ56" i="51"/>
  <c r="AI56" i="51"/>
  <c r="AP55" i="51"/>
  <c r="AO55" i="51"/>
  <c r="AN55" i="51"/>
  <c r="AM55" i="51"/>
  <c r="AL55" i="51"/>
  <c r="AK55" i="51"/>
  <c r="AJ55" i="51"/>
  <c r="AI55" i="51"/>
  <c r="AP54" i="51"/>
  <c r="AO54" i="51"/>
  <c r="AN54" i="51"/>
  <c r="AM54" i="51"/>
  <c r="AL54" i="51"/>
  <c r="AK54" i="51"/>
  <c r="AJ54" i="51"/>
  <c r="AI54" i="51"/>
  <c r="AP53" i="51"/>
  <c r="AO53" i="51"/>
  <c r="AN53" i="51"/>
  <c r="AM53" i="51"/>
  <c r="AL53" i="51"/>
  <c r="AK53" i="51"/>
  <c r="AJ53" i="51"/>
  <c r="AI53" i="51"/>
  <c r="AP52" i="51"/>
  <c r="AO52" i="51"/>
  <c r="AN52" i="51"/>
  <c r="AM52" i="51"/>
  <c r="AL52" i="51"/>
  <c r="AK52" i="51"/>
  <c r="AJ52" i="51"/>
  <c r="AI52" i="51"/>
  <c r="AP51" i="51"/>
  <c r="AO51" i="51"/>
  <c r="AN51" i="51"/>
  <c r="AM51" i="51"/>
  <c r="AL51" i="51"/>
  <c r="AK51" i="51"/>
  <c r="AJ51" i="51"/>
  <c r="AI51" i="51"/>
  <c r="AP50" i="51"/>
  <c r="AO50" i="51"/>
  <c r="AN50" i="51"/>
  <c r="AM50" i="51"/>
  <c r="AL50" i="51"/>
  <c r="AK50" i="51"/>
  <c r="AJ50" i="51"/>
  <c r="AI50" i="51"/>
  <c r="AP49" i="51"/>
  <c r="AO49" i="51"/>
  <c r="AN49" i="51"/>
  <c r="AM49" i="51"/>
  <c r="AL49" i="51"/>
  <c r="AK49" i="51"/>
  <c r="AJ49" i="51"/>
  <c r="AI49" i="51"/>
  <c r="AP48" i="51"/>
  <c r="AO48" i="51"/>
  <c r="AN48" i="51"/>
  <c r="AM48" i="51"/>
  <c r="AL48" i="51"/>
  <c r="AK48" i="51"/>
  <c r="AJ48" i="51"/>
  <c r="AI48" i="51"/>
  <c r="AP47" i="51"/>
  <c r="AO47" i="51"/>
  <c r="AN47" i="51"/>
  <c r="AM47" i="51"/>
  <c r="AL47" i="51"/>
  <c r="AK47" i="51"/>
  <c r="AJ47" i="51"/>
  <c r="AI47" i="51"/>
  <c r="AP46" i="51"/>
  <c r="AO46" i="51"/>
  <c r="AN46" i="51"/>
  <c r="AM46" i="51"/>
  <c r="AL46" i="51"/>
  <c r="AK46" i="51"/>
  <c r="AJ46" i="51"/>
  <c r="AI46" i="51"/>
  <c r="AP45" i="51"/>
  <c r="AO45" i="51"/>
  <c r="AN45" i="51"/>
  <c r="AM45" i="51"/>
  <c r="AL45" i="51"/>
  <c r="AK45" i="51"/>
  <c r="AJ45" i="51"/>
  <c r="AI45" i="51"/>
  <c r="AP44" i="51"/>
  <c r="AO44" i="51"/>
  <c r="AN44" i="51"/>
  <c r="AM44" i="51"/>
  <c r="AL44" i="51"/>
  <c r="AK44" i="51"/>
  <c r="AJ44" i="51"/>
  <c r="AI44" i="51"/>
  <c r="AP43" i="51"/>
  <c r="AO43" i="51"/>
  <c r="AN43" i="51"/>
  <c r="AM43" i="51"/>
  <c r="AL43" i="51"/>
  <c r="AK43" i="51"/>
  <c r="AJ43" i="51"/>
  <c r="AI43" i="51"/>
  <c r="AP42" i="51"/>
  <c r="AO42" i="51"/>
  <c r="AN42" i="51"/>
  <c r="AM42" i="51"/>
  <c r="AL42" i="51"/>
  <c r="AK42" i="51"/>
  <c r="AJ42" i="51"/>
  <c r="AI42" i="51"/>
  <c r="AP41" i="51"/>
  <c r="AO41" i="51"/>
  <c r="AN41" i="51"/>
  <c r="AM41" i="51"/>
  <c r="AL41" i="51"/>
  <c r="AK41" i="51"/>
  <c r="AJ41" i="51"/>
  <c r="AI41" i="51"/>
  <c r="AP40" i="51"/>
  <c r="AO40" i="51"/>
  <c r="AN40" i="51"/>
  <c r="AM40" i="51"/>
  <c r="AL40" i="51"/>
  <c r="AK40" i="51"/>
  <c r="AJ40" i="51"/>
  <c r="AI40" i="51"/>
  <c r="AP39" i="51"/>
  <c r="AO39" i="51"/>
  <c r="AN39" i="51"/>
  <c r="AM39" i="51"/>
  <c r="AL39" i="51"/>
  <c r="AK39" i="51"/>
  <c r="AJ39" i="51"/>
  <c r="AI39" i="51"/>
  <c r="AP38" i="51"/>
  <c r="AO38" i="51"/>
  <c r="AN38" i="51"/>
  <c r="AM38" i="51"/>
  <c r="AL38" i="51"/>
  <c r="AK38" i="51"/>
  <c r="AJ38" i="51"/>
  <c r="AI38" i="51"/>
  <c r="AP37" i="51"/>
  <c r="AO37" i="51"/>
  <c r="AN37" i="51"/>
  <c r="AM37" i="51"/>
  <c r="AL37" i="51"/>
  <c r="AK37" i="51"/>
  <c r="AJ37" i="51"/>
  <c r="AI37" i="51"/>
  <c r="AP36" i="51"/>
  <c r="AO36" i="51"/>
  <c r="AN36" i="51"/>
  <c r="AM36" i="51"/>
  <c r="AL36" i="51"/>
  <c r="AK36" i="51"/>
  <c r="AJ36" i="51"/>
  <c r="AI36" i="51"/>
  <c r="AP35" i="51"/>
  <c r="AO35" i="51"/>
  <c r="AN35" i="51"/>
  <c r="AM35" i="51"/>
  <c r="AL35" i="51"/>
  <c r="AK35" i="51"/>
  <c r="AJ35" i="51"/>
  <c r="AI35" i="51"/>
  <c r="AP34" i="51"/>
  <c r="AO34" i="51"/>
  <c r="AN34" i="51"/>
  <c r="AM34" i="51"/>
  <c r="AL34" i="51"/>
  <c r="AK34" i="51"/>
  <c r="AJ34" i="51"/>
  <c r="AI34" i="51"/>
  <c r="AP33" i="51"/>
  <c r="AO33" i="51"/>
  <c r="AN33" i="51"/>
  <c r="AM33" i="51"/>
  <c r="AL33" i="51"/>
  <c r="AK33" i="51"/>
  <c r="AJ33" i="51"/>
  <c r="AI33" i="51"/>
  <c r="AP32" i="51"/>
  <c r="AO32" i="51"/>
  <c r="AN32" i="51"/>
  <c r="AM32" i="51"/>
  <c r="AL32" i="51"/>
  <c r="AK32" i="51"/>
  <c r="AJ32" i="51"/>
  <c r="AI32" i="51"/>
  <c r="AP31" i="51"/>
  <c r="AO31" i="51"/>
  <c r="AN31" i="51"/>
  <c r="AM31" i="51"/>
  <c r="AL31" i="51"/>
  <c r="AK31" i="51"/>
  <c r="AJ31" i="51"/>
  <c r="AI31" i="51"/>
  <c r="AP30" i="51"/>
  <c r="AO30" i="51"/>
  <c r="AN30" i="51"/>
  <c r="AM30" i="51"/>
  <c r="AL30" i="51"/>
  <c r="AK30" i="51"/>
  <c r="AJ30" i="51"/>
  <c r="AI30" i="51"/>
  <c r="AP29" i="51"/>
  <c r="AO29" i="51"/>
  <c r="AN29" i="51"/>
  <c r="AM29" i="51"/>
  <c r="AL29" i="51"/>
  <c r="AK29" i="51"/>
  <c r="AJ29" i="51"/>
  <c r="AI29" i="51"/>
  <c r="AP28" i="51"/>
  <c r="AO28" i="51"/>
  <c r="AN28" i="51"/>
  <c r="AM28" i="51"/>
  <c r="AL28" i="51"/>
  <c r="AK28" i="51"/>
  <c r="AJ28" i="51"/>
  <c r="AI28" i="51"/>
  <c r="AP27" i="51"/>
  <c r="AO27" i="51"/>
  <c r="AN27" i="51"/>
  <c r="AM27" i="51"/>
  <c r="AL27" i="51"/>
  <c r="AK27" i="51"/>
  <c r="AJ27" i="51"/>
  <c r="AI27" i="51"/>
  <c r="AP26" i="51"/>
  <c r="AO26" i="51"/>
  <c r="AN26" i="51"/>
  <c r="AM26" i="51"/>
  <c r="AL26" i="51"/>
  <c r="AK26" i="51"/>
  <c r="AJ26" i="51"/>
  <c r="AI26" i="51"/>
  <c r="AP25" i="51"/>
  <c r="AO25" i="51"/>
  <c r="AN25" i="51"/>
  <c r="AM25" i="51"/>
  <c r="AL25" i="51"/>
  <c r="AK25" i="51"/>
  <c r="AJ25" i="51"/>
  <c r="AI25" i="51"/>
  <c r="AP24" i="51"/>
  <c r="AO24" i="51"/>
  <c r="AN24" i="51"/>
  <c r="AM24" i="51"/>
  <c r="AL24" i="51"/>
  <c r="AK24" i="51"/>
  <c r="AJ24" i="51"/>
  <c r="AI24" i="51"/>
  <c r="AP23" i="51"/>
  <c r="AO23" i="51"/>
  <c r="AN23" i="51"/>
  <c r="AM23" i="51"/>
  <c r="AL23" i="51"/>
  <c r="AK23" i="51"/>
  <c r="AJ23" i="51"/>
  <c r="AI23" i="51"/>
  <c r="AP22" i="51"/>
  <c r="AO22" i="51"/>
  <c r="AN22" i="51"/>
  <c r="AM22" i="51"/>
  <c r="AL22" i="51"/>
  <c r="AK22" i="51"/>
  <c r="AJ22" i="51"/>
  <c r="AI22" i="51"/>
  <c r="AP21" i="51"/>
  <c r="AO21" i="51"/>
  <c r="AN21" i="51"/>
  <c r="AM21" i="51"/>
  <c r="AL21" i="51"/>
  <c r="AK21" i="51"/>
  <c r="AJ21" i="51"/>
  <c r="AI21" i="51"/>
  <c r="AP20" i="51"/>
  <c r="AO20" i="51"/>
  <c r="AN20" i="51"/>
  <c r="AM20" i="51"/>
  <c r="AL20" i="51"/>
  <c r="AK20" i="51"/>
  <c r="AJ20" i="51"/>
  <c r="AI20" i="51"/>
  <c r="AP19" i="51"/>
  <c r="AO19" i="51"/>
  <c r="AN19" i="51"/>
  <c r="AM19" i="51"/>
  <c r="AL19" i="51"/>
  <c r="AK19" i="51"/>
  <c r="AJ19" i="51"/>
  <c r="AI19" i="51"/>
  <c r="AP18" i="51"/>
  <c r="AO18" i="51"/>
  <c r="AN18" i="51"/>
  <c r="AM18" i="51"/>
  <c r="AL18" i="51"/>
  <c r="AK18" i="51"/>
  <c r="AJ18" i="51"/>
  <c r="AI18" i="51"/>
  <c r="AP17" i="51"/>
  <c r="AO17" i="51"/>
  <c r="AN17" i="51"/>
  <c r="AM17" i="51"/>
  <c r="AL17" i="51"/>
  <c r="AK17" i="51"/>
  <c r="AJ17" i="51"/>
  <c r="AI17" i="51"/>
  <c r="AP16" i="51"/>
  <c r="AO16" i="51"/>
  <c r="AN16" i="51"/>
  <c r="AM16" i="51"/>
  <c r="AL16" i="51"/>
  <c r="AK16" i="51"/>
  <c r="AJ16" i="51"/>
  <c r="AI16" i="51"/>
  <c r="AP15" i="51"/>
  <c r="AO15" i="51"/>
  <c r="AN15" i="51"/>
  <c r="AM15" i="51"/>
  <c r="AL15" i="51"/>
  <c r="AK15" i="51"/>
  <c r="AJ15" i="51"/>
  <c r="AI15" i="51"/>
  <c r="AP14" i="51"/>
  <c r="AO14" i="51"/>
  <c r="AN14" i="51"/>
  <c r="AM14" i="51"/>
  <c r="AL14" i="51"/>
  <c r="AK14" i="51"/>
  <c r="AJ14" i="51"/>
  <c r="AI14" i="51"/>
  <c r="AP13" i="51"/>
  <c r="AO13" i="51"/>
  <c r="AN13" i="51"/>
  <c r="AM13" i="51"/>
  <c r="AL13" i="51"/>
  <c r="AK13" i="51"/>
  <c r="AJ13" i="51"/>
  <c r="AI13" i="51"/>
  <c r="AP12" i="51"/>
  <c r="AO12" i="51"/>
  <c r="AN12" i="51"/>
  <c r="AM12" i="51"/>
  <c r="AL12" i="51"/>
  <c r="AK12" i="51"/>
  <c r="AJ12" i="51"/>
  <c r="AI12" i="51"/>
  <c r="AP11" i="51"/>
  <c r="AO11" i="51"/>
  <c r="AN11" i="51"/>
  <c r="AM11" i="51"/>
  <c r="AL11" i="51"/>
  <c r="AK11" i="51"/>
  <c r="AJ11" i="51"/>
  <c r="AI11" i="51"/>
  <c r="AP10" i="51"/>
  <c r="AO10" i="51"/>
  <c r="AN10" i="51"/>
  <c r="AM10" i="51"/>
  <c r="AL10" i="51"/>
  <c r="AK10" i="51"/>
  <c r="AJ10" i="51"/>
  <c r="AI10" i="51"/>
  <c r="AP9" i="51"/>
  <c r="AO9" i="51"/>
  <c r="AN9" i="51"/>
  <c r="AM9" i="51"/>
  <c r="AL9" i="51"/>
  <c r="AK9" i="51"/>
  <c r="AJ9" i="51"/>
  <c r="AI9" i="51"/>
  <c r="AP8" i="51"/>
  <c r="AO8" i="51"/>
  <c r="AN8" i="51"/>
  <c r="AM8" i="51"/>
  <c r="AL8" i="51"/>
  <c r="AK8" i="51"/>
  <c r="AJ8" i="51"/>
  <c r="AI8" i="51"/>
  <c r="AJ7" i="51"/>
  <c r="AK7" i="51"/>
  <c r="AL7" i="51"/>
  <c r="AM7" i="51"/>
  <c r="AN7" i="51"/>
  <c r="AO7" i="51"/>
  <c r="AP7" i="51"/>
  <c r="AI7" i="51"/>
  <c r="P64" i="32" l="1"/>
  <c r="P62" i="32"/>
  <c r="P61" i="32"/>
  <c r="P60" i="32"/>
  <c r="P59" i="32"/>
  <c r="P58" i="32"/>
  <c r="P57" i="32"/>
  <c r="P56" i="32"/>
  <c r="P55" i="32"/>
  <c r="P54" i="32"/>
  <c r="P52" i="32"/>
  <c r="P51" i="32"/>
  <c r="P50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7" i="32"/>
  <c r="P64" i="16"/>
  <c r="P62" i="16"/>
  <c r="P61" i="16"/>
  <c r="P60" i="16"/>
  <c r="P59" i="16"/>
  <c r="P58" i="16"/>
  <c r="P57" i="16"/>
  <c r="P56" i="16"/>
  <c r="P55" i="16"/>
  <c r="P54" i="16"/>
  <c r="P52" i="16"/>
  <c r="P51" i="16"/>
  <c r="P50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7" i="16"/>
  <c r="O117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Q7" i="34" l="1"/>
  <c r="Q12" i="34"/>
  <c r="Q16" i="34"/>
  <c r="Q20" i="34"/>
  <c r="Q24" i="34"/>
  <c r="Q28" i="34"/>
  <c r="Q32" i="34"/>
  <c r="Q38" i="34"/>
  <c r="Q42" i="34"/>
  <c r="Q46" i="34"/>
  <c r="Q51" i="34"/>
  <c r="Q60" i="34"/>
  <c r="Q9" i="34"/>
  <c r="Q13" i="34"/>
  <c r="Q17" i="34"/>
  <c r="Q21" i="34"/>
  <c r="Q25" i="34"/>
  <c r="Q29" i="34"/>
  <c r="Q33" i="34"/>
  <c r="Q39" i="34"/>
  <c r="Q43" i="34"/>
  <c r="Q47" i="34"/>
  <c r="Q52" i="34"/>
  <c r="Q57" i="34"/>
  <c r="Q61" i="34"/>
  <c r="Q10" i="34"/>
  <c r="Q14" i="34"/>
  <c r="Q18" i="34"/>
  <c r="Q22" i="34"/>
  <c r="Q26" i="34"/>
  <c r="Q30" i="34"/>
  <c r="Q34" i="34"/>
  <c r="Q40" i="34"/>
  <c r="Q44" i="34"/>
  <c r="Q48" i="34"/>
  <c r="Q54" i="34"/>
  <c r="Q58" i="34"/>
  <c r="Q62" i="34"/>
  <c r="Q11" i="34"/>
  <c r="Q15" i="34"/>
  <c r="Q19" i="34"/>
  <c r="Q23" i="34"/>
  <c r="Q27" i="34"/>
  <c r="Q31" i="34"/>
  <c r="Q37" i="34"/>
  <c r="Q41" i="34"/>
  <c r="Q45" i="34"/>
  <c r="Q50" i="34"/>
  <c r="Q55" i="34"/>
  <c r="Q59" i="34"/>
  <c r="Q64" i="34"/>
  <c r="P15" i="24"/>
  <c r="P19" i="24"/>
  <c r="P23" i="24"/>
  <c r="P27" i="24"/>
  <c r="P31" i="24"/>
  <c r="P35" i="24"/>
  <c r="P41" i="24"/>
  <c r="P45" i="24"/>
  <c r="P49" i="24"/>
  <c r="P53" i="24"/>
  <c r="P57" i="24"/>
  <c r="P61" i="24"/>
  <c r="P65" i="24"/>
  <c r="P71" i="24"/>
  <c r="P75" i="24"/>
  <c r="P79" i="24"/>
  <c r="P83" i="24"/>
  <c r="P87" i="24"/>
  <c r="P91" i="24"/>
  <c r="P95" i="24"/>
  <c r="P99" i="24"/>
  <c r="P105" i="24"/>
  <c r="P109" i="24"/>
  <c r="P113" i="24"/>
  <c r="P16" i="24"/>
  <c r="P24" i="24"/>
  <c r="P32" i="24"/>
  <c r="P36" i="24"/>
  <c r="P42" i="24"/>
  <c r="P46" i="24"/>
  <c r="P50" i="24"/>
  <c r="P54" i="24"/>
  <c r="P58" i="24"/>
  <c r="P62" i="24"/>
  <c r="P66" i="24"/>
  <c r="P72" i="24"/>
  <c r="P76" i="24"/>
  <c r="P80" i="24"/>
  <c r="P84" i="24"/>
  <c r="P88" i="24"/>
  <c r="P92" i="24"/>
  <c r="P96" i="24"/>
  <c r="P102" i="24"/>
  <c r="P106" i="24"/>
  <c r="P110" i="24"/>
  <c r="P114" i="24"/>
  <c r="P11" i="24"/>
  <c r="P8" i="24"/>
  <c r="P25" i="24"/>
  <c r="P47" i="24"/>
  <c r="P55" i="24"/>
  <c r="P63" i="24"/>
  <c r="P67" i="24"/>
  <c r="P73" i="24"/>
  <c r="P77" i="24"/>
  <c r="P81" i="24"/>
  <c r="P85" i="24"/>
  <c r="P89" i="24"/>
  <c r="P93" i="24"/>
  <c r="P97" i="24"/>
  <c r="P103" i="24"/>
  <c r="P107" i="24"/>
  <c r="P111" i="24"/>
  <c r="P115" i="24"/>
  <c r="P7" i="24"/>
  <c r="P12" i="24"/>
  <c r="P20" i="24"/>
  <c r="P28" i="24"/>
  <c r="P9" i="24"/>
  <c r="P13" i="24"/>
  <c r="P17" i="24"/>
  <c r="P21" i="24"/>
  <c r="P29" i="24"/>
  <c r="P33" i="24"/>
  <c r="P37" i="24"/>
  <c r="P43" i="24"/>
  <c r="P51" i="24"/>
  <c r="P59" i="24"/>
  <c r="P10" i="24"/>
  <c r="P14" i="24"/>
  <c r="P18" i="24"/>
  <c r="P22" i="24"/>
  <c r="P26" i="24"/>
  <c r="P30" i="24"/>
  <c r="P34" i="24"/>
  <c r="P40" i="24"/>
  <c r="P44" i="24"/>
  <c r="P48" i="24"/>
  <c r="P52" i="24"/>
  <c r="P56" i="24"/>
  <c r="P60" i="24"/>
  <c r="P64" i="24"/>
  <c r="P70" i="24"/>
  <c r="P74" i="24"/>
  <c r="P78" i="24"/>
  <c r="P82" i="24"/>
  <c r="P86" i="24"/>
  <c r="P90" i="24"/>
  <c r="P94" i="24"/>
  <c r="P98" i="24"/>
  <c r="P104" i="24"/>
  <c r="P108" i="24"/>
  <c r="P112" i="24"/>
  <c r="P117" i="24"/>
  <c r="Q12" i="33"/>
  <c r="Q20" i="33"/>
  <c r="Q28" i="33"/>
  <c r="Q32" i="33"/>
  <c r="Q38" i="33"/>
  <c r="Q42" i="33"/>
  <c r="Q46" i="33"/>
  <c r="Q51" i="33"/>
  <c r="Q60" i="33"/>
  <c r="Q9" i="33"/>
  <c r="Q13" i="33"/>
  <c r="Q17" i="33"/>
  <c r="Q21" i="33"/>
  <c r="Q25" i="33"/>
  <c r="Q29" i="33"/>
  <c r="Q33" i="33"/>
  <c r="Q39" i="33"/>
  <c r="Q43" i="33"/>
  <c r="Q47" i="33"/>
  <c r="Q52" i="33"/>
  <c r="Q57" i="33"/>
  <c r="Q61" i="33"/>
  <c r="Q16" i="33"/>
  <c r="Q10" i="33"/>
  <c r="Q18" i="33"/>
  <c r="Q22" i="33"/>
  <c r="Q26" i="33"/>
  <c r="Q30" i="33"/>
  <c r="Q34" i="33"/>
  <c r="Q40" i="33"/>
  <c r="Q44" i="33"/>
  <c r="Q48" i="33"/>
  <c r="Q54" i="33"/>
  <c r="Q58" i="33"/>
  <c r="Q62" i="33"/>
  <c r="Q7" i="33"/>
  <c r="Q24" i="33"/>
  <c r="Q14" i="33"/>
  <c r="Q11" i="33"/>
  <c r="Q15" i="33"/>
  <c r="Q19" i="33"/>
  <c r="Q23" i="33"/>
  <c r="Q27" i="33"/>
  <c r="Q31" i="33"/>
  <c r="Q37" i="33"/>
  <c r="Q41" i="33"/>
  <c r="Q45" i="33"/>
  <c r="Q50" i="33"/>
  <c r="Q55" i="33"/>
  <c r="Q59" i="33"/>
  <c r="Q64" i="33"/>
  <c r="O29" i="29"/>
  <c r="O82" i="29"/>
  <c r="O117" i="29"/>
  <c r="O33" i="29"/>
  <c r="O13" i="29"/>
  <c r="O9" i="29"/>
  <c r="O25" i="29"/>
  <c r="O37" i="29"/>
  <c r="O17" i="29"/>
  <c r="O43" i="29"/>
  <c r="O21" i="29"/>
  <c r="O98" i="29"/>
  <c r="P19" i="38"/>
  <c r="P55" i="38"/>
  <c r="P31" i="38"/>
  <c r="P23" i="38"/>
  <c r="P50" i="38"/>
  <c r="P37" i="38"/>
  <c r="P15" i="38"/>
  <c r="P41" i="38"/>
  <c r="O47" i="29"/>
  <c r="O51" i="29"/>
  <c r="O55" i="29"/>
  <c r="O59" i="29"/>
  <c r="O77" i="29"/>
  <c r="P9" i="39"/>
  <c r="P13" i="39"/>
  <c r="P21" i="39"/>
  <c r="P29" i="39"/>
  <c r="P39" i="39"/>
  <c r="P43" i="39"/>
  <c r="P57" i="39"/>
  <c r="P61" i="39"/>
  <c r="P9" i="38"/>
  <c r="P17" i="38"/>
  <c r="P25" i="38"/>
  <c r="P29" i="38"/>
  <c r="P43" i="38"/>
  <c r="P47" i="38"/>
  <c r="P52" i="38"/>
  <c r="O93" i="29"/>
  <c r="O111" i="29"/>
  <c r="O67" i="29"/>
  <c r="O73" i="29"/>
  <c r="O81" i="29"/>
  <c r="O103" i="29"/>
  <c r="O10" i="29"/>
  <c r="O14" i="29"/>
  <c r="O18" i="29"/>
  <c r="O22" i="29"/>
  <c r="O26" i="29"/>
  <c r="O30" i="29"/>
  <c r="O34" i="29"/>
  <c r="O40" i="29"/>
  <c r="O44" i="29"/>
  <c r="O48" i="29"/>
  <c r="O52" i="29"/>
  <c r="O56" i="29"/>
  <c r="O60" i="29"/>
  <c r="O64" i="29"/>
  <c r="O70" i="29"/>
  <c r="O74" i="29"/>
  <c r="O78" i="29"/>
  <c r="O86" i="29"/>
  <c r="O90" i="29"/>
  <c r="O94" i="29"/>
  <c r="O104" i="29"/>
  <c r="O108" i="29"/>
  <c r="O112" i="29"/>
  <c r="O7" i="29"/>
  <c r="O11" i="29"/>
  <c r="O15" i="29"/>
  <c r="O19" i="29"/>
  <c r="O23" i="29"/>
  <c r="O27" i="29"/>
  <c r="O31" i="29"/>
  <c r="O35" i="29"/>
  <c r="O41" i="29"/>
  <c r="O45" i="29"/>
  <c r="O49" i="29"/>
  <c r="O53" i="29"/>
  <c r="O57" i="29"/>
  <c r="O61" i="29"/>
  <c r="O65" i="29"/>
  <c r="O71" i="29"/>
  <c r="O75" i="29"/>
  <c r="O79" i="29"/>
  <c r="O83" i="29"/>
  <c r="O87" i="29"/>
  <c r="O91" i="29"/>
  <c r="O95" i="29"/>
  <c r="O99" i="29"/>
  <c r="O105" i="29"/>
  <c r="O109" i="29"/>
  <c r="O113" i="29"/>
  <c r="O63" i="29"/>
  <c r="O85" i="29"/>
  <c r="O89" i="29"/>
  <c r="O97" i="29"/>
  <c r="O107" i="29"/>
  <c r="O115" i="29"/>
  <c r="O8" i="29"/>
  <c r="O12" i="29"/>
  <c r="O16" i="29"/>
  <c r="O20" i="29"/>
  <c r="O24" i="29"/>
  <c r="O28" i="29"/>
  <c r="O32" i="29"/>
  <c r="O36" i="29"/>
  <c r="O42" i="29"/>
  <c r="O46" i="29"/>
  <c r="O50" i="29"/>
  <c r="O54" i="29"/>
  <c r="O58" i="29"/>
  <c r="O62" i="29"/>
  <c r="O66" i="29"/>
  <c r="O72" i="29"/>
  <c r="O76" i="29"/>
  <c r="O80" i="29"/>
  <c r="O84" i="29"/>
  <c r="O88" i="29"/>
  <c r="O92" i="29"/>
  <c r="O96" i="29"/>
  <c r="O102" i="29"/>
  <c r="O106" i="29"/>
  <c r="O110" i="29"/>
  <c r="O114" i="29"/>
  <c r="P11" i="38"/>
  <c r="P27" i="38"/>
  <c r="P45" i="38"/>
  <c r="P59" i="38"/>
  <c r="P64" i="38"/>
  <c r="P62" i="38"/>
  <c r="P58" i="38"/>
  <c r="P54" i="38"/>
  <c r="P48" i="38"/>
  <c r="P44" i="38"/>
  <c r="P40" i="38"/>
  <c r="P34" i="38"/>
  <c r="P30" i="38"/>
  <c r="P26" i="38"/>
  <c r="P22" i="38"/>
  <c r="P18" i="38"/>
  <c r="P14" i="38"/>
  <c r="P10" i="38"/>
  <c r="P57" i="38"/>
  <c r="P39" i="38"/>
  <c r="P21" i="38"/>
  <c r="P11" i="39"/>
  <c r="P15" i="39"/>
  <c r="P19" i="39"/>
  <c r="P23" i="39"/>
  <c r="P27" i="39"/>
  <c r="P31" i="39"/>
  <c r="P37" i="39"/>
  <c r="P41" i="39"/>
  <c r="P45" i="39"/>
  <c r="P50" i="39"/>
  <c r="P55" i="39"/>
  <c r="P59" i="39"/>
  <c r="P64" i="39"/>
  <c r="P62" i="39"/>
  <c r="P58" i="39"/>
  <c r="P54" i="39"/>
  <c r="P48" i="39"/>
  <c r="P44" i="39"/>
  <c r="P40" i="39"/>
  <c r="P34" i="39"/>
  <c r="P30" i="39"/>
  <c r="P26" i="39"/>
  <c r="P22" i="39"/>
  <c r="P18" i="39"/>
  <c r="P14" i="39"/>
  <c r="P10" i="39"/>
  <c r="P52" i="39"/>
  <c r="P33" i="39"/>
  <c r="P17" i="39"/>
  <c r="P13" i="38"/>
  <c r="P33" i="38"/>
  <c r="P61" i="38"/>
  <c r="P25" i="39"/>
  <c r="P47" i="39"/>
  <c r="P56" i="38"/>
  <c r="P60" i="38"/>
  <c r="P7" i="39"/>
  <c r="P12" i="39"/>
  <c r="P16" i="39"/>
  <c r="P20" i="39"/>
  <c r="P24" i="39"/>
  <c r="P28" i="39"/>
  <c r="P32" i="39"/>
  <c r="P38" i="39"/>
  <c r="P42" i="39"/>
  <c r="P46" i="39"/>
  <c r="P51" i="39"/>
  <c r="P56" i="39"/>
  <c r="P60" i="39"/>
  <c r="P7" i="38"/>
  <c r="P12" i="38"/>
  <c r="P16" i="38"/>
  <c r="P20" i="38"/>
  <c r="P24" i="38"/>
  <c r="P28" i="38"/>
  <c r="P32" i="38"/>
  <c r="P38" i="38"/>
  <c r="P42" i="38"/>
  <c r="P46" i="38"/>
  <c r="P51" i="38"/>
  <c r="O117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M16" i="9"/>
  <c r="M15" i="9"/>
  <c r="M14" i="9"/>
  <c r="M13" i="9"/>
  <c r="M12" i="9"/>
  <c r="M11" i="9"/>
  <c r="M10" i="9"/>
  <c r="M9" i="9"/>
  <c r="M8" i="9"/>
  <c r="M7" i="9"/>
  <c r="N19" i="9" l="1"/>
  <c r="N22" i="9"/>
  <c r="N21" i="9"/>
  <c r="P7" i="23"/>
  <c r="P19" i="23"/>
  <c r="P23" i="23"/>
  <c r="P27" i="23"/>
  <c r="P31" i="23"/>
  <c r="P35" i="23"/>
  <c r="P41" i="23"/>
  <c r="P45" i="23"/>
  <c r="P49" i="23"/>
  <c r="P53" i="23"/>
  <c r="P57" i="23"/>
  <c r="P61" i="23"/>
  <c r="P65" i="23"/>
  <c r="P71" i="23"/>
  <c r="P75" i="23"/>
  <c r="P79" i="23"/>
  <c r="P83" i="23"/>
  <c r="P87" i="23"/>
  <c r="P91" i="23"/>
  <c r="P95" i="23"/>
  <c r="P99" i="23"/>
  <c r="P105" i="23"/>
  <c r="P109" i="23"/>
  <c r="P113" i="23"/>
  <c r="P16" i="23"/>
  <c r="P28" i="23"/>
  <c r="P36" i="23"/>
  <c r="P42" i="23"/>
  <c r="P46" i="23"/>
  <c r="P50" i="23"/>
  <c r="P54" i="23"/>
  <c r="P58" i="23"/>
  <c r="P62" i="23"/>
  <c r="P66" i="23"/>
  <c r="P72" i="23"/>
  <c r="P76" i="23"/>
  <c r="P80" i="23"/>
  <c r="P84" i="23"/>
  <c r="P88" i="23"/>
  <c r="P92" i="23"/>
  <c r="P96" i="23"/>
  <c r="P102" i="23"/>
  <c r="P106" i="23"/>
  <c r="P110" i="23"/>
  <c r="P114" i="23"/>
  <c r="P11" i="23"/>
  <c r="P8" i="23"/>
  <c r="P17" i="23"/>
  <c r="P43" i="23"/>
  <c r="P59" i="23"/>
  <c r="P67" i="23"/>
  <c r="P73" i="23"/>
  <c r="P77" i="23"/>
  <c r="P81" i="23"/>
  <c r="P85" i="23"/>
  <c r="P89" i="23"/>
  <c r="P93" i="23"/>
  <c r="P97" i="23"/>
  <c r="P103" i="23"/>
  <c r="P107" i="23"/>
  <c r="P111" i="23"/>
  <c r="P115" i="23"/>
  <c r="P15" i="23"/>
  <c r="P12" i="23"/>
  <c r="P20" i="23"/>
  <c r="P24" i="23"/>
  <c r="P32" i="23"/>
  <c r="P9" i="23"/>
  <c r="P13" i="23"/>
  <c r="P21" i="23"/>
  <c r="P25" i="23"/>
  <c r="P29" i="23"/>
  <c r="P33" i="23"/>
  <c r="P37" i="23"/>
  <c r="P47" i="23"/>
  <c r="P51" i="23"/>
  <c r="P55" i="23"/>
  <c r="P63" i="23"/>
  <c r="P10" i="23"/>
  <c r="P14" i="23"/>
  <c r="P18" i="23"/>
  <c r="P22" i="23"/>
  <c r="P26" i="23"/>
  <c r="P30" i="23"/>
  <c r="P34" i="23"/>
  <c r="P40" i="23"/>
  <c r="P44" i="23"/>
  <c r="P48" i="23"/>
  <c r="P52" i="23"/>
  <c r="P56" i="23"/>
  <c r="P60" i="23"/>
  <c r="P64" i="23"/>
  <c r="P70" i="23"/>
  <c r="P74" i="23"/>
  <c r="P78" i="23"/>
  <c r="P82" i="23"/>
  <c r="P86" i="23"/>
  <c r="P90" i="23"/>
  <c r="P94" i="23"/>
  <c r="P98" i="23"/>
  <c r="P104" i="23"/>
  <c r="P108" i="23"/>
  <c r="P112" i="23"/>
  <c r="P117" i="23"/>
  <c r="N18" i="9"/>
  <c r="N24" i="9"/>
  <c r="N20" i="9"/>
  <c r="N23" i="9"/>
  <c r="M29" i="9"/>
  <c r="M26" i="9"/>
  <c r="M28" i="9"/>
  <c r="O7" i="28"/>
  <c r="O23" i="28"/>
  <c r="O35" i="28"/>
  <c r="O49" i="28"/>
  <c r="O65" i="28"/>
  <c r="O79" i="28"/>
  <c r="O91" i="28"/>
  <c r="O109" i="28"/>
  <c r="M30" i="9"/>
  <c r="O8" i="28"/>
  <c r="O12" i="28"/>
  <c r="O16" i="28"/>
  <c r="O20" i="28"/>
  <c r="O24" i="28"/>
  <c r="O28" i="28"/>
  <c r="O32" i="28"/>
  <c r="O36" i="28"/>
  <c r="O42" i="28"/>
  <c r="O46" i="28"/>
  <c r="O50" i="28"/>
  <c r="O54" i="28"/>
  <c r="O58" i="28"/>
  <c r="O62" i="28"/>
  <c r="O66" i="28"/>
  <c r="O72" i="28"/>
  <c r="O76" i="28"/>
  <c r="O80" i="28"/>
  <c r="O84" i="28"/>
  <c r="O88" i="28"/>
  <c r="O92" i="28"/>
  <c r="O96" i="28"/>
  <c r="O102" i="28"/>
  <c r="O106" i="28"/>
  <c r="O110" i="28"/>
  <c r="O114" i="28"/>
  <c r="O11" i="28"/>
  <c r="O19" i="28"/>
  <c r="O31" i="28"/>
  <c r="O45" i="28"/>
  <c r="O57" i="28"/>
  <c r="O71" i="28"/>
  <c r="O83" i="28"/>
  <c r="O95" i="28"/>
  <c r="O99" i="28"/>
  <c r="O113" i="28"/>
  <c r="O9" i="28"/>
  <c r="O13" i="28"/>
  <c r="O17" i="28"/>
  <c r="O21" i="28"/>
  <c r="O25" i="28"/>
  <c r="O29" i="28"/>
  <c r="O33" i="28"/>
  <c r="O37" i="28"/>
  <c r="O43" i="28"/>
  <c r="O47" i="28"/>
  <c r="O51" i="28"/>
  <c r="O55" i="28"/>
  <c r="O59" i="28"/>
  <c r="O63" i="28"/>
  <c r="O67" i="28"/>
  <c r="O73" i="28"/>
  <c r="O77" i="28"/>
  <c r="O81" i="28"/>
  <c r="O85" i="28"/>
  <c r="O89" i="28"/>
  <c r="O93" i="28"/>
  <c r="O97" i="28"/>
  <c r="O103" i="28"/>
  <c r="O107" i="28"/>
  <c r="O111" i="28"/>
  <c r="O115" i="28"/>
  <c r="O15" i="28"/>
  <c r="O27" i="28"/>
  <c r="O41" i="28"/>
  <c r="O53" i="28"/>
  <c r="O61" i="28"/>
  <c r="O75" i="28"/>
  <c r="O87" i="28"/>
  <c r="O105" i="28"/>
  <c r="O10" i="28"/>
  <c r="O14" i="28"/>
  <c r="O18" i="28"/>
  <c r="O22" i="28"/>
  <c r="O26" i="28"/>
  <c r="O30" i="28"/>
  <c r="O34" i="28"/>
  <c r="O40" i="28"/>
  <c r="O44" i="28"/>
  <c r="O48" i="28"/>
  <c r="O52" i="28"/>
  <c r="O56" i="28"/>
  <c r="O60" i="28"/>
  <c r="O64" i="28"/>
  <c r="O70" i="28"/>
  <c r="O74" i="28"/>
  <c r="O78" i="28"/>
  <c r="O82" i="28"/>
  <c r="O86" i="28"/>
  <c r="O90" i="28"/>
  <c r="O94" i="28"/>
  <c r="O98" i="28"/>
  <c r="O104" i="28"/>
  <c r="O108" i="28"/>
  <c r="O112" i="28"/>
  <c r="O117" i="28"/>
  <c r="M27" i="9"/>
  <c r="O64" i="32" l="1"/>
  <c r="O62" i="32"/>
  <c r="O61" i="32"/>
  <c r="O60" i="32"/>
  <c r="O59" i="32"/>
  <c r="O58" i="32"/>
  <c r="O57" i="32"/>
  <c r="O56" i="32"/>
  <c r="O55" i="32"/>
  <c r="O54" i="32"/>
  <c r="O52" i="32"/>
  <c r="O51" i="32"/>
  <c r="O50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4" i="32"/>
  <c r="O33" i="32"/>
  <c r="O32" i="32"/>
  <c r="O31" i="32"/>
  <c r="O30" i="32"/>
  <c r="O29" i="32"/>
  <c r="O28" i="32"/>
  <c r="O27" i="32"/>
  <c r="O26" i="32"/>
  <c r="O25" i="32"/>
  <c r="O24" i="32"/>
  <c r="O23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O7" i="32"/>
  <c r="O64" i="16"/>
  <c r="O62" i="16"/>
  <c r="O61" i="16"/>
  <c r="O60" i="16"/>
  <c r="O59" i="16"/>
  <c r="O58" i="16"/>
  <c r="O57" i="16"/>
  <c r="O56" i="16"/>
  <c r="O55" i="16"/>
  <c r="O54" i="16"/>
  <c r="O52" i="16"/>
  <c r="O51" i="16"/>
  <c r="O50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7" i="16"/>
  <c r="P39" i="34" l="1"/>
  <c r="P41" i="34"/>
  <c r="P13" i="34"/>
  <c r="P15" i="34"/>
  <c r="P43" i="34"/>
  <c r="P45" i="34"/>
  <c r="P21" i="34"/>
  <c r="P48" i="34"/>
  <c r="P24" i="34"/>
  <c r="P25" i="34"/>
  <c r="P26" i="34"/>
  <c r="P55" i="34"/>
  <c r="P29" i="34"/>
  <c r="P31" i="34"/>
  <c r="P59" i="34"/>
  <c r="P12" i="34"/>
  <c r="P40" i="34"/>
  <c r="P42" i="34"/>
  <c r="P44" i="34"/>
  <c r="P46" i="34"/>
  <c r="P22" i="34"/>
  <c r="P50" i="34"/>
  <c r="P52" i="34"/>
  <c r="P27" i="34"/>
  <c r="P28" i="34"/>
  <c r="P7" i="34"/>
  <c r="P60" i="34"/>
  <c r="P38" i="34"/>
  <c r="P14" i="34"/>
  <c r="P16" i="34"/>
  <c r="P17" i="34"/>
  <c r="P18" i="34"/>
  <c r="P19" i="34"/>
  <c r="P20" i="34"/>
  <c r="P47" i="34"/>
  <c r="P23" i="34"/>
  <c r="P51" i="34"/>
  <c r="P54" i="34"/>
  <c r="P57" i="34"/>
  <c r="P30" i="34"/>
  <c r="P58" i="34"/>
  <c r="P32" i="34"/>
  <c r="P9" i="34"/>
  <c r="P33" i="34"/>
  <c r="P61" i="34"/>
  <c r="P10" i="34"/>
  <c r="P34" i="34"/>
  <c r="P62" i="34"/>
  <c r="P37" i="34"/>
  <c r="P17" i="33"/>
  <c r="P42" i="33"/>
  <c r="P21" i="33"/>
  <c r="P51" i="33"/>
  <c r="P54" i="33"/>
  <c r="P28" i="33"/>
  <c r="P43" i="33"/>
  <c r="P44" i="33"/>
  <c r="P19" i="33"/>
  <c r="P46" i="33"/>
  <c r="P24" i="33"/>
  <c r="P26" i="33"/>
  <c r="P18" i="33"/>
  <c r="P45" i="33"/>
  <c r="P22" i="33"/>
  <c r="P52" i="33"/>
  <c r="P27" i="33"/>
  <c r="P57" i="33"/>
  <c r="P30" i="33"/>
  <c r="P31" i="33"/>
  <c r="P32" i="33"/>
  <c r="P9" i="33"/>
  <c r="P61" i="33"/>
  <c r="P34" i="33"/>
  <c r="P14" i="33"/>
  <c r="P16" i="33"/>
  <c r="P20" i="33"/>
  <c r="P47" i="33"/>
  <c r="P48" i="33"/>
  <c r="P25" i="33"/>
  <c r="P55" i="33"/>
  <c r="P29" i="33"/>
  <c r="P58" i="33"/>
  <c r="P59" i="33"/>
  <c r="P7" i="33"/>
  <c r="P60" i="33"/>
  <c r="P33" i="33"/>
  <c r="P10" i="33"/>
  <c r="P62" i="33"/>
  <c r="P12" i="33"/>
  <c r="P38" i="33"/>
  <c r="P13" i="33"/>
  <c r="P39" i="33"/>
  <c r="P40" i="33"/>
  <c r="P15" i="33"/>
  <c r="P41" i="33"/>
  <c r="O23" i="38"/>
  <c r="P23" i="33"/>
  <c r="O37" i="38"/>
  <c r="P37" i="33"/>
  <c r="O50" i="38"/>
  <c r="P50" i="33"/>
  <c r="O64" i="38"/>
  <c r="P64" i="33"/>
  <c r="O11" i="39"/>
  <c r="P11" i="34"/>
  <c r="O64" i="39"/>
  <c r="P64" i="34"/>
  <c r="O11" i="38"/>
  <c r="P11" i="33"/>
  <c r="O10" i="39"/>
  <c r="O22" i="39"/>
  <c r="O34" i="39"/>
  <c r="O9" i="39"/>
  <c r="O21" i="39"/>
  <c r="O33" i="39"/>
  <c r="O47" i="39"/>
  <c r="O61" i="39"/>
  <c r="O7" i="39"/>
  <c r="O20" i="39"/>
  <c r="O18" i="39"/>
  <c r="O32" i="39"/>
  <c r="O48" i="39"/>
  <c r="O51" i="39"/>
  <c r="O17" i="39"/>
  <c r="O29" i="39"/>
  <c r="O43" i="39"/>
  <c r="O57" i="39"/>
  <c r="O30" i="39"/>
  <c r="O44" i="39"/>
  <c r="O58" i="39"/>
  <c r="O19" i="39"/>
  <c r="O31" i="39"/>
  <c r="O45" i="39"/>
  <c r="O59" i="39"/>
  <c r="O46" i="39"/>
  <c r="O60" i="39"/>
  <c r="O62" i="39"/>
  <c r="O37" i="39"/>
  <c r="O12" i="39"/>
  <c r="O24" i="39"/>
  <c r="O38" i="39"/>
  <c r="O23" i="39"/>
  <c r="O15" i="39"/>
  <c r="O27" i="39"/>
  <c r="O41" i="39"/>
  <c r="O55" i="39"/>
  <c r="O50" i="39"/>
  <c r="O16" i="39"/>
  <c r="O28" i="39"/>
  <c r="O42" i="39"/>
  <c r="O56" i="39"/>
  <c r="O13" i="39"/>
  <c r="O25" i="39"/>
  <c r="O39" i="39"/>
  <c r="O52" i="39"/>
  <c r="O14" i="39"/>
  <c r="O26" i="39"/>
  <c r="O40" i="39"/>
  <c r="O54" i="39"/>
  <c r="O12" i="38"/>
  <c r="O24" i="38"/>
  <c r="O38" i="38"/>
  <c r="O51" i="38"/>
  <c r="O13" i="38"/>
  <c r="O25" i="38"/>
  <c r="O39" i="38"/>
  <c r="O52" i="38"/>
  <c r="O14" i="38"/>
  <c r="O26" i="38"/>
  <c r="O40" i="38"/>
  <c r="O15" i="38"/>
  <c r="O27" i="38"/>
  <c r="O41" i="38"/>
  <c r="O10" i="38"/>
  <c r="O22" i="38"/>
  <c r="O34" i="38"/>
  <c r="O54" i="38"/>
  <c r="O55" i="38"/>
  <c r="O56" i="38"/>
  <c r="O48" i="38"/>
  <c r="O16" i="38"/>
  <c r="O28" i="38"/>
  <c r="O42" i="38"/>
  <c r="O17" i="38"/>
  <c r="O29" i="38"/>
  <c r="O43" i="38"/>
  <c r="O57" i="38"/>
  <c r="O18" i="38"/>
  <c r="O30" i="38"/>
  <c r="O44" i="38"/>
  <c r="O58" i="38"/>
  <c r="O19" i="38"/>
  <c r="O31" i="38"/>
  <c r="O45" i="38"/>
  <c r="O59" i="38"/>
  <c r="O7" i="38"/>
  <c r="O20" i="38"/>
  <c r="O32" i="38"/>
  <c r="O46" i="38"/>
  <c r="O60" i="38"/>
  <c r="O9" i="38"/>
  <c r="O21" i="38"/>
  <c r="O33" i="38"/>
  <c r="O47" i="38"/>
  <c r="O61" i="38"/>
  <c r="O62" i="38"/>
  <c r="N117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O106" i="24" l="1"/>
  <c r="O108" i="24"/>
  <c r="O111" i="24"/>
  <c r="O60" i="24"/>
  <c r="O117" i="24"/>
  <c r="O80" i="24"/>
  <c r="O82" i="24"/>
  <c r="O7" i="24"/>
  <c r="O8" i="24"/>
  <c r="O59" i="24"/>
  <c r="O35" i="24"/>
  <c r="O12" i="24"/>
  <c r="O37" i="24"/>
  <c r="O40" i="24"/>
  <c r="O91" i="24"/>
  <c r="O16" i="24"/>
  <c r="O93" i="24"/>
  <c r="O72" i="24"/>
  <c r="O21" i="24"/>
  <c r="O55" i="24"/>
  <c r="O57" i="24"/>
  <c r="O110" i="24"/>
  <c r="O61" i="24"/>
  <c r="O62" i="24"/>
  <c r="O89" i="24"/>
  <c r="O14" i="24"/>
  <c r="O65" i="24"/>
  <c r="O46" i="24"/>
  <c r="O97" i="24"/>
  <c r="O48" i="24"/>
  <c r="O74" i="24"/>
  <c r="O98" i="24"/>
  <c r="O109" i="24"/>
  <c r="O58" i="24"/>
  <c r="O9" i="24"/>
  <c r="O10" i="24"/>
  <c r="O11" i="24"/>
  <c r="O90" i="24"/>
  <c r="O92" i="24"/>
  <c r="O67" i="24"/>
  <c r="O18" i="24"/>
  <c r="O19" i="24"/>
  <c r="O71" i="24"/>
  <c r="O96" i="24"/>
  <c r="O73" i="24"/>
  <c r="O22" i="24"/>
  <c r="O23" i="24"/>
  <c r="O49" i="24"/>
  <c r="O75" i="24"/>
  <c r="O99" i="24"/>
  <c r="O28" i="24"/>
  <c r="O29" i="24"/>
  <c r="O31" i="24"/>
  <c r="O84" i="24"/>
  <c r="O85" i="24"/>
  <c r="O34" i="24"/>
  <c r="O114" i="24"/>
  <c r="O13" i="24"/>
  <c r="O66" i="24"/>
  <c r="O17" i="24"/>
  <c r="O95" i="24"/>
  <c r="O20" i="24"/>
  <c r="O47" i="24"/>
  <c r="O24" i="24"/>
  <c r="O50" i="24"/>
  <c r="O76" i="24"/>
  <c r="O102" i="24"/>
  <c r="O81" i="24"/>
  <c r="O32" i="24"/>
  <c r="O113" i="24"/>
  <c r="O94" i="24"/>
  <c r="O54" i="24"/>
  <c r="O30" i="24"/>
  <c r="O33" i="24"/>
  <c r="O86" i="24"/>
  <c r="O88" i="24"/>
  <c r="O115" i="24"/>
  <c r="O64" i="24"/>
  <c r="O15" i="24"/>
  <c r="O42" i="24"/>
  <c r="O44" i="24"/>
  <c r="O25" i="24"/>
  <c r="O107" i="24"/>
  <c r="O56" i="24"/>
  <c r="O83" i="24"/>
  <c r="O112" i="24"/>
  <c r="O87" i="24"/>
  <c r="O36" i="24"/>
  <c r="O63" i="24"/>
  <c r="O41" i="24"/>
  <c r="O43" i="24"/>
  <c r="O70" i="24"/>
  <c r="O45" i="24"/>
  <c r="O51" i="24"/>
  <c r="O77" i="24"/>
  <c r="O103" i="24"/>
  <c r="O26" i="24"/>
  <c r="O52" i="24"/>
  <c r="O78" i="24"/>
  <c r="O104" i="24"/>
  <c r="O27" i="24"/>
  <c r="O53" i="24"/>
  <c r="O79" i="24"/>
  <c r="O105" i="24"/>
  <c r="N21" i="29"/>
  <c r="N97" i="29"/>
  <c r="N34" i="29"/>
  <c r="N48" i="29"/>
  <c r="N60" i="29"/>
  <c r="N74" i="29"/>
  <c r="N86" i="29"/>
  <c r="N98" i="29"/>
  <c r="N112" i="29"/>
  <c r="N47" i="29"/>
  <c r="N61" i="29"/>
  <c r="N75" i="29"/>
  <c r="N87" i="29"/>
  <c r="N99" i="29"/>
  <c r="N113" i="29"/>
  <c r="N9" i="29"/>
  <c r="N50" i="29"/>
  <c r="N62" i="29"/>
  <c r="N76" i="29"/>
  <c r="N88" i="29"/>
  <c r="N102" i="29"/>
  <c r="N114" i="29"/>
  <c r="N85" i="29"/>
  <c r="N10" i="29"/>
  <c r="N77" i="29"/>
  <c r="N89" i="29"/>
  <c r="N103" i="29"/>
  <c r="N115" i="29"/>
  <c r="N49" i="29"/>
  <c r="N37" i="29"/>
  <c r="N40" i="29"/>
  <c r="N52" i="29"/>
  <c r="N64" i="29"/>
  <c r="N78" i="29"/>
  <c r="N90" i="29"/>
  <c r="N104" i="29"/>
  <c r="N117" i="29"/>
  <c r="N12" i="29"/>
  <c r="N24" i="29"/>
  <c r="N26" i="29"/>
  <c r="N15" i="29"/>
  <c r="N27" i="29"/>
  <c r="N41" i="29"/>
  <c r="N53" i="29"/>
  <c r="N65" i="29"/>
  <c r="N79" i="29"/>
  <c r="N91" i="29"/>
  <c r="N105" i="29"/>
  <c r="N111" i="29"/>
  <c r="N35" i="29"/>
  <c r="N63" i="29"/>
  <c r="N16" i="29"/>
  <c r="N28" i="29"/>
  <c r="N42" i="29"/>
  <c r="N54" i="29"/>
  <c r="N66" i="29"/>
  <c r="N80" i="29"/>
  <c r="N92" i="29"/>
  <c r="N106" i="29"/>
  <c r="N33" i="29"/>
  <c r="N11" i="29"/>
  <c r="N25" i="29"/>
  <c r="N14" i="29"/>
  <c r="N17" i="29"/>
  <c r="N29" i="29"/>
  <c r="N43" i="29"/>
  <c r="N55" i="29"/>
  <c r="N67" i="29"/>
  <c r="N81" i="29"/>
  <c r="N93" i="29"/>
  <c r="N107" i="29"/>
  <c r="N59" i="29"/>
  <c r="N22" i="29"/>
  <c r="N51" i="29"/>
  <c r="N18" i="29"/>
  <c r="N30" i="29"/>
  <c r="N44" i="29"/>
  <c r="N56" i="29"/>
  <c r="N70" i="29"/>
  <c r="N82" i="29"/>
  <c r="N94" i="29"/>
  <c r="N108" i="29"/>
  <c r="N73" i="29"/>
  <c r="N23" i="29"/>
  <c r="N13" i="29"/>
  <c r="N7" i="29"/>
  <c r="N19" i="29"/>
  <c r="N31" i="29"/>
  <c r="N45" i="29"/>
  <c r="N57" i="29"/>
  <c r="N71" i="29"/>
  <c r="N83" i="29"/>
  <c r="N95" i="29"/>
  <c r="N109" i="29"/>
  <c r="N36" i="29"/>
  <c r="N8" i="29"/>
  <c r="N20" i="29"/>
  <c r="N32" i="29"/>
  <c r="N46" i="29"/>
  <c r="N58" i="29"/>
  <c r="N72" i="29"/>
  <c r="N84" i="29"/>
  <c r="N96" i="29"/>
  <c r="N110" i="29"/>
  <c r="M9" i="12"/>
  <c r="N117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L16" i="9"/>
  <c r="L15" i="9"/>
  <c r="L14" i="9"/>
  <c r="L13" i="9"/>
  <c r="L12" i="9"/>
  <c r="L11" i="9"/>
  <c r="L10" i="9"/>
  <c r="L9" i="9"/>
  <c r="L8" i="9"/>
  <c r="L7" i="9"/>
  <c r="O104" i="23" l="1"/>
  <c r="O76" i="23"/>
  <c r="O25" i="23"/>
  <c r="O103" i="23"/>
  <c r="O53" i="23"/>
  <c r="M23" i="9"/>
  <c r="O107" i="23"/>
  <c r="O57" i="23"/>
  <c r="O60" i="23"/>
  <c r="O102" i="23"/>
  <c r="O51" i="23"/>
  <c r="O105" i="23"/>
  <c r="O28" i="23"/>
  <c r="O55" i="23"/>
  <c r="O56" i="23"/>
  <c r="O58" i="23"/>
  <c r="O33" i="23"/>
  <c r="O34" i="23"/>
  <c r="O113" i="23"/>
  <c r="O12" i="23"/>
  <c r="O88" i="23"/>
  <c r="O14" i="23"/>
  <c r="O24" i="23"/>
  <c r="O29" i="23"/>
  <c r="O30" i="23"/>
  <c r="O82" i="23"/>
  <c r="O7" i="23"/>
  <c r="O84" i="23"/>
  <c r="O59" i="23"/>
  <c r="O10" i="23"/>
  <c r="O86" i="23"/>
  <c r="O35" i="23"/>
  <c r="O62" i="23"/>
  <c r="O13" i="23"/>
  <c r="O115" i="23"/>
  <c r="O90" i="23"/>
  <c r="O15" i="23"/>
  <c r="O91" i="23"/>
  <c r="O92" i="23"/>
  <c r="O67" i="23"/>
  <c r="O72" i="23"/>
  <c r="O52" i="23"/>
  <c r="O54" i="23"/>
  <c r="O83" i="23"/>
  <c r="O8" i="23"/>
  <c r="O85" i="23"/>
  <c r="O61" i="23"/>
  <c r="O63" i="23"/>
  <c r="O40" i="23"/>
  <c r="O41" i="23"/>
  <c r="O66" i="23"/>
  <c r="O93" i="23"/>
  <c r="O18" i="23"/>
  <c r="O50" i="23"/>
  <c r="O26" i="23"/>
  <c r="O27" i="23"/>
  <c r="O80" i="23"/>
  <c r="M24" i="9"/>
  <c r="O109" i="23"/>
  <c r="O32" i="23"/>
  <c r="O111" i="23"/>
  <c r="O112" i="23"/>
  <c r="O87" i="23"/>
  <c r="O36" i="23"/>
  <c r="O37" i="23"/>
  <c r="O117" i="23"/>
  <c r="O16" i="23"/>
  <c r="O17" i="23"/>
  <c r="O44" i="23"/>
  <c r="O94" i="23"/>
  <c r="O71" i="23"/>
  <c r="O20" i="23"/>
  <c r="O98" i="23"/>
  <c r="O77" i="23"/>
  <c r="O78" i="23"/>
  <c r="O79" i="23"/>
  <c r="O106" i="23"/>
  <c r="O81" i="23"/>
  <c r="O108" i="23"/>
  <c r="O31" i="23"/>
  <c r="O110" i="23"/>
  <c r="O9" i="23"/>
  <c r="O11" i="23"/>
  <c r="O114" i="23"/>
  <c r="O89" i="23"/>
  <c r="O64" i="23"/>
  <c r="O65" i="23"/>
  <c r="O42" i="23"/>
  <c r="O43" i="23"/>
  <c r="O70" i="23"/>
  <c r="O19" i="23"/>
  <c r="O45" i="23"/>
  <c r="O95" i="23"/>
  <c r="O46" i="23"/>
  <c r="O96" i="23"/>
  <c r="M18" i="9"/>
  <c r="O21" i="23"/>
  <c r="O47" i="23"/>
  <c r="O73" i="23"/>
  <c r="O97" i="23"/>
  <c r="O22" i="23"/>
  <c r="O48" i="23"/>
  <c r="O74" i="23"/>
  <c r="O23" i="23"/>
  <c r="O49" i="23"/>
  <c r="O75" i="23"/>
  <c r="O99" i="23"/>
  <c r="L27" i="9"/>
  <c r="M20" i="9"/>
  <c r="L28" i="9"/>
  <c r="M21" i="9"/>
  <c r="L26" i="9"/>
  <c r="M19" i="9"/>
  <c r="L29" i="9"/>
  <c r="M22" i="9"/>
  <c r="N54" i="28"/>
  <c r="N43" i="28"/>
  <c r="N55" i="28"/>
  <c r="N67" i="28"/>
  <c r="N81" i="28"/>
  <c r="N93" i="28"/>
  <c r="N107" i="28"/>
  <c r="N16" i="28"/>
  <c r="N44" i="28"/>
  <c r="N56" i="28"/>
  <c r="N70" i="28"/>
  <c r="N82" i="28"/>
  <c r="N94" i="28"/>
  <c r="N108" i="28"/>
  <c r="N29" i="28"/>
  <c r="N31" i="28"/>
  <c r="N45" i="28"/>
  <c r="N57" i="28"/>
  <c r="N71" i="28"/>
  <c r="N83" i="28"/>
  <c r="N95" i="28"/>
  <c r="N109" i="28"/>
  <c r="N80" i="28"/>
  <c r="N30" i="28"/>
  <c r="N20" i="28"/>
  <c r="N32" i="28"/>
  <c r="N46" i="28"/>
  <c r="N58" i="28"/>
  <c r="N72" i="28"/>
  <c r="N84" i="28"/>
  <c r="N96" i="28"/>
  <c r="N110" i="28"/>
  <c r="N66" i="28"/>
  <c r="N47" i="28"/>
  <c r="N73" i="28"/>
  <c r="N85" i="28"/>
  <c r="N97" i="28"/>
  <c r="N111" i="28"/>
  <c r="N19" i="28"/>
  <c r="N9" i="28"/>
  <c r="N9" i="23"/>
  <c r="N59" i="28"/>
  <c r="N10" i="28"/>
  <c r="N22" i="28"/>
  <c r="N34" i="28"/>
  <c r="N48" i="28"/>
  <c r="N60" i="28"/>
  <c r="N74" i="28"/>
  <c r="N86" i="28"/>
  <c r="N98" i="28"/>
  <c r="N112" i="28"/>
  <c r="N28" i="28"/>
  <c r="N17" i="28"/>
  <c r="N7" i="28"/>
  <c r="N8" i="28"/>
  <c r="N21" i="28"/>
  <c r="N33" i="28"/>
  <c r="N11" i="28"/>
  <c r="N23" i="28"/>
  <c r="N35" i="28"/>
  <c r="N49" i="28"/>
  <c r="N61" i="28"/>
  <c r="N75" i="28"/>
  <c r="N87" i="28"/>
  <c r="N99" i="28"/>
  <c r="N113" i="28"/>
  <c r="N42" i="28"/>
  <c r="N18" i="28"/>
  <c r="N12" i="28"/>
  <c r="N24" i="28"/>
  <c r="N36" i="28"/>
  <c r="N50" i="28"/>
  <c r="N62" i="28"/>
  <c r="N76" i="28"/>
  <c r="N88" i="28"/>
  <c r="N102" i="28"/>
  <c r="N114" i="28"/>
  <c r="N13" i="28"/>
  <c r="N25" i="28"/>
  <c r="N37" i="28"/>
  <c r="N51" i="28"/>
  <c r="N63" i="28"/>
  <c r="N77" i="28"/>
  <c r="N89" i="28"/>
  <c r="N103" i="28"/>
  <c r="N115" i="28"/>
  <c r="N92" i="28"/>
  <c r="N14" i="28"/>
  <c r="N26" i="28"/>
  <c r="N40" i="28"/>
  <c r="N52" i="28"/>
  <c r="N64" i="28"/>
  <c r="N78" i="28"/>
  <c r="N90" i="28"/>
  <c r="N104" i="28"/>
  <c r="N117" i="28"/>
  <c r="N106" i="28"/>
  <c r="N15" i="28"/>
  <c r="N27" i="28"/>
  <c r="N41" i="28"/>
  <c r="N53" i="28"/>
  <c r="N65" i="28"/>
  <c r="N79" i="28"/>
  <c r="N91" i="28"/>
  <c r="N105" i="28"/>
  <c r="L30" i="9"/>
  <c r="G7" i="9"/>
  <c r="H7" i="9"/>
  <c r="I7" i="9"/>
  <c r="J7" i="9"/>
  <c r="K7" i="9"/>
  <c r="F7" i="9"/>
  <c r="L18" i="9" l="1"/>
  <c r="G18" i="9"/>
  <c r="I18" i="9"/>
  <c r="H18" i="9"/>
  <c r="K18" i="9"/>
  <c r="J18" i="9"/>
  <c r="N7" i="32" l="1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50" i="32"/>
  <c r="N51" i="32"/>
  <c r="N52" i="32"/>
  <c r="N54" i="32"/>
  <c r="N55" i="32"/>
  <c r="N56" i="32"/>
  <c r="N57" i="32"/>
  <c r="N58" i="32"/>
  <c r="N59" i="32"/>
  <c r="N60" i="32"/>
  <c r="N61" i="32"/>
  <c r="N62" i="32"/>
  <c r="N64" i="32"/>
  <c r="N7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50" i="16"/>
  <c r="N51" i="16"/>
  <c r="N52" i="16"/>
  <c r="N54" i="16"/>
  <c r="N55" i="16"/>
  <c r="N56" i="16"/>
  <c r="N57" i="16"/>
  <c r="N58" i="16"/>
  <c r="N59" i="16"/>
  <c r="N60" i="16"/>
  <c r="N61" i="16"/>
  <c r="N62" i="16"/>
  <c r="N64" i="16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7" i="21"/>
  <c r="M7" i="12"/>
  <c r="M8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7" i="12"/>
  <c r="O58" i="34" l="1"/>
  <c r="N19" i="24"/>
  <c r="O59" i="34"/>
  <c r="N96" i="24"/>
  <c r="O28" i="34"/>
  <c r="O54" i="34"/>
  <c r="N15" i="24"/>
  <c r="N64" i="24"/>
  <c r="N89" i="24"/>
  <c r="N13" i="24"/>
  <c r="O47" i="34"/>
  <c r="N11" i="24"/>
  <c r="N60" i="24"/>
  <c r="O19" i="34"/>
  <c r="O17" i="34"/>
  <c r="N74" i="24"/>
  <c r="O30" i="34"/>
  <c r="N46" i="24"/>
  <c r="N45" i="24"/>
  <c r="N70" i="24"/>
  <c r="O26" i="34"/>
  <c r="O51" i="34"/>
  <c r="N14" i="24"/>
  <c r="N63" i="24"/>
  <c r="N88" i="24"/>
  <c r="N61" i="24"/>
  <c r="N86" i="24"/>
  <c r="O45" i="34"/>
  <c r="N33" i="24"/>
  <c r="N8" i="24"/>
  <c r="O16" i="34"/>
  <c r="N98" i="24"/>
  <c r="N21" i="24"/>
  <c r="N20" i="24"/>
  <c r="N44" i="24"/>
  <c r="N93" i="24"/>
  <c r="N42" i="24"/>
  <c r="N91" i="24"/>
  <c r="O50" i="34"/>
  <c r="N37" i="24"/>
  <c r="N62" i="24"/>
  <c r="N35" i="24"/>
  <c r="N10" i="24"/>
  <c r="N111" i="24"/>
  <c r="O18" i="34"/>
  <c r="N84" i="24"/>
  <c r="O43" i="34"/>
  <c r="N57" i="24"/>
  <c r="O42" i="34"/>
  <c r="N82" i="24"/>
  <c r="O41" i="34"/>
  <c r="N107" i="24"/>
  <c r="N55" i="24"/>
  <c r="O40" i="34"/>
  <c r="N106" i="24"/>
  <c r="N80" i="24"/>
  <c r="N54" i="24"/>
  <c r="N28" i="24"/>
  <c r="O39" i="34"/>
  <c r="O13" i="34"/>
  <c r="N105" i="24"/>
  <c r="N79" i="24"/>
  <c r="N53" i="24"/>
  <c r="N27" i="24"/>
  <c r="O38" i="34"/>
  <c r="O12" i="34"/>
  <c r="O31" i="34"/>
  <c r="N72" i="24"/>
  <c r="O29" i="34"/>
  <c r="O27" i="34"/>
  <c r="N43" i="24"/>
  <c r="N92" i="24"/>
  <c r="O52" i="34"/>
  <c r="N65" i="24"/>
  <c r="N90" i="24"/>
  <c r="N115" i="24"/>
  <c r="O48" i="34"/>
  <c r="N114" i="24"/>
  <c r="N36" i="24"/>
  <c r="N113" i="24"/>
  <c r="O20" i="34"/>
  <c r="N34" i="24"/>
  <c r="N85" i="24"/>
  <c r="N9" i="24"/>
  <c r="N110" i="24"/>
  <c r="N32" i="24"/>
  <c r="N83" i="24"/>
  <c r="N7" i="24"/>
  <c r="N108" i="24"/>
  <c r="N56" i="24"/>
  <c r="O14" i="34"/>
  <c r="N104" i="24"/>
  <c r="N78" i="24"/>
  <c r="N52" i="24"/>
  <c r="N26" i="24"/>
  <c r="O64" i="34"/>
  <c r="O37" i="34"/>
  <c r="O11" i="34"/>
  <c r="N48" i="24"/>
  <c r="N73" i="24"/>
  <c r="O57" i="34"/>
  <c r="N95" i="24"/>
  <c r="O55" i="34"/>
  <c r="O25" i="34"/>
  <c r="N47" i="24"/>
  <c r="N18" i="24"/>
  <c r="N67" i="24"/>
  <c r="N16" i="24"/>
  <c r="N41" i="24"/>
  <c r="O23" i="34"/>
  <c r="O21" i="34"/>
  <c r="N22" i="24"/>
  <c r="N97" i="24"/>
  <c r="N71" i="24"/>
  <c r="N94" i="24"/>
  <c r="N17" i="24"/>
  <c r="N66" i="24"/>
  <c r="O24" i="34"/>
  <c r="N117" i="24"/>
  <c r="N40" i="24"/>
  <c r="O22" i="34"/>
  <c r="N12" i="24"/>
  <c r="N87" i="24"/>
  <c r="O46" i="34"/>
  <c r="N112" i="24"/>
  <c r="N59" i="24"/>
  <c r="O44" i="34"/>
  <c r="N58" i="24"/>
  <c r="N109" i="24"/>
  <c r="N31" i="24"/>
  <c r="N30" i="24"/>
  <c r="O15" i="34"/>
  <c r="N81" i="24"/>
  <c r="N29" i="24"/>
  <c r="N103" i="24"/>
  <c r="N77" i="24"/>
  <c r="N51" i="24"/>
  <c r="N25" i="24"/>
  <c r="O62" i="34"/>
  <c r="O34" i="34"/>
  <c r="O10" i="34"/>
  <c r="N102" i="24"/>
  <c r="N76" i="24"/>
  <c r="N50" i="24"/>
  <c r="N24" i="24"/>
  <c r="O61" i="34"/>
  <c r="O33" i="34"/>
  <c r="O9" i="34"/>
  <c r="N99" i="24"/>
  <c r="N75" i="24"/>
  <c r="N49" i="24"/>
  <c r="N23" i="24"/>
  <c r="O60" i="34"/>
  <c r="O32" i="34"/>
  <c r="O7" i="34"/>
  <c r="O26" i="33"/>
  <c r="N89" i="23"/>
  <c r="N88" i="23"/>
  <c r="O22" i="33"/>
  <c r="N111" i="23"/>
  <c r="O42" i="33"/>
  <c r="O55" i="33"/>
  <c r="N64" i="23"/>
  <c r="N13" i="23"/>
  <c r="N12" i="23"/>
  <c r="N61" i="23"/>
  <c r="N10" i="23"/>
  <c r="N59" i="23"/>
  <c r="O21" i="33"/>
  <c r="N58" i="23"/>
  <c r="N56" i="23"/>
  <c r="N81" i="23"/>
  <c r="O17" i="33"/>
  <c r="N25" i="23"/>
  <c r="O39" i="33"/>
  <c r="O13" i="33"/>
  <c r="O27" i="33"/>
  <c r="N14" i="23"/>
  <c r="O54" i="33"/>
  <c r="O52" i="33"/>
  <c r="N113" i="23"/>
  <c r="N112" i="23"/>
  <c r="N33" i="23"/>
  <c r="N110" i="23"/>
  <c r="O20" i="33"/>
  <c r="N83" i="23"/>
  <c r="N82" i="23"/>
  <c r="N29" i="23"/>
  <c r="N80" i="23"/>
  <c r="O15" i="33"/>
  <c r="N52" i="23"/>
  <c r="N102" i="23"/>
  <c r="N49" i="23"/>
  <c r="N41" i="23"/>
  <c r="N40" i="23"/>
  <c r="N62" i="23"/>
  <c r="N11" i="23"/>
  <c r="O50" i="33"/>
  <c r="N60" i="23"/>
  <c r="N85" i="23"/>
  <c r="N7" i="23"/>
  <c r="O46" i="33"/>
  <c r="N31" i="23"/>
  <c r="O45" i="33"/>
  <c r="N108" i="23"/>
  <c r="O18" i="33"/>
  <c r="N54" i="23"/>
  <c r="N79" i="23"/>
  <c r="O41" i="33"/>
  <c r="N26" i="23"/>
  <c r="N51" i="23"/>
  <c r="N76" i="23"/>
  <c r="N99" i="23"/>
  <c r="O64" i="33"/>
  <c r="N48" i="23"/>
  <c r="O34" i="33"/>
  <c r="N97" i="23"/>
  <c r="O9" i="33"/>
  <c r="N95" i="23"/>
  <c r="O59" i="33"/>
  <c r="N15" i="23"/>
  <c r="N115" i="23"/>
  <c r="O25" i="33"/>
  <c r="N36" i="23"/>
  <c r="N35" i="23"/>
  <c r="O23" i="33"/>
  <c r="N57" i="23"/>
  <c r="N30" i="23"/>
  <c r="O44" i="33"/>
  <c r="N106" i="23"/>
  <c r="N53" i="23"/>
  <c r="N104" i="23"/>
  <c r="O40" i="33"/>
  <c r="N103" i="23"/>
  <c r="O38" i="33"/>
  <c r="N23" i="23"/>
  <c r="O11" i="33"/>
  <c r="N74" i="23"/>
  <c r="O10" i="33"/>
  <c r="N47" i="23"/>
  <c r="O33" i="33"/>
  <c r="N46" i="23"/>
  <c r="N65" i="23"/>
  <c r="N90" i="23"/>
  <c r="N37" i="23"/>
  <c r="O24" i="33"/>
  <c r="N87" i="23"/>
  <c r="N34" i="23"/>
  <c r="N8" i="23"/>
  <c r="N32" i="23"/>
  <c r="N107" i="23"/>
  <c r="O43" i="33"/>
  <c r="N28" i="23"/>
  <c r="N105" i="23"/>
  <c r="N24" i="23"/>
  <c r="O12" i="33"/>
  <c r="N98" i="23"/>
  <c r="N73" i="23"/>
  <c r="O61" i="33"/>
  <c r="N72" i="23"/>
  <c r="O7" i="33"/>
  <c r="N45" i="23"/>
  <c r="O31" i="33"/>
  <c r="N70" i="23"/>
  <c r="N18" i="23"/>
  <c r="O57" i="33"/>
  <c r="O29" i="33"/>
  <c r="N91" i="23"/>
  <c r="N63" i="23"/>
  <c r="N114" i="23"/>
  <c r="O51" i="33"/>
  <c r="N86" i="23"/>
  <c r="O48" i="33"/>
  <c r="O47" i="33"/>
  <c r="N84" i="23"/>
  <c r="N109" i="23"/>
  <c r="O19" i="33"/>
  <c r="N55" i="23"/>
  <c r="O16" i="33"/>
  <c r="N27" i="23"/>
  <c r="N78" i="23"/>
  <c r="O14" i="33"/>
  <c r="N77" i="23"/>
  <c r="N50" i="23"/>
  <c r="N75" i="23"/>
  <c r="O37" i="33"/>
  <c r="N22" i="23"/>
  <c r="O62" i="33"/>
  <c r="N21" i="23"/>
  <c r="N96" i="23"/>
  <c r="N20" i="23"/>
  <c r="O60" i="33"/>
  <c r="O32" i="33"/>
  <c r="N71" i="23"/>
  <c r="N19" i="23"/>
  <c r="N94" i="23"/>
  <c r="N44" i="23"/>
  <c r="O58" i="33"/>
  <c r="O30" i="33"/>
  <c r="N93" i="23"/>
  <c r="N67" i="23"/>
  <c r="N43" i="23"/>
  <c r="N17" i="23"/>
  <c r="N92" i="23"/>
  <c r="N66" i="23"/>
  <c r="N42" i="23"/>
  <c r="N16" i="23"/>
  <c r="O28" i="33"/>
  <c r="M117" i="28"/>
  <c r="N117" i="23"/>
  <c r="M67" i="29"/>
  <c r="N13" i="38"/>
  <c r="N17" i="39"/>
  <c r="M33" i="28"/>
  <c r="M51" i="29"/>
  <c r="M114" i="28"/>
  <c r="M110" i="28"/>
  <c r="M106" i="28"/>
  <c r="M102" i="28"/>
  <c r="M96" i="28"/>
  <c r="M109" i="28"/>
  <c r="M99" i="28"/>
  <c r="M95" i="28"/>
  <c r="M91" i="28"/>
  <c r="M87" i="28"/>
  <c r="M75" i="28"/>
  <c r="M71" i="28"/>
  <c r="M65" i="28"/>
  <c r="M57" i="28"/>
  <c r="M49" i="28"/>
  <c r="M45" i="28"/>
  <c r="M41" i="28"/>
  <c r="M35" i="28"/>
  <c r="M31" i="28"/>
  <c r="M27" i="28"/>
  <c r="M23" i="28"/>
  <c r="M19" i="28"/>
  <c r="M113" i="29"/>
  <c r="M109" i="29"/>
  <c r="M105" i="29"/>
  <c r="M99" i="29"/>
  <c r="M95" i="29"/>
  <c r="M91" i="29"/>
  <c r="M87" i="29"/>
  <c r="M83" i="29"/>
  <c r="M79" i="29"/>
  <c r="M85" i="29"/>
  <c r="M77" i="29"/>
  <c r="M17" i="29"/>
  <c r="M9" i="29"/>
  <c r="M75" i="29"/>
  <c r="M71" i="29"/>
  <c r="M65" i="29"/>
  <c r="M61" i="29"/>
  <c r="M57" i="29"/>
  <c r="M53" i="29"/>
  <c r="M49" i="29"/>
  <c r="M45" i="29"/>
  <c r="M41" i="29"/>
  <c r="M35" i="29"/>
  <c r="M31" i="29"/>
  <c r="M27" i="29"/>
  <c r="M23" i="29"/>
  <c r="M19" i="29"/>
  <c r="M15" i="29"/>
  <c r="M11" i="29"/>
  <c r="M7" i="29"/>
  <c r="N13" i="39"/>
  <c r="M92" i="28"/>
  <c r="M88" i="28"/>
  <c r="M84" i="28"/>
  <c r="M80" i="28"/>
  <c r="N62" i="38"/>
  <c r="M15" i="28"/>
  <c r="M11" i="28"/>
  <c r="M7" i="28"/>
  <c r="N61" i="38"/>
  <c r="N43" i="38"/>
  <c r="N25" i="38"/>
  <c r="N9" i="38"/>
  <c r="M43" i="29"/>
  <c r="N29" i="39"/>
  <c r="N47" i="39"/>
  <c r="M111" i="29"/>
  <c r="M17" i="28"/>
  <c r="M9" i="28"/>
  <c r="N54" i="38"/>
  <c r="M76" i="28"/>
  <c r="M72" i="28"/>
  <c r="M66" i="28"/>
  <c r="M62" i="28"/>
  <c r="M58" i="28"/>
  <c r="M54" i="28"/>
  <c r="M50" i="28"/>
  <c r="M46" i="28"/>
  <c r="M42" i="28"/>
  <c r="M36" i="28"/>
  <c r="M32" i="28"/>
  <c r="M28" i="28"/>
  <c r="M24" i="28"/>
  <c r="M20" i="28"/>
  <c r="M16" i="28"/>
  <c r="M12" i="28"/>
  <c r="M8" i="28"/>
  <c r="M114" i="29"/>
  <c r="M110" i="29"/>
  <c r="M106" i="29"/>
  <c r="M102" i="29"/>
  <c r="M96" i="29"/>
  <c r="M92" i="29"/>
  <c r="M88" i="29"/>
  <c r="M84" i="29"/>
  <c r="M80" i="29"/>
  <c r="M76" i="29"/>
  <c r="M72" i="29"/>
  <c r="M66" i="29"/>
  <c r="M62" i="29"/>
  <c r="M58" i="29"/>
  <c r="M54" i="29"/>
  <c r="M50" i="29"/>
  <c r="M46" i="29"/>
  <c r="M42" i="29"/>
  <c r="M36" i="29"/>
  <c r="M32" i="29"/>
  <c r="M28" i="29"/>
  <c r="M24" i="29"/>
  <c r="M20" i="29"/>
  <c r="M16" i="29"/>
  <c r="M12" i="29"/>
  <c r="M8" i="29"/>
  <c r="M105" i="28"/>
  <c r="M53" i="28"/>
  <c r="M112" i="28"/>
  <c r="M104" i="28"/>
  <c r="M94" i="28"/>
  <c r="M90" i="28"/>
  <c r="M82" i="28"/>
  <c r="M74" i="28"/>
  <c r="M64" i="28"/>
  <c r="M56" i="28"/>
  <c r="M52" i="28"/>
  <c r="M44" i="28"/>
  <c r="M34" i="28"/>
  <c r="M30" i="28"/>
  <c r="M22" i="28"/>
  <c r="M18" i="28"/>
  <c r="M10" i="28"/>
  <c r="M112" i="29"/>
  <c r="M108" i="29"/>
  <c r="M98" i="29"/>
  <c r="M90" i="29"/>
  <c r="M82" i="29"/>
  <c r="M74" i="29"/>
  <c r="M70" i="29"/>
  <c r="M60" i="29"/>
  <c r="M56" i="29"/>
  <c r="M48" i="29"/>
  <c r="M44" i="29"/>
  <c r="M40" i="29"/>
  <c r="M30" i="29"/>
  <c r="M26" i="29"/>
  <c r="M22" i="29"/>
  <c r="M18" i="29"/>
  <c r="M10" i="29"/>
  <c r="M83" i="28"/>
  <c r="M115" i="28"/>
  <c r="M111" i="28"/>
  <c r="M107" i="28"/>
  <c r="M103" i="28"/>
  <c r="M97" i="28"/>
  <c r="M93" i="28"/>
  <c r="M89" i="28"/>
  <c r="M85" i="28"/>
  <c r="M81" i="28"/>
  <c r="M77" i="28"/>
  <c r="M73" i="28"/>
  <c r="M67" i="28"/>
  <c r="M63" i="28"/>
  <c r="M59" i="28"/>
  <c r="M55" i="28"/>
  <c r="M51" i="28"/>
  <c r="M47" i="28"/>
  <c r="M43" i="28"/>
  <c r="M37" i="28"/>
  <c r="M29" i="28"/>
  <c r="M21" i="28"/>
  <c r="M13" i="28"/>
  <c r="M115" i="29"/>
  <c r="M107" i="29"/>
  <c r="M97" i="29"/>
  <c r="M89" i="29"/>
  <c r="M81" i="29"/>
  <c r="M73" i="29"/>
  <c r="M63" i="29"/>
  <c r="M55" i="29"/>
  <c r="M47" i="29"/>
  <c r="M37" i="29"/>
  <c r="M29" i="29"/>
  <c r="M21" i="29"/>
  <c r="M13" i="29"/>
  <c r="M113" i="28"/>
  <c r="M79" i="28"/>
  <c r="M61" i="28"/>
  <c r="M93" i="29"/>
  <c r="M59" i="29"/>
  <c r="M25" i="29"/>
  <c r="M108" i="28"/>
  <c r="M98" i="28"/>
  <c r="M86" i="28"/>
  <c r="M78" i="28"/>
  <c r="M70" i="28"/>
  <c r="M60" i="28"/>
  <c r="M48" i="28"/>
  <c r="M40" i="28"/>
  <c r="M26" i="28"/>
  <c r="M14" i="28"/>
  <c r="M117" i="29"/>
  <c r="M104" i="29"/>
  <c r="M94" i="29"/>
  <c r="M86" i="29"/>
  <c r="M78" i="29"/>
  <c r="M64" i="29"/>
  <c r="M52" i="29"/>
  <c r="M34" i="29"/>
  <c r="M14" i="29"/>
  <c r="M25" i="28"/>
  <c r="M103" i="29"/>
  <c r="M33" i="29"/>
  <c r="N58" i="38"/>
  <c r="N48" i="38"/>
  <c r="N44" i="38"/>
  <c r="N40" i="38"/>
  <c r="N34" i="38"/>
  <c r="N30" i="38"/>
  <c r="N26" i="38"/>
  <c r="N22" i="38"/>
  <c r="N18" i="38"/>
  <c r="N14" i="38"/>
  <c r="N10" i="38"/>
  <c r="N62" i="39"/>
  <c r="N58" i="39"/>
  <c r="N54" i="39"/>
  <c r="N48" i="39"/>
  <c r="N44" i="39"/>
  <c r="N40" i="39"/>
  <c r="N34" i="39"/>
  <c r="N30" i="39"/>
  <c r="N26" i="39"/>
  <c r="N22" i="39"/>
  <c r="N18" i="39"/>
  <c r="N14" i="39"/>
  <c r="N10" i="39"/>
  <c r="N52" i="38"/>
  <c r="N33" i="38"/>
  <c r="N17" i="38"/>
  <c r="N57" i="39"/>
  <c r="N39" i="39"/>
  <c r="N21" i="39"/>
  <c r="N47" i="38"/>
  <c r="N29" i="38"/>
  <c r="N52" i="39"/>
  <c r="N33" i="39"/>
  <c r="N7" i="38"/>
  <c r="N12" i="38"/>
  <c r="N16" i="38"/>
  <c r="N20" i="38"/>
  <c r="N24" i="38"/>
  <c r="N28" i="38"/>
  <c r="N32" i="38"/>
  <c r="N38" i="38"/>
  <c r="N42" i="38"/>
  <c r="N46" i="38"/>
  <c r="N51" i="38"/>
  <c r="N56" i="38"/>
  <c r="N60" i="38"/>
  <c r="N64" i="38"/>
  <c r="N59" i="38"/>
  <c r="N55" i="38"/>
  <c r="N50" i="38"/>
  <c r="N45" i="38"/>
  <c r="N41" i="38"/>
  <c r="N37" i="38"/>
  <c r="N31" i="38"/>
  <c r="N27" i="38"/>
  <c r="N23" i="38"/>
  <c r="N19" i="38"/>
  <c r="N15" i="38"/>
  <c r="N11" i="38"/>
  <c r="N7" i="39"/>
  <c r="N12" i="39"/>
  <c r="N16" i="39"/>
  <c r="N20" i="39"/>
  <c r="N24" i="39"/>
  <c r="N28" i="39"/>
  <c r="N32" i="39"/>
  <c r="N38" i="39"/>
  <c r="N42" i="39"/>
  <c r="N46" i="39"/>
  <c r="N51" i="39"/>
  <c r="N56" i="39"/>
  <c r="N60" i="39"/>
  <c r="N64" i="39"/>
  <c r="N59" i="39"/>
  <c r="N55" i="39"/>
  <c r="N50" i="39"/>
  <c r="N45" i="39"/>
  <c r="N41" i="39"/>
  <c r="N37" i="39"/>
  <c r="N31" i="39"/>
  <c r="N27" i="39"/>
  <c r="N23" i="39"/>
  <c r="N19" i="39"/>
  <c r="N15" i="39"/>
  <c r="N11" i="39"/>
  <c r="N57" i="38"/>
  <c r="N39" i="38"/>
  <c r="N21" i="38"/>
  <c r="N61" i="39"/>
  <c r="N43" i="39"/>
  <c r="N25" i="39"/>
  <c r="N9" i="39"/>
  <c r="K16" i="9"/>
  <c r="K12" i="9"/>
  <c r="K13" i="9"/>
  <c r="K11" i="9"/>
  <c r="K10" i="9"/>
  <c r="K15" i="9"/>
  <c r="K14" i="9"/>
  <c r="K9" i="9"/>
  <c r="K8" i="9"/>
  <c r="L19" i="9" l="1"/>
  <c r="L23" i="9"/>
  <c r="L20" i="9"/>
  <c r="L24" i="9"/>
  <c r="L22" i="9"/>
  <c r="L21" i="9"/>
  <c r="K26" i="9"/>
  <c r="K27" i="9"/>
  <c r="K30" i="9"/>
  <c r="K28" i="9"/>
  <c r="K29" i="9"/>
  <c r="M52" i="32"/>
  <c r="M40" i="32"/>
  <c r="M26" i="32"/>
  <c r="M14" i="32"/>
  <c r="L115" i="21"/>
  <c r="L103" i="21"/>
  <c r="L89" i="21"/>
  <c r="L77" i="21"/>
  <c r="L63" i="21"/>
  <c r="L51" i="21"/>
  <c r="L37" i="21"/>
  <c r="L25" i="21"/>
  <c r="L13" i="21"/>
  <c r="M58" i="16"/>
  <c r="M57" i="16"/>
  <c r="M56" i="16"/>
  <c r="M55" i="16"/>
  <c r="M44" i="16"/>
  <c r="M43" i="16"/>
  <c r="M42" i="16"/>
  <c r="M29" i="16"/>
  <c r="M28" i="16"/>
  <c r="M18" i="16"/>
  <c r="M17" i="16"/>
  <c r="M16" i="16"/>
  <c r="L115" i="12"/>
  <c r="L114" i="12"/>
  <c r="L106" i="12"/>
  <c r="L103" i="12"/>
  <c r="L102" i="12"/>
  <c r="L99" i="12"/>
  <c r="L89" i="12"/>
  <c r="L87" i="12"/>
  <c r="L80" i="12"/>
  <c r="L77" i="12"/>
  <c r="L76" i="12"/>
  <c r="L75" i="12"/>
  <c r="L66" i="12"/>
  <c r="L63" i="12"/>
  <c r="L62" i="12"/>
  <c r="L61" i="12"/>
  <c r="L54" i="12"/>
  <c r="L50" i="12"/>
  <c r="L49" i="12"/>
  <c r="L42" i="12"/>
  <c r="L36" i="12"/>
  <c r="L35" i="12"/>
  <c r="L28" i="12"/>
  <c r="L25" i="12"/>
  <c r="L24" i="12"/>
  <c r="L16" i="12"/>
  <c r="L13" i="12"/>
  <c r="L11" i="12"/>
  <c r="L9" i="21"/>
  <c r="L21" i="21"/>
  <c r="L33" i="21"/>
  <c r="L47" i="21"/>
  <c r="L59" i="21"/>
  <c r="L73" i="21"/>
  <c r="L85" i="21"/>
  <c r="L91" i="21"/>
  <c r="L97" i="21"/>
  <c r="L105" i="21"/>
  <c r="L111" i="21"/>
  <c r="M42" i="32"/>
  <c r="M48" i="32"/>
  <c r="M54" i="32"/>
  <c r="M60" i="32"/>
  <c r="L12" i="12"/>
  <c r="L18" i="12"/>
  <c r="L30" i="12"/>
  <c r="L44" i="12"/>
  <c r="L56" i="12"/>
  <c r="L70" i="12"/>
  <c r="L82" i="12"/>
  <c r="L88" i="12"/>
  <c r="L94" i="12"/>
  <c r="L108" i="12"/>
  <c r="M7" i="16"/>
  <c r="M13" i="16"/>
  <c r="M19" i="16"/>
  <c r="M25" i="16"/>
  <c r="M31" i="16"/>
  <c r="M39" i="16"/>
  <c r="M45" i="16"/>
  <c r="M48" i="16"/>
  <c r="M51" i="16"/>
  <c r="M60" i="16"/>
  <c r="M62" i="16"/>
  <c r="M64" i="16"/>
  <c r="M64" i="32"/>
  <c r="M37" i="32"/>
  <c r="M38" i="32"/>
  <c r="M39" i="32"/>
  <c r="M41" i="32"/>
  <c r="M43" i="32"/>
  <c r="M44" i="32"/>
  <c r="M45" i="32"/>
  <c r="M46" i="32"/>
  <c r="M47" i="32"/>
  <c r="M50" i="32"/>
  <c r="M51" i="32"/>
  <c r="M55" i="32"/>
  <c r="M56" i="32"/>
  <c r="M57" i="32"/>
  <c r="M58" i="32"/>
  <c r="M59" i="32"/>
  <c r="M61" i="32"/>
  <c r="M62" i="32"/>
  <c r="M7" i="32"/>
  <c r="M9" i="32"/>
  <c r="M10" i="32"/>
  <c r="M11" i="32"/>
  <c r="M12" i="32"/>
  <c r="M13" i="32"/>
  <c r="M15" i="32"/>
  <c r="M16" i="32"/>
  <c r="M17" i="32"/>
  <c r="M18" i="32"/>
  <c r="M19" i="32"/>
  <c r="M20" i="32"/>
  <c r="M21" i="32"/>
  <c r="M22" i="32"/>
  <c r="M23" i="32"/>
  <c r="M24" i="32"/>
  <c r="M25" i="32"/>
  <c r="M27" i="32"/>
  <c r="M28" i="32"/>
  <c r="M29" i="32"/>
  <c r="M30" i="32"/>
  <c r="M31" i="32"/>
  <c r="M32" i="32"/>
  <c r="M33" i="32"/>
  <c r="M34" i="32"/>
  <c r="M37" i="16"/>
  <c r="M38" i="16"/>
  <c r="M40" i="16"/>
  <c r="M41" i="16"/>
  <c r="M46" i="16"/>
  <c r="M47" i="16"/>
  <c r="M50" i="16"/>
  <c r="M52" i="16"/>
  <c r="M54" i="16"/>
  <c r="M59" i="16"/>
  <c r="M61" i="16"/>
  <c r="M9" i="16"/>
  <c r="M10" i="16"/>
  <c r="M11" i="16"/>
  <c r="M12" i="16"/>
  <c r="M14" i="16"/>
  <c r="M15" i="16"/>
  <c r="M20" i="16"/>
  <c r="M21" i="16"/>
  <c r="M22" i="16"/>
  <c r="M23" i="16"/>
  <c r="M24" i="16"/>
  <c r="M26" i="16"/>
  <c r="M27" i="16"/>
  <c r="M30" i="16"/>
  <c r="M32" i="16"/>
  <c r="M33" i="16"/>
  <c r="M34" i="16"/>
  <c r="L117" i="21"/>
  <c r="L102" i="21"/>
  <c r="L104" i="21"/>
  <c r="L106" i="21"/>
  <c r="L107" i="21"/>
  <c r="L108" i="21"/>
  <c r="L109" i="21"/>
  <c r="L110" i="21"/>
  <c r="L112" i="21"/>
  <c r="L113" i="21"/>
  <c r="L114" i="21"/>
  <c r="L70" i="21"/>
  <c r="L71" i="21"/>
  <c r="L72" i="21"/>
  <c r="L74" i="21"/>
  <c r="L75" i="21"/>
  <c r="L76" i="21"/>
  <c r="L78" i="21"/>
  <c r="L79" i="21"/>
  <c r="L80" i="21"/>
  <c r="L81" i="21"/>
  <c r="L82" i="21"/>
  <c r="L83" i="21"/>
  <c r="L84" i="21"/>
  <c r="L86" i="21"/>
  <c r="L87" i="21"/>
  <c r="L88" i="21"/>
  <c r="L90" i="21"/>
  <c r="L92" i="21"/>
  <c r="L93" i="21"/>
  <c r="L94" i="21"/>
  <c r="L95" i="21"/>
  <c r="L96" i="21"/>
  <c r="L98" i="21"/>
  <c r="L99" i="21"/>
  <c r="L40" i="21"/>
  <c r="L41" i="21"/>
  <c r="L42" i="21"/>
  <c r="L43" i="21"/>
  <c r="L44" i="21"/>
  <c r="L45" i="21"/>
  <c r="L46" i="21"/>
  <c r="L48" i="21"/>
  <c r="L49" i="21"/>
  <c r="L50" i="21"/>
  <c r="L52" i="21"/>
  <c r="L53" i="21"/>
  <c r="L54" i="21"/>
  <c r="L55" i="21"/>
  <c r="L56" i="21"/>
  <c r="L57" i="21"/>
  <c r="L58" i="21"/>
  <c r="L60" i="21"/>
  <c r="L61" i="21"/>
  <c r="L62" i="21"/>
  <c r="L64" i="21"/>
  <c r="L65" i="21"/>
  <c r="L66" i="21"/>
  <c r="L67" i="21"/>
  <c r="L7" i="21"/>
  <c r="L8" i="21"/>
  <c r="L10" i="21"/>
  <c r="L11" i="21"/>
  <c r="L12" i="21"/>
  <c r="L14" i="21"/>
  <c r="L15" i="21"/>
  <c r="L16" i="21"/>
  <c r="L17" i="21"/>
  <c r="L18" i="21"/>
  <c r="L19" i="21"/>
  <c r="L20" i="21"/>
  <c r="L22" i="21"/>
  <c r="L23" i="21"/>
  <c r="L24" i="21"/>
  <c r="L26" i="21"/>
  <c r="L27" i="21"/>
  <c r="L28" i="21"/>
  <c r="L29" i="21"/>
  <c r="L30" i="21"/>
  <c r="L31" i="21"/>
  <c r="L32" i="21"/>
  <c r="L34" i="21"/>
  <c r="L35" i="21"/>
  <c r="L36" i="21"/>
  <c r="L117" i="12"/>
  <c r="L104" i="12"/>
  <c r="L105" i="12"/>
  <c r="L107" i="12"/>
  <c r="L109" i="12"/>
  <c r="L110" i="12"/>
  <c r="L111" i="12"/>
  <c r="L112" i="12"/>
  <c r="L113" i="12"/>
  <c r="L71" i="12"/>
  <c r="L72" i="12"/>
  <c r="L73" i="12"/>
  <c r="L74" i="12"/>
  <c r="L78" i="12"/>
  <c r="L79" i="12"/>
  <c r="L81" i="12"/>
  <c r="L83" i="12"/>
  <c r="L84" i="12"/>
  <c r="L85" i="12"/>
  <c r="L86" i="12"/>
  <c r="L90" i="12"/>
  <c r="L91" i="12"/>
  <c r="L92" i="12"/>
  <c r="L93" i="12"/>
  <c r="L95" i="12"/>
  <c r="L96" i="12"/>
  <c r="L97" i="12"/>
  <c r="L98" i="12"/>
  <c r="L40" i="12"/>
  <c r="L41" i="12"/>
  <c r="L43" i="12"/>
  <c r="L45" i="12"/>
  <c r="L46" i="12"/>
  <c r="L47" i="12"/>
  <c r="L48" i="12"/>
  <c r="L51" i="12"/>
  <c r="L52" i="12"/>
  <c r="L53" i="12"/>
  <c r="L55" i="12"/>
  <c r="L57" i="12"/>
  <c r="L58" i="12"/>
  <c r="L59" i="12"/>
  <c r="L60" i="12"/>
  <c r="L64" i="12"/>
  <c r="L65" i="12"/>
  <c r="L67" i="12"/>
  <c r="L7" i="12"/>
  <c r="L8" i="12"/>
  <c r="L9" i="12"/>
  <c r="L10" i="12"/>
  <c r="L14" i="12"/>
  <c r="L15" i="12"/>
  <c r="L17" i="12"/>
  <c r="L19" i="12"/>
  <c r="L20" i="12"/>
  <c r="L21" i="12"/>
  <c r="L22" i="12"/>
  <c r="L23" i="12"/>
  <c r="L26" i="12"/>
  <c r="L27" i="12"/>
  <c r="L29" i="12"/>
  <c r="L31" i="12"/>
  <c r="L32" i="12"/>
  <c r="L33" i="12"/>
  <c r="L34" i="12"/>
  <c r="L37" i="12"/>
  <c r="J8" i="9"/>
  <c r="J9" i="9"/>
  <c r="J14" i="9"/>
  <c r="J15" i="9"/>
  <c r="J10" i="9"/>
  <c r="J11" i="9"/>
  <c r="J13" i="9"/>
  <c r="J12" i="9"/>
  <c r="J16" i="9"/>
  <c r="L64" i="32"/>
  <c r="K64" i="32"/>
  <c r="J64" i="32"/>
  <c r="I64" i="32"/>
  <c r="L62" i="32"/>
  <c r="K62" i="32"/>
  <c r="J62" i="32"/>
  <c r="I62" i="32"/>
  <c r="L61" i="32"/>
  <c r="K61" i="32"/>
  <c r="J61" i="32"/>
  <c r="I61" i="32"/>
  <c r="L60" i="32"/>
  <c r="K60" i="32"/>
  <c r="J60" i="32"/>
  <c r="I60" i="32"/>
  <c r="L59" i="32"/>
  <c r="K59" i="32"/>
  <c r="J59" i="32"/>
  <c r="I59" i="32"/>
  <c r="L58" i="32"/>
  <c r="K58" i="32"/>
  <c r="J58" i="32"/>
  <c r="I58" i="32"/>
  <c r="L57" i="32"/>
  <c r="K57" i="32"/>
  <c r="J57" i="32"/>
  <c r="I57" i="32"/>
  <c r="L56" i="32"/>
  <c r="K56" i="32"/>
  <c r="J56" i="32"/>
  <c r="I56" i="32"/>
  <c r="L55" i="32"/>
  <c r="K55" i="32"/>
  <c r="J55" i="32"/>
  <c r="I55" i="32"/>
  <c r="L54" i="32"/>
  <c r="K54" i="32"/>
  <c r="J54" i="32"/>
  <c r="I54" i="32"/>
  <c r="L52" i="32"/>
  <c r="K52" i="32"/>
  <c r="J52" i="32"/>
  <c r="I52" i="32"/>
  <c r="L51" i="32"/>
  <c r="K51" i="32"/>
  <c r="J51" i="32"/>
  <c r="I51" i="32"/>
  <c r="L50" i="32"/>
  <c r="K50" i="32"/>
  <c r="J50" i="32"/>
  <c r="I50" i="32"/>
  <c r="L48" i="32"/>
  <c r="K48" i="32"/>
  <c r="J48" i="32"/>
  <c r="I48" i="32"/>
  <c r="L47" i="32"/>
  <c r="K47" i="32"/>
  <c r="J47" i="32"/>
  <c r="I47" i="32"/>
  <c r="L46" i="32"/>
  <c r="K46" i="32"/>
  <c r="J46" i="32"/>
  <c r="I46" i="32"/>
  <c r="L45" i="32"/>
  <c r="K45" i="32"/>
  <c r="J45" i="32"/>
  <c r="I45" i="32"/>
  <c r="L44" i="32"/>
  <c r="K44" i="32"/>
  <c r="J44" i="32"/>
  <c r="I44" i="32"/>
  <c r="L43" i="32"/>
  <c r="K43" i="32"/>
  <c r="J43" i="32"/>
  <c r="I43" i="32"/>
  <c r="L42" i="32"/>
  <c r="K42" i="32"/>
  <c r="J42" i="32"/>
  <c r="I42" i="32"/>
  <c r="L41" i="32"/>
  <c r="K41" i="32"/>
  <c r="J41" i="32"/>
  <c r="I41" i="32"/>
  <c r="L40" i="32"/>
  <c r="K40" i="32"/>
  <c r="J40" i="32"/>
  <c r="I40" i="32"/>
  <c r="L39" i="32"/>
  <c r="K39" i="32"/>
  <c r="J39" i="32"/>
  <c r="I39" i="32"/>
  <c r="L38" i="32"/>
  <c r="K38" i="32"/>
  <c r="J38" i="32"/>
  <c r="I38" i="32"/>
  <c r="L37" i="32"/>
  <c r="K37" i="32"/>
  <c r="J37" i="32"/>
  <c r="I37" i="32"/>
  <c r="L34" i="32"/>
  <c r="K34" i="32"/>
  <c r="J34" i="32"/>
  <c r="I34" i="32"/>
  <c r="L33" i="32"/>
  <c r="K33" i="32"/>
  <c r="J33" i="32"/>
  <c r="I33" i="32"/>
  <c r="L32" i="32"/>
  <c r="K32" i="32"/>
  <c r="J32" i="32"/>
  <c r="I32" i="32"/>
  <c r="L31" i="32"/>
  <c r="K31" i="32"/>
  <c r="J31" i="32"/>
  <c r="I31" i="32"/>
  <c r="L30" i="32"/>
  <c r="K30" i="32"/>
  <c r="J30" i="32"/>
  <c r="I30" i="32"/>
  <c r="L29" i="32"/>
  <c r="K29" i="32"/>
  <c r="J29" i="32"/>
  <c r="I29" i="32"/>
  <c r="L28" i="32"/>
  <c r="K28" i="32"/>
  <c r="J28" i="32"/>
  <c r="I28" i="32"/>
  <c r="L27" i="32"/>
  <c r="K27" i="32"/>
  <c r="J27" i="32"/>
  <c r="I27" i="32"/>
  <c r="L26" i="32"/>
  <c r="K26" i="32"/>
  <c r="J26" i="32"/>
  <c r="I26" i="32"/>
  <c r="L25" i="32"/>
  <c r="K25" i="32"/>
  <c r="J25" i="32"/>
  <c r="I25" i="32"/>
  <c r="L24" i="32"/>
  <c r="K24" i="32"/>
  <c r="J24" i="32"/>
  <c r="I24" i="32"/>
  <c r="L23" i="32"/>
  <c r="K23" i="32"/>
  <c r="J23" i="32"/>
  <c r="I23" i="32"/>
  <c r="L22" i="32"/>
  <c r="K22" i="32"/>
  <c r="J22" i="32"/>
  <c r="I22" i="32"/>
  <c r="L21" i="32"/>
  <c r="K21" i="32"/>
  <c r="J21" i="32"/>
  <c r="I21" i="32"/>
  <c r="L20" i="32"/>
  <c r="K20" i="32"/>
  <c r="J20" i="32"/>
  <c r="I20" i="32"/>
  <c r="L19" i="32"/>
  <c r="K19" i="32"/>
  <c r="J19" i="32"/>
  <c r="I19" i="32"/>
  <c r="L18" i="32"/>
  <c r="K18" i="32"/>
  <c r="J18" i="32"/>
  <c r="I18" i="32"/>
  <c r="L17" i="32"/>
  <c r="K17" i="32"/>
  <c r="J17" i="32"/>
  <c r="I17" i="32"/>
  <c r="L16" i="32"/>
  <c r="K16" i="32"/>
  <c r="J16" i="32"/>
  <c r="I16" i="32"/>
  <c r="L15" i="32"/>
  <c r="K15" i="32"/>
  <c r="J15" i="32"/>
  <c r="I15" i="32"/>
  <c r="L14" i="32"/>
  <c r="K14" i="32"/>
  <c r="J14" i="32"/>
  <c r="I14" i="32"/>
  <c r="L13" i="32"/>
  <c r="K13" i="32"/>
  <c r="J13" i="32"/>
  <c r="I13" i="32"/>
  <c r="L12" i="32"/>
  <c r="K12" i="32"/>
  <c r="J12" i="32"/>
  <c r="I12" i="32"/>
  <c r="L11" i="32"/>
  <c r="K11" i="32"/>
  <c r="J11" i="32"/>
  <c r="I11" i="32"/>
  <c r="L10" i="32"/>
  <c r="K10" i="32"/>
  <c r="J10" i="32"/>
  <c r="I10" i="32"/>
  <c r="L9" i="32"/>
  <c r="K9" i="32"/>
  <c r="J9" i="32"/>
  <c r="I9" i="32"/>
  <c r="L7" i="32"/>
  <c r="K7" i="32"/>
  <c r="J7" i="32"/>
  <c r="I7" i="32"/>
  <c r="L64" i="16"/>
  <c r="K64" i="16"/>
  <c r="J64" i="16"/>
  <c r="I64" i="16"/>
  <c r="L62" i="16"/>
  <c r="K62" i="16"/>
  <c r="J62" i="16"/>
  <c r="I62" i="16"/>
  <c r="L61" i="16"/>
  <c r="K61" i="16"/>
  <c r="J61" i="16"/>
  <c r="I61" i="16"/>
  <c r="L60" i="16"/>
  <c r="K60" i="16"/>
  <c r="J60" i="16"/>
  <c r="I60" i="16"/>
  <c r="L59" i="16"/>
  <c r="K59" i="16"/>
  <c r="J59" i="16"/>
  <c r="I59" i="16"/>
  <c r="L58" i="16"/>
  <c r="K58" i="16"/>
  <c r="J58" i="16"/>
  <c r="I58" i="16"/>
  <c r="L57" i="16"/>
  <c r="K57" i="16"/>
  <c r="J57" i="16"/>
  <c r="I57" i="16"/>
  <c r="L56" i="16"/>
  <c r="K56" i="16"/>
  <c r="J56" i="16"/>
  <c r="I56" i="16"/>
  <c r="L55" i="16"/>
  <c r="K55" i="16"/>
  <c r="J55" i="16"/>
  <c r="I55" i="16"/>
  <c r="L54" i="16"/>
  <c r="K54" i="16"/>
  <c r="J54" i="16"/>
  <c r="I54" i="16"/>
  <c r="L52" i="16"/>
  <c r="K52" i="16"/>
  <c r="J52" i="16"/>
  <c r="I52" i="16"/>
  <c r="L51" i="16"/>
  <c r="K51" i="16"/>
  <c r="J51" i="16"/>
  <c r="I51" i="16"/>
  <c r="L50" i="16"/>
  <c r="K50" i="16"/>
  <c r="J50" i="16"/>
  <c r="I50" i="16"/>
  <c r="L48" i="16"/>
  <c r="K48" i="16"/>
  <c r="J48" i="16"/>
  <c r="I48" i="16"/>
  <c r="L47" i="16"/>
  <c r="K47" i="16"/>
  <c r="J47" i="16"/>
  <c r="I47" i="16"/>
  <c r="L46" i="16"/>
  <c r="K46" i="16"/>
  <c r="J46" i="16"/>
  <c r="I46" i="16"/>
  <c r="L45" i="16"/>
  <c r="K45" i="16"/>
  <c r="J45" i="16"/>
  <c r="I45" i="16"/>
  <c r="L44" i="16"/>
  <c r="K44" i="16"/>
  <c r="J44" i="16"/>
  <c r="I44" i="16"/>
  <c r="L43" i="16"/>
  <c r="K43" i="16"/>
  <c r="J43" i="16"/>
  <c r="I43" i="16"/>
  <c r="L42" i="16"/>
  <c r="K42" i="16"/>
  <c r="J42" i="16"/>
  <c r="I42" i="16"/>
  <c r="L41" i="16"/>
  <c r="K41" i="16"/>
  <c r="J41" i="16"/>
  <c r="I41" i="16"/>
  <c r="L40" i="16"/>
  <c r="K40" i="16"/>
  <c r="J40" i="16"/>
  <c r="I40" i="16"/>
  <c r="L39" i="16"/>
  <c r="K39" i="16"/>
  <c r="J39" i="16"/>
  <c r="I39" i="16"/>
  <c r="L38" i="16"/>
  <c r="K38" i="16"/>
  <c r="J38" i="16"/>
  <c r="I38" i="16"/>
  <c r="L37" i="16"/>
  <c r="K37" i="16"/>
  <c r="J37" i="16"/>
  <c r="I37" i="16"/>
  <c r="L34" i="16"/>
  <c r="K34" i="16"/>
  <c r="J34" i="16"/>
  <c r="I34" i="16"/>
  <c r="L33" i="16"/>
  <c r="K33" i="16"/>
  <c r="J33" i="16"/>
  <c r="I33" i="16"/>
  <c r="L32" i="16"/>
  <c r="K32" i="16"/>
  <c r="J32" i="16"/>
  <c r="I32" i="16"/>
  <c r="L31" i="16"/>
  <c r="K31" i="16"/>
  <c r="J31" i="16"/>
  <c r="I31" i="16"/>
  <c r="L30" i="16"/>
  <c r="K30" i="16"/>
  <c r="J30" i="16"/>
  <c r="I30" i="16"/>
  <c r="L29" i="16"/>
  <c r="K29" i="16"/>
  <c r="J29" i="16"/>
  <c r="I29" i="16"/>
  <c r="L28" i="16"/>
  <c r="K28" i="16"/>
  <c r="J28" i="16"/>
  <c r="I28" i="16"/>
  <c r="L27" i="16"/>
  <c r="K27" i="16"/>
  <c r="J27" i="16"/>
  <c r="I27" i="16"/>
  <c r="L26" i="16"/>
  <c r="K26" i="16"/>
  <c r="J26" i="16"/>
  <c r="I26" i="16"/>
  <c r="L25" i="16"/>
  <c r="K25" i="16"/>
  <c r="J25" i="16"/>
  <c r="I25" i="16"/>
  <c r="L24" i="16"/>
  <c r="K24" i="16"/>
  <c r="J24" i="16"/>
  <c r="I24" i="16"/>
  <c r="L23" i="16"/>
  <c r="K23" i="16"/>
  <c r="J23" i="16"/>
  <c r="I23" i="16"/>
  <c r="L22" i="16"/>
  <c r="K22" i="16"/>
  <c r="J22" i="16"/>
  <c r="I22" i="16"/>
  <c r="L21" i="16"/>
  <c r="K21" i="16"/>
  <c r="J21" i="16"/>
  <c r="I21" i="16"/>
  <c r="L20" i="16"/>
  <c r="K20" i="16"/>
  <c r="J20" i="16"/>
  <c r="I20" i="16"/>
  <c r="L19" i="16"/>
  <c r="K19" i="16"/>
  <c r="J19" i="16"/>
  <c r="I19" i="16"/>
  <c r="L18" i="16"/>
  <c r="K18" i="16"/>
  <c r="J18" i="16"/>
  <c r="I18" i="16"/>
  <c r="L17" i="16"/>
  <c r="K17" i="16"/>
  <c r="J17" i="16"/>
  <c r="I17" i="16"/>
  <c r="L16" i="16"/>
  <c r="K16" i="16"/>
  <c r="J16" i="16"/>
  <c r="I16" i="16"/>
  <c r="L15" i="16"/>
  <c r="K15" i="16"/>
  <c r="J15" i="16"/>
  <c r="I15" i="16"/>
  <c r="L14" i="16"/>
  <c r="K14" i="16"/>
  <c r="J14" i="16"/>
  <c r="I14" i="16"/>
  <c r="L13" i="16"/>
  <c r="K13" i="16"/>
  <c r="J13" i="16"/>
  <c r="I13" i="16"/>
  <c r="L12" i="16"/>
  <c r="K12" i="16"/>
  <c r="J12" i="16"/>
  <c r="I12" i="16"/>
  <c r="L11" i="16"/>
  <c r="K11" i="16"/>
  <c r="J11" i="16"/>
  <c r="I11" i="16"/>
  <c r="L10" i="16"/>
  <c r="K10" i="16"/>
  <c r="J10" i="16"/>
  <c r="I10" i="16"/>
  <c r="L9" i="16"/>
  <c r="K9" i="16"/>
  <c r="J9" i="16"/>
  <c r="I9" i="16"/>
  <c r="L7" i="16"/>
  <c r="K7" i="16"/>
  <c r="J7" i="16"/>
  <c r="I7" i="16"/>
  <c r="K117" i="21"/>
  <c r="J117" i="21"/>
  <c r="I117" i="21"/>
  <c r="H117" i="21"/>
  <c r="K115" i="21"/>
  <c r="J115" i="21"/>
  <c r="I115" i="21"/>
  <c r="H115" i="21"/>
  <c r="K114" i="21"/>
  <c r="J114" i="21"/>
  <c r="I114" i="21"/>
  <c r="H114" i="21"/>
  <c r="K113" i="21"/>
  <c r="J113" i="21"/>
  <c r="I113" i="21"/>
  <c r="H113" i="21"/>
  <c r="K112" i="21"/>
  <c r="J112" i="21"/>
  <c r="I112" i="21"/>
  <c r="H112" i="21"/>
  <c r="K111" i="21"/>
  <c r="J111" i="21"/>
  <c r="I111" i="21"/>
  <c r="H111" i="21"/>
  <c r="K110" i="21"/>
  <c r="J110" i="21"/>
  <c r="I110" i="21"/>
  <c r="H110" i="21"/>
  <c r="K109" i="21"/>
  <c r="J109" i="21"/>
  <c r="I109" i="21"/>
  <c r="H109" i="21"/>
  <c r="K108" i="21"/>
  <c r="J108" i="21"/>
  <c r="I108" i="21"/>
  <c r="H108" i="21"/>
  <c r="K107" i="21"/>
  <c r="J107" i="21"/>
  <c r="I107" i="21"/>
  <c r="H107" i="21"/>
  <c r="K106" i="21"/>
  <c r="J106" i="21"/>
  <c r="I106" i="21"/>
  <c r="H106" i="21"/>
  <c r="K105" i="21"/>
  <c r="J105" i="21"/>
  <c r="I105" i="21"/>
  <c r="H105" i="21"/>
  <c r="K104" i="21"/>
  <c r="J104" i="21"/>
  <c r="I104" i="21"/>
  <c r="H104" i="21"/>
  <c r="K103" i="21"/>
  <c r="J103" i="21"/>
  <c r="I103" i="21"/>
  <c r="H103" i="21"/>
  <c r="K102" i="21"/>
  <c r="J102" i="21"/>
  <c r="I102" i="21"/>
  <c r="H102" i="21"/>
  <c r="K99" i="21"/>
  <c r="J99" i="21"/>
  <c r="I99" i="21"/>
  <c r="H99" i="21"/>
  <c r="K98" i="21"/>
  <c r="J98" i="21"/>
  <c r="I98" i="21"/>
  <c r="H98" i="21"/>
  <c r="K97" i="21"/>
  <c r="J97" i="21"/>
  <c r="I97" i="21"/>
  <c r="H97" i="21"/>
  <c r="K96" i="21"/>
  <c r="J96" i="21"/>
  <c r="I96" i="21"/>
  <c r="H96" i="21"/>
  <c r="K95" i="21"/>
  <c r="J95" i="21"/>
  <c r="I95" i="21"/>
  <c r="H95" i="21"/>
  <c r="K94" i="21"/>
  <c r="J94" i="21"/>
  <c r="I94" i="21"/>
  <c r="H94" i="21"/>
  <c r="K93" i="21"/>
  <c r="J93" i="21"/>
  <c r="I93" i="21"/>
  <c r="H93" i="21"/>
  <c r="K92" i="21"/>
  <c r="J92" i="21"/>
  <c r="I92" i="21"/>
  <c r="H92" i="21"/>
  <c r="K91" i="21"/>
  <c r="J91" i="21"/>
  <c r="I91" i="21"/>
  <c r="H91" i="21"/>
  <c r="K90" i="21"/>
  <c r="J90" i="21"/>
  <c r="I90" i="21"/>
  <c r="H90" i="21"/>
  <c r="K89" i="21"/>
  <c r="J89" i="21"/>
  <c r="I89" i="21"/>
  <c r="H89" i="21"/>
  <c r="K88" i="21"/>
  <c r="J88" i="21"/>
  <c r="I88" i="21"/>
  <c r="H88" i="21"/>
  <c r="K87" i="21"/>
  <c r="J87" i="21"/>
  <c r="I87" i="21"/>
  <c r="H87" i="21"/>
  <c r="K86" i="21"/>
  <c r="J86" i="21"/>
  <c r="I86" i="21"/>
  <c r="H86" i="21"/>
  <c r="K85" i="21"/>
  <c r="J85" i="21"/>
  <c r="I85" i="21"/>
  <c r="H85" i="21"/>
  <c r="K84" i="21"/>
  <c r="J84" i="21"/>
  <c r="I84" i="21"/>
  <c r="H84" i="21"/>
  <c r="K83" i="21"/>
  <c r="J83" i="21"/>
  <c r="I83" i="21"/>
  <c r="H83" i="21"/>
  <c r="K82" i="21"/>
  <c r="J82" i="21"/>
  <c r="I82" i="21"/>
  <c r="H82" i="21"/>
  <c r="K81" i="21"/>
  <c r="J81" i="21"/>
  <c r="I81" i="21"/>
  <c r="H81" i="21"/>
  <c r="K80" i="21"/>
  <c r="J80" i="21"/>
  <c r="I80" i="21"/>
  <c r="H80" i="21"/>
  <c r="K79" i="21"/>
  <c r="J79" i="21"/>
  <c r="I79" i="21"/>
  <c r="H79" i="21"/>
  <c r="K78" i="21"/>
  <c r="J78" i="21"/>
  <c r="I78" i="21"/>
  <c r="H78" i="21"/>
  <c r="K77" i="21"/>
  <c r="J77" i="21"/>
  <c r="I77" i="21"/>
  <c r="H77" i="21"/>
  <c r="K76" i="21"/>
  <c r="J76" i="21"/>
  <c r="I76" i="21"/>
  <c r="H76" i="21"/>
  <c r="K75" i="21"/>
  <c r="J75" i="21"/>
  <c r="I75" i="21"/>
  <c r="H75" i="21"/>
  <c r="K74" i="21"/>
  <c r="J74" i="21"/>
  <c r="I74" i="21"/>
  <c r="H74" i="21"/>
  <c r="K73" i="21"/>
  <c r="J73" i="21"/>
  <c r="I73" i="21"/>
  <c r="H73" i="21"/>
  <c r="K72" i="21"/>
  <c r="J72" i="21"/>
  <c r="I72" i="21"/>
  <c r="H72" i="21"/>
  <c r="K71" i="21"/>
  <c r="J71" i="21"/>
  <c r="I71" i="21"/>
  <c r="H71" i="21"/>
  <c r="K70" i="21"/>
  <c r="J70" i="21"/>
  <c r="I70" i="21"/>
  <c r="H70" i="21"/>
  <c r="K67" i="21"/>
  <c r="J67" i="21"/>
  <c r="I67" i="21"/>
  <c r="H67" i="21"/>
  <c r="K66" i="21"/>
  <c r="J66" i="21"/>
  <c r="I66" i="21"/>
  <c r="H66" i="21"/>
  <c r="K65" i="21"/>
  <c r="J65" i="21"/>
  <c r="I65" i="21"/>
  <c r="H65" i="21"/>
  <c r="K64" i="21"/>
  <c r="J64" i="21"/>
  <c r="I64" i="21"/>
  <c r="H64" i="21"/>
  <c r="K63" i="21"/>
  <c r="J63" i="21"/>
  <c r="I63" i="21"/>
  <c r="H63" i="21"/>
  <c r="K62" i="21"/>
  <c r="J62" i="21"/>
  <c r="I62" i="21"/>
  <c r="H62" i="21"/>
  <c r="K61" i="21"/>
  <c r="J61" i="21"/>
  <c r="I61" i="21"/>
  <c r="H61" i="21"/>
  <c r="K60" i="21"/>
  <c r="J60" i="21"/>
  <c r="I60" i="21"/>
  <c r="H60" i="21"/>
  <c r="K59" i="21"/>
  <c r="J59" i="21"/>
  <c r="I59" i="21"/>
  <c r="H59" i="21"/>
  <c r="K58" i="21"/>
  <c r="J58" i="21"/>
  <c r="I58" i="21"/>
  <c r="H58" i="21"/>
  <c r="K57" i="21"/>
  <c r="J57" i="21"/>
  <c r="I57" i="21"/>
  <c r="H57" i="21"/>
  <c r="K56" i="21"/>
  <c r="J56" i="21"/>
  <c r="I56" i="21"/>
  <c r="H56" i="21"/>
  <c r="K55" i="21"/>
  <c r="J55" i="21"/>
  <c r="I55" i="21"/>
  <c r="H55" i="21"/>
  <c r="K54" i="21"/>
  <c r="J54" i="21"/>
  <c r="I54" i="21"/>
  <c r="H54" i="21"/>
  <c r="K53" i="21"/>
  <c r="J53" i="21"/>
  <c r="I53" i="21"/>
  <c r="H53" i="21"/>
  <c r="K52" i="21"/>
  <c r="J52" i="21"/>
  <c r="I52" i="21"/>
  <c r="H52" i="21"/>
  <c r="K51" i="21"/>
  <c r="J51" i="21"/>
  <c r="I51" i="21"/>
  <c r="H51" i="21"/>
  <c r="K50" i="21"/>
  <c r="J50" i="21"/>
  <c r="I50" i="21"/>
  <c r="H50" i="21"/>
  <c r="K49" i="21"/>
  <c r="J49" i="21"/>
  <c r="I49" i="21"/>
  <c r="H49" i="21"/>
  <c r="K48" i="21"/>
  <c r="J48" i="21"/>
  <c r="I48" i="21"/>
  <c r="H48" i="21"/>
  <c r="K47" i="21"/>
  <c r="J47" i="21"/>
  <c r="I47" i="21"/>
  <c r="H47" i="21"/>
  <c r="K46" i="21"/>
  <c r="J46" i="21"/>
  <c r="I46" i="21"/>
  <c r="H46" i="21"/>
  <c r="K45" i="21"/>
  <c r="J45" i="21"/>
  <c r="I45" i="21"/>
  <c r="H45" i="21"/>
  <c r="K44" i="21"/>
  <c r="J44" i="21"/>
  <c r="I44" i="21"/>
  <c r="H44" i="21"/>
  <c r="K43" i="21"/>
  <c r="J43" i="21"/>
  <c r="I43" i="21"/>
  <c r="H43" i="21"/>
  <c r="K42" i="21"/>
  <c r="J42" i="21"/>
  <c r="I42" i="21"/>
  <c r="H42" i="21"/>
  <c r="K41" i="21"/>
  <c r="J41" i="21"/>
  <c r="I41" i="21"/>
  <c r="H41" i="21"/>
  <c r="K40" i="21"/>
  <c r="J40" i="21"/>
  <c r="I40" i="21"/>
  <c r="H40" i="21"/>
  <c r="K37" i="21"/>
  <c r="J37" i="21"/>
  <c r="I37" i="21"/>
  <c r="H37" i="21"/>
  <c r="K36" i="21"/>
  <c r="J36" i="21"/>
  <c r="I36" i="21"/>
  <c r="H36" i="21"/>
  <c r="K35" i="21"/>
  <c r="J35" i="21"/>
  <c r="I35" i="21"/>
  <c r="H35" i="21"/>
  <c r="K34" i="21"/>
  <c r="J34" i="21"/>
  <c r="I34" i="21"/>
  <c r="H34" i="21"/>
  <c r="K33" i="21"/>
  <c r="J33" i="21"/>
  <c r="I33" i="21"/>
  <c r="H33" i="21"/>
  <c r="K32" i="21"/>
  <c r="J32" i="21"/>
  <c r="I32" i="21"/>
  <c r="H32" i="21"/>
  <c r="K31" i="21"/>
  <c r="J31" i="21"/>
  <c r="I31" i="21"/>
  <c r="H31" i="21"/>
  <c r="K30" i="21"/>
  <c r="J30" i="21"/>
  <c r="I30" i="21"/>
  <c r="H30" i="21"/>
  <c r="K29" i="21"/>
  <c r="J29" i="21"/>
  <c r="I29" i="21"/>
  <c r="H29" i="21"/>
  <c r="K28" i="21"/>
  <c r="J28" i="21"/>
  <c r="I28" i="21"/>
  <c r="H28" i="21"/>
  <c r="K27" i="21"/>
  <c r="J27" i="21"/>
  <c r="I27" i="21"/>
  <c r="H27" i="21"/>
  <c r="K26" i="21"/>
  <c r="J26" i="21"/>
  <c r="I26" i="21"/>
  <c r="H26" i="21"/>
  <c r="K25" i="21"/>
  <c r="J25" i="21"/>
  <c r="I25" i="21"/>
  <c r="H25" i="21"/>
  <c r="K24" i="21"/>
  <c r="J24" i="21"/>
  <c r="I24" i="21"/>
  <c r="H24" i="21"/>
  <c r="K23" i="21"/>
  <c r="J23" i="21"/>
  <c r="I23" i="21"/>
  <c r="H23" i="21"/>
  <c r="K22" i="21"/>
  <c r="J22" i="21"/>
  <c r="I22" i="21"/>
  <c r="H22" i="21"/>
  <c r="K21" i="21"/>
  <c r="J21" i="21"/>
  <c r="I21" i="21"/>
  <c r="H21" i="21"/>
  <c r="K20" i="21"/>
  <c r="J20" i="21"/>
  <c r="I20" i="21"/>
  <c r="H20" i="21"/>
  <c r="K19" i="21"/>
  <c r="J19" i="21"/>
  <c r="I19" i="21"/>
  <c r="H19" i="21"/>
  <c r="K18" i="21"/>
  <c r="J18" i="21"/>
  <c r="I18" i="21"/>
  <c r="H18" i="21"/>
  <c r="K17" i="21"/>
  <c r="J17" i="21"/>
  <c r="I17" i="21"/>
  <c r="H17" i="21"/>
  <c r="K16" i="21"/>
  <c r="J16" i="21"/>
  <c r="I16" i="21"/>
  <c r="H16" i="21"/>
  <c r="K15" i="21"/>
  <c r="J15" i="21"/>
  <c r="I15" i="21"/>
  <c r="H15" i="21"/>
  <c r="K14" i="21"/>
  <c r="J14" i="21"/>
  <c r="I14" i="21"/>
  <c r="H14" i="21"/>
  <c r="K13" i="21"/>
  <c r="J13" i="21"/>
  <c r="I13" i="21"/>
  <c r="H13" i="21"/>
  <c r="K12" i="21"/>
  <c r="J12" i="21"/>
  <c r="I12" i="21"/>
  <c r="H12" i="21"/>
  <c r="K11" i="21"/>
  <c r="J11" i="21"/>
  <c r="I11" i="21"/>
  <c r="H11" i="21"/>
  <c r="K10" i="21"/>
  <c r="J10" i="21"/>
  <c r="I10" i="21"/>
  <c r="H10" i="21"/>
  <c r="K9" i="21"/>
  <c r="J9" i="21"/>
  <c r="I9" i="21"/>
  <c r="H9" i="21"/>
  <c r="K8" i="21"/>
  <c r="J8" i="21"/>
  <c r="I8" i="21"/>
  <c r="H8" i="21"/>
  <c r="K7" i="21"/>
  <c r="J7" i="21"/>
  <c r="I7" i="21"/>
  <c r="H7" i="21"/>
  <c r="K117" i="12"/>
  <c r="J117" i="12"/>
  <c r="I117" i="12"/>
  <c r="H117" i="12"/>
  <c r="K115" i="12"/>
  <c r="J115" i="12"/>
  <c r="I115" i="12"/>
  <c r="H115" i="12"/>
  <c r="K114" i="12"/>
  <c r="J114" i="12"/>
  <c r="I114" i="12"/>
  <c r="H114" i="12"/>
  <c r="K113" i="12"/>
  <c r="J113" i="12"/>
  <c r="I113" i="12"/>
  <c r="H113" i="12"/>
  <c r="K112" i="12"/>
  <c r="J112" i="12"/>
  <c r="I112" i="12"/>
  <c r="H112" i="12"/>
  <c r="K111" i="12"/>
  <c r="J111" i="12"/>
  <c r="I111" i="12"/>
  <c r="H111" i="12"/>
  <c r="K110" i="12"/>
  <c r="J110" i="12"/>
  <c r="I110" i="12"/>
  <c r="H110" i="12"/>
  <c r="K109" i="12"/>
  <c r="J109" i="12"/>
  <c r="I109" i="12"/>
  <c r="H109" i="12"/>
  <c r="K108" i="12"/>
  <c r="J108" i="12"/>
  <c r="I108" i="12"/>
  <c r="H108" i="12"/>
  <c r="K107" i="12"/>
  <c r="J107" i="12"/>
  <c r="I107" i="12"/>
  <c r="H107" i="12"/>
  <c r="K106" i="12"/>
  <c r="J106" i="12"/>
  <c r="I106" i="12"/>
  <c r="H106" i="12"/>
  <c r="K105" i="12"/>
  <c r="J105" i="12"/>
  <c r="I105" i="12"/>
  <c r="H105" i="12"/>
  <c r="K104" i="12"/>
  <c r="J104" i="12"/>
  <c r="I104" i="12"/>
  <c r="H104" i="12"/>
  <c r="K103" i="12"/>
  <c r="J103" i="12"/>
  <c r="I103" i="12"/>
  <c r="H103" i="12"/>
  <c r="K102" i="12"/>
  <c r="J102" i="12"/>
  <c r="I102" i="12"/>
  <c r="H102" i="12"/>
  <c r="K99" i="12"/>
  <c r="J99" i="12"/>
  <c r="I99" i="12"/>
  <c r="H99" i="12"/>
  <c r="K98" i="12"/>
  <c r="J98" i="12"/>
  <c r="I98" i="12"/>
  <c r="H98" i="12"/>
  <c r="K97" i="12"/>
  <c r="J97" i="12"/>
  <c r="I97" i="12"/>
  <c r="H97" i="12"/>
  <c r="K96" i="12"/>
  <c r="J96" i="12"/>
  <c r="I96" i="12"/>
  <c r="H96" i="12"/>
  <c r="K95" i="12"/>
  <c r="J95" i="12"/>
  <c r="I95" i="12"/>
  <c r="H95" i="12"/>
  <c r="K94" i="12"/>
  <c r="J94" i="12"/>
  <c r="I94" i="12"/>
  <c r="H94" i="12"/>
  <c r="K93" i="12"/>
  <c r="J93" i="12"/>
  <c r="I93" i="12"/>
  <c r="H93" i="12"/>
  <c r="K92" i="12"/>
  <c r="J92" i="12"/>
  <c r="I92" i="12"/>
  <c r="H92" i="12"/>
  <c r="K91" i="12"/>
  <c r="J91" i="12"/>
  <c r="I91" i="12"/>
  <c r="H91" i="12"/>
  <c r="K90" i="12"/>
  <c r="J90" i="12"/>
  <c r="I90" i="12"/>
  <c r="H90" i="12"/>
  <c r="K89" i="12"/>
  <c r="J89" i="12"/>
  <c r="I89" i="12"/>
  <c r="H89" i="12"/>
  <c r="K88" i="12"/>
  <c r="J88" i="12"/>
  <c r="I88" i="12"/>
  <c r="H88" i="12"/>
  <c r="K87" i="12"/>
  <c r="J87" i="12"/>
  <c r="I87" i="12"/>
  <c r="H87" i="12"/>
  <c r="K86" i="12"/>
  <c r="J86" i="12"/>
  <c r="I86" i="12"/>
  <c r="H86" i="12"/>
  <c r="K85" i="12"/>
  <c r="J85" i="12"/>
  <c r="I85" i="12"/>
  <c r="H85" i="12"/>
  <c r="K84" i="12"/>
  <c r="J84" i="12"/>
  <c r="I84" i="12"/>
  <c r="H84" i="12"/>
  <c r="K83" i="12"/>
  <c r="J83" i="12"/>
  <c r="I83" i="12"/>
  <c r="H83" i="12"/>
  <c r="K82" i="12"/>
  <c r="J82" i="12"/>
  <c r="I82" i="12"/>
  <c r="H82" i="12"/>
  <c r="K81" i="12"/>
  <c r="J81" i="12"/>
  <c r="I81" i="12"/>
  <c r="H81" i="12"/>
  <c r="K80" i="12"/>
  <c r="J80" i="12"/>
  <c r="I80" i="12"/>
  <c r="H80" i="12"/>
  <c r="K79" i="12"/>
  <c r="J79" i="12"/>
  <c r="I79" i="12"/>
  <c r="H79" i="12"/>
  <c r="K78" i="12"/>
  <c r="J78" i="12"/>
  <c r="I78" i="12"/>
  <c r="H78" i="12"/>
  <c r="K77" i="12"/>
  <c r="J77" i="12"/>
  <c r="I77" i="12"/>
  <c r="H77" i="12"/>
  <c r="K76" i="12"/>
  <c r="J76" i="12"/>
  <c r="I76" i="12"/>
  <c r="H76" i="12"/>
  <c r="K75" i="12"/>
  <c r="J75" i="12"/>
  <c r="I75" i="12"/>
  <c r="H75" i="12"/>
  <c r="K74" i="12"/>
  <c r="J74" i="12"/>
  <c r="I74" i="12"/>
  <c r="H74" i="12"/>
  <c r="K73" i="12"/>
  <c r="J73" i="12"/>
  <c r="I73" i="12"/>
  <c r="H73" i="12"/>
  <c r="K72" i="12"/>
  <c r="J72" i="12"/>
  <c r="I72" i="12"/>
  <c r="H72" i="12"/>
  <c r="K71" i="12"/>
  <c r="J71" i="12"/>
  <c r="I71" i="12"/>
  <c r="H71" i="12"/>
  <c r="K70" i="12"/>
  <c r="J70" i="12"/>
  <c r="I70" i="12"/>
  <c r="H70" i="12"/>
  <c r="K67" i="12"/>
  <c r="J67" i="12"/>
  <c r="I67" i="12"/>
  <c r="H67" i="12"/>
  <c r="K66" i="12"/>
  <c r="J66" i="12"/>
  <c r="I66" i="12"/>
  <c r="H66" i="12"/>
  <c r="K65" i="12"/>
  <c r="J65" i="12"/>
  <c r="I65" i="12"/>
  <c r="H65" i="12"/>
  <c r="K64" i="12"/>
  <c r="J64" i="12"/>
  <c r="I64" i="12"/>
  <c r="H64" i="12"/>
  <c r="K63" i="12"/>
  <c r="J63" i="12"/>
  <c r="I63" i="12"/>
  <c r="H63" i="12"/>
  <c r="K62" i="12"/>
  <c r="J62" i="12"/>
  <c r="I62" i="12"/>
  <c r="H62" i="12"/>
  <c r="K61" i="12"/>
  <c r="J61" i="12"/>
  <c r="I61" i="12"/>
  <c r="H61" i="12"/>
  <c r="K60" i="12"/>
  <c r="J60" i="12"/>
  <c r="I60" i="12"/>
  <c r="H60" i="12"/>
  <c r="K59" i="12"/>
  <c r="J59" i="12"/>
  <c r="I59" i="12"/>
  <c r="H59" i="12"/>
  <c r="K58" i="12"/>
  <c r="J58" i="12"/>
  <c r="I58" i="12"/>
  <c r="H58" i="12"/>
  <c r="K57" i="12"/>
  <c r="J57" i="12"/>
  <c r="I57" i="12"/>
  <c r="H57" i="12"/>
  <c r="K56" i="12"/>
  <c r="J56" i="12"/>
  <c r="I56" i="12"/>
  <c r="H56" i="12"/>
  <c r="K55" i="12"/>
  <c r="J55" i="12"/>
  <c r="I55" i="12"/>
  <c r="H55" i="12"/>
  <c r="K54" i="12"/>
  <c r="J54" i="12"/>
  <c r="I54" i="12"/>
  <c r="H54" i="12"/>
  <c r="K53" i="12"/>
  <c r="J53" i="12"/>
  <c r="I53" i="12"/>
  <c r="H53" i="12"/>
  <c r="K52" i="12"/>
  <c r="J52" i="12"/>
  <c r="I52" i="12"/>
  <c r="H52" i="12"/>
  <c r="K51" i="12"/>
  <c r="J51" i="12"/>
  <c r="I51" i="12"/>
  <c r="H51" i="12"/>
  <c r="K50" i="12"/>
  <c r="J50" i="12"/>
  <c r="I50" i="12"/>
  <c r="H50" i="12"/>
  <c r="K49" i="12"/>
  <c r="J49" i="12"/>
  <c r="I49" i="12"/>
  <c r="H49" i="12"/>
  <c r="K48" i="12"/>
  <c r="J48" i="12"/>
  <c r="I48" i="12"/>
  <c r="H48" i="12"/>
  <c r="K47" i="12"/>
  <c r="J47" i="12"/>
  <c r="I47" i="12"/>
  <c r="H47" i="12"/>
  <c r="K46" i="12"/>
  <c r="J46" i="12"/>
  <c r="I46" i="12"/>
  <c r="H46" i="12"/>
  <c r="K45" i="12"/>
  <c r="J45" i="12"/>
  <c r="I45" i="12"/>
  <c r="H45" i="12"/>
  <c r="K44" i="12"/>
  <c r="J44" i="12"/>
  <c r="I44" i="12"/>
  <c r="H44" i="12"/>
  <c r="K43" i="12"/>
  <c r="J43" i="12"/>
  <c r="I43" i="12"/>
  <c r="H43" i="12"/>
  <c r="K42" i="12"/>
  <c r="J42" i="12"/>
  <c r="I42" i="12"/>
  <c r="H42" i="12"/>
  <c r="K41" i="12"/>
  <c r="J41" i="12"/>
  <c r="I41" i="12"/>
  <c r="H41" i="12"/>
  <c r="K40" i="12"/>
  <c r="J40" i="12"/>
  <c r="I40" i="12"/>
  <c r="H40" i="12"/>
  <c r="K37" i="12"/>
  <c r="J37" i="12"/>
  <c r="I37" i="12"/>
  <c r="H37" i="12"/>
  <c r="K36" i="12"/>
  <c r="J36" i="12"/>
  <c r="I36" i="12"/>
  <c r="H36" i="12"/>
  <c r="K35" i="12"/>
  <c r="J35" i="12"/>
  <c r="I35" i="12"/>
  <c r="H35" i="12"/>
  <c r="K34" i="12"/>
  <c r="J34" i="12"/>
  <c r="I34" i="12"/>
  <c r="H34" i="12"/>
  <c r="K33" i="12"/>
  <c r="J33" i="12"/>
  <c r="I33" i="12"/>
  <c r="H33" i="12"/>
  <c r="K32" i="12"/>
  <c r="J32" i="12"/>
  <c r="I32" i="12"/>
  <c r="H32" i="12"/>
  <c r="K31" i="12"/>
  <c r="J31" i="12"/>
  <c r="I31" i="12"/>
  <c r="H31" i="12"/>
  <c r="K30" i="12"/>
  <c r="J30" i="12"/>
  <c r="I30" i="12"/>
  <c r="H30" i="12"/>
  <c r="K29" i="12"/>
  <c r="J29" i="12"/>
  <c r="I29" i="12"/>
  <c r="H29" i="12"/>
  <c r="K28" i="12"/>
  <c r="J28" i="12"/>
  <c r="I28" i="12"/>
  <c r="H28" i="12"/>
  <c r="K27" i="12"/>
  <c r="J27" i="12"/>
  <c r="I27" i="12"/>
  <c r="H27" i="12"/>
  <c r="K26" i="12"/>
  <c r="J26" i="12"/>
  <c r="I26" i="12"/>
  <c r="H26" i="12"/>
  <c r="K25" i="12"/>
  <c r="J25" i="12"/>
  <c r="I25" i="12"/>
  <c r="H25" i="12"/>
  <c r="K24" i="12"/>
  <c r="J24" i="12"/>
  <c r="I24" i="12"/>
  <c r="H24" i="12"/>
  <c r="K23" i="12"/>
  <c r="J23" i="12"/>
  <c r="I23" i="12"/>
  <c r="H23" i="12"/>
  <c r="K22" i="12"/>
  <c r="J22" i="12"/>
  <c r="I22" i="12"/>
  <c r="H22" i="12"/>
  <c r="K21" i="12"/>
  <c r="J21" i="12"/>
  <c r="I21" i="12"/>
  <c r="H21" i="12"/>
  <c r="K20" i="12"/>
  <c r="J20" i="12"/>
  <c r="I20" i="12"/>
  <c r="H20" i="12"/>
  <c r="K19" i="12"/>
  <c r="J19" i="12"/>
  <c r="I19" i="12"/>
  <c r="H19" i="12"/>
  <c r="K18" i="12"/>
  <c r="J18" i="12"/>
  <c r="I18" i="12"/>
  <c r="H18" i="12"/>
  <c r="K17" i="12"/>
  <c r="J17" i="12"/>
  <c r="I17" i="12"/>
  <c r="H17" i="12"/>
  <c r="K16" i="12"/>
  <c r="J16" i="12"/>
  <c r="I16" i="12"/>
  <c r="H16" i="12"/>
  <c r="K15" i="12"/>
  <c r="J15" i="12"/>
  <c r="I15" i="12"/>
  <c r="H15" i="12"/>
  <c r="K14" i="12"/>
  <c r="J14" i="12"/>
  <c r="I14" i="12"/>
  <c r="H14" i="12"/>
  <c r="K13" i="12"/>
  <c r="J13" i="12"/>
  <c r="I13" i="12"/>
  <c r="H13" i="12"/>
  <c r="K12" i="12"/>
  <c r="J12" i="12"/>
  <c r="I12" i="12"/>
  <c r="H12" i="12"/>
  <c r="K11" i="12"/>
  <c r="J11" i="12"/>
  <c r="I11" i="12"/>
  <c r="H11" i="12"/>
  <c r="K10" i="12"/>
  <c r="J10" i="12"/>
  <c r="I10" i="12"/>
  <c r="H10" i="12"/>
  <c r="K9" i="12"/>
  <c r="J9" i="12"/>
  <c r="I9" i="12"/>
  <c r="H9" i="12"/>
  <c r="K8" i="12"/>
  <c r="J8" i="12"/>
  <c r="I8" i="12"/>
  <c r="H8" i="12"/>
  <c r="K7" i="12"/>
  <c r="J7" i="12"/>
  <c r="I7" i="12"/>
  <c r="H7" i="12"/>
  <c r="G8" i="9"/>
  <c r="H8" i="9"/>
  <c r="I8" i="9"/>
  <c r="G9" i="9"/>
  <c r="H9" i="9"/>
  <c r="I9" i="9"/>
  <c r="G14" i="9"/>
  <c r="H14" i="9"/>
  <c r="I14" i="9"/>
  <c r="G15" i="9"/>
  <c r="H15" i="9"/>
  <c r="I15" i="9"/>
  <c r="G10" i="9"/>
  <c r="H10" i="9"/>
  <c r="I10" i="9"/>
  <c r="G11" i="9"/>
  <c r="H11" i="9"/>
  <c r="I11" i="9"/>
  <c r="G13" i="9"/>
  <c r="H13" i="9"/>
  <c r="I13" i="9"/>
  <c r="G12" i="9"/>
  <c r="H12" i="9"/>
  <c r="I12" i="9"/>
  <c r="G16" i="9"/>
  <c r="H16" i="9"/>
  <c r="I16" i="9"/>
  <c r="F16" i="9"/>
  <c r="F12" i="9"/>
  <c r="F13" i="9"/>
  <c r="F11" i="9"/>
  <c r="F10" i="9"/>
  <c r="F15" i="9"/>
  <c r="F14" i="9"/>
  <c r="F9" i="9"/>
  <c r="F8" i="9"/>
  <c r="L34" i="39" l="1"/>
  <c r="N52" i="34"/>
  <c r="I11" i="39"/>
  <c r="I17" i="39"/>
  <c r="I23" i="39"/>
  <c r="I29" i="39"/>
  <c r="I37" i="39"/>
  <c r="I43" i="39"/>
  <c r="I50" i="39"/>
  <c r="I57" i="39"/>
  <c r="I64" i="39"/>
  <c r="M16" i="24"/>
  <c r="M48" i="24"/>
  <c r="M79" i="24"/>
  <c r="N33" i="34"/>
  <c r="N62" i="34"/>
  <c r="M91" i="24"/>
  <c r="M13" i="24"/>
  <c r="J17" i="39"/>
  <c r="J29" i="39"/>
  <c r="J37" i="39"/>
  <c r="J43" i="39"/>
  <c r="J50" i="39"/>
  <c r="J57" i="39"/>
  <c r="J64" i="39"/>
  <c r="N61" i="34"/>
  <c r="M59" i="24"/>
  <c r="H61" i="29"/>
  <c r="M47" i="24"/>
  <c r="I29" i="29"/>
  <c r="I67" i="29"/>
  <c r="I99" i="29"/>
  <c r="I107" i="29"/>
  <c r="I113" i="29"/>
  <c r="J11" i="29"/>
  <c r="J17" i="29"/>
  <c r="J23" i="29"/>
  <c r="J29" i="29"/>
  <c r="J87" i="29"/>
  <c r="J99" i="29"/>
  <c r="J107" i="29"/>
  <c r="N27" i="34"/>
  <c r="N55" i="34"/>
  <c r="M21" i="24"/>
  <c r="M89" i="24"/>
  <c r="H17" i="29"/>
  <c r="H93" i="29"/>
  <c r="I87" i="29"/>
  <c r="K17" i="29"/>
  <c r="K23" i="29"/>
  <c r="K43" i="29"/>
  <c r="K55" i="29"/>
  <c r="K61" i="29"/>
  <c r="K67" i="29"/>
  <c r="K75" i="29"/>
  <c r="K87" i="29"/>
  <c r="K93" i="29"/>
  <c r="K107" i="29"/>
  <c r="K113" i="29"/>
  <c r="L12" i="39"/>
  <c r="L24" i="39"/>
  <c r="L30" i="39"/>
  <c r="L38" i="39"/>
  <c r="M36" i="24"/>
  <c r="M7" i="24"/>
  <c r="M40" i="24"/>
  <c r="M70" i="24"/>
  <c r="N25" i="34"/>
  <c r="M9" i="24"/>
  <c r="M103" i="24"/>
  <c r="M35" i="24"/>
  <c r="M67" i="24"/>
  <c r="M99" i="24"/>
  <c r="M114" i="24"/>
  <c r="N24" i="34"/>
  <c r="N50" i="34"/>
  <c r="M115" i="24"/>
  <c r="M73" i="24"/>
  <c r="L11" i="39"/>
  <c r="L17" i="39"/>
  <c r="L23" i="39"/>
  <c r="L29" i="39"/>
  <c r="L43" i="39"/>
  <c r="L50" i="39"/>
  <c r="L57" i="39"/>
  <c r="M12" i="24"/>
  <c r="M44" i="24"/>
  <c r="M75" i="24"/>
  <c r="N30" i="34"/>
  <c r="N58" i="34"/>
  <c r="M51" i="24"/>
  <c r="H29" i="29"/>
  <c r="H35" i="29"/>
  <c r="H43" i="29"/>
  <c r="H49" i="29"/>
  <c r="H55" i="29"/>
  <c r="H67" i="29"/>
  <c r="H75" i="29"/>
  <c r="H81" i="29"/>
  <c r="H87" i="29"/>
  <c r="H99" i="29"/>
  <c r="H107" i="29"/>
  <c r="H113" i="29"/>
  <c r="M11" i="24"/>
  <c r="M43" i="24"/>
  <c r="M74" i="24"/>
  <c r="N29" i="34"/>
  <c r="N57" i="34"/>
  <c r="M63" i="24"/>
  <c r="I11" i="29"/>
  <c r="I35" i="29"/>
  <c r="I49" i="29"/>
  <c r="I61" i="29"/>
  <c r="K99" i="29"/>
  <c r="L40" i="39"/>
  <c r="M34" i="24"/>
  <c r="M113" i="24"/>
  <c r="L62" i="39"/>
  <c r="M32" i="24"/>
  <c r="N46" i="34"/>
  <c r="N26" i="34"/>
  <c r="N21" i="34"/>
  <c r="N20" i="34"/>
  <c r="J32" i="39"/>
  <c r="K54" i="39"/>
  <c r="H78" i="29"/>
  <c r="I8" i="29"/>
  <c r="I32" i="29"/>
  <c r="I40" i="29"/>
  <c r="I46" i="29"/>
  <c r="I78" i="29"/>
  <c r="I90" i="29"/>
  <c r="I96" i="29"/>
  <c r="I117" i="29"/>
  <c r="M24" i="24"/>
  <c r="N31" i="34"/>
  <c r="M64" i="24"/>
  <c r="I7" i="39"/>
  <c r="I40" i="39"/>
  <c r="I60" i="39"/>
  <c r="M30" i="24"/>
  <c r="M94" i="24"/>
  <c r="K60" i="39"/>
  <c r="L7" i="39"/>
  <c r="L20" i="39"/>
  <c r="M27" i="24"/>
  <c r="M90" i="24"/>
  <c r="M106" i="24"/>
  <c r="H14" i="29"/>
  <c r="H26" i="29"/>
  <c r="H32" i="29"/>
  <c r="H40" i="29"/>
  <c r="H46" i="29"/>
  <c r="H58" i="29"/>
  <c r="H72" i="29"/>
  <c r="H90" i="29"/>
  <c r="H104" i="29"/>
  <c r="H117" i="29"/>
  <c r="M57" i="24"/>
  <c r="M104" i="24"/>
  <c r="N38" i="34"/>
  <c r="J8" i="29"/>
  <c r="J26" i="29"/>
  <c r="J32" i="29"/>
  <c r="J40" i="29"/>
  <c r="J52" i="29"/>
  <c r="J64" i="29"/>
  <c r="J96" i="29"/>
  <c r="M117" i="24"/>
  <c r="N13" i="34"/>
  <c r="M64" i="39"/>
  <c r="N54" i="34"/>
  <c r="M14" i="24"/>
  <c r="L28" i="39"/>
  <c r="I14" i="39"/>
  <c r="I54" i="39"/>
  <c r="M62" i="24"/>
  <c r="L32" i="39"/>
  <c r="L46" i="39"/>
  <c r="L60" i="39"/>
  <c r="M58" i="24"/>
  <c r="H20" i="29"/>
  <c r="H52" i="29"/>
  <c r="H84" i="29"/>
  <c r="M26" i="24"/>
  <c r="N16" i="34"/>
  <c r="J14" i="29"/>
  <c r="K14" i="29"/>
  <c r="K20" i="29"/>
  <c r="K26" i="29"/>
  <c r="K46" i="29"/>
  <c r="K52" i="29"/>
  <c r="K58" i="29"/>
  <c r="K64" i="29"/>
  <c r="K78" i="29"/>
  <c r="K84" i="29"/>
  <c r="K90" i="29"/>
  <c r="K96" i="29"/>
  <c r="K104" i="29"/>
  <c r="K110" i="29"/>
  <c r="K117" i="29"/>
  <c r="L9" i="39"/>
  <c r="L15" i="39"/>
  <c r="L21" i="39"/>
  <c r="L27" i="39"/>
  <c r="L33" i="39"/>
  <c r="M22" i="24"/>
  <c r="M54" i="24"/>
  <c r="M84" i="24"/>
  <c r="N48" i="34"/>
  <c r="L31" i="39"/>
  <c r="I20" i="39"/>
  <c r="M109" i="24"/>
  <c r="L14" i="39"/>
  <c r="H64" i="29"/>
  <c r="M88" i="24"/>
  <c r="I14" i="29"/>
  <c r="M20" i="24"/>
  <c r="M53" i="24"/>
  <c r="M83" i="24"/>
  <c r="N11" i="34"/>
  <c r="N42" i="34"/>
  <c r="I46" i="39"/>
  <c r="J7" i="39"/>
  <c r="H96" i="29"/>
  <c r="I53" i="29"/>
  <c r="I26" i="39"/>
  <c r="N44" i="34"/>
  <c r="M29" i="24"/>
  <c r="L37" i="39"/>
  <c r="N18" i="34"/>
  <c r="N9" i="34"/>
  <c r="M105" i="24"/>
  <c r="M37" i="24"/>
  <c r="N45" i="34"/>
  <c r="I32" i="39"/>
  <c r="L64" i="39"/>
  <c r="L16" i="39"/>
  <c r="M17" i="24"/>
  <c r="M49" i="24"/>
  <c r="M80" i="24"/>
  <c r="M98" i="23"/>
  <c r="M105" i="23"/>
  <c r="G26" i="9"/>
  <c r="M111" i="23"/>
  <c r="N26" i="33"/>
  <c r="N45" i="33"/>
  <c r="M19" i="23"/>
  <c r="M41" i="23"/>
  <c r="N39" i="33"/>
  <c r="J102" i="28"/>
  <c r="M40" i="23"/>
  <c r="M109" i="23"/>
  <c r="M77" i="23"/>
  <c r="M10" i="23"/>
  <c r="M96" i="23"/>
  <c r="K22" i="9"/>
  <c r="M95" i="23"/>
  <c r="M117" i="23"/>
  <c r="M99" i="23"/>
  <c r="M8" i="23"/>
  <c r="H8" i="28"/>
  <c r="H14" i="28"/>
  <c r="H20" i="28"/>
  <c r="H40" i="28"/>
  <c r="H46" i="28"/>
  <c r="H52" i="28"/>
  <c r="H58" i="28"/>
  <c r="H72" i="28"/>
  <c r="H84" i="28"/>
  <c r="H90" i="28"/>
  <c r="H117" i="28"/>
  <c r="I11" i="38"/>
  <c r="I17" i="38"/>
  <c r="I29" i="38"/>
  <c r="I37" i="38"/>
  <c r="I43" i="38"/>
  <c r="I50" i="38"/>
  <c r="I64" i="38"/>
  <c r="M92" i="23"/>
  <c r="N12" i="33"/>
  <c r="M94" i="23"/>
  <c r="K50" i="28"/>
  <c r="I8" i="28"/>
  <c r="I20" i="28"/>
  <c r="I26" i="28"/>
  <c r="I32" i="28"/>
  <c r="I40" i="28"/>
  <c r="I46" i="28"/>
  <c r="I52" i="28"/>
  <c r="I58" i="28"/>
  <c r="I64" i="28"/>
  <c r="I72" i="28"/>
  <c r="I78" i="28"/>
  <c r="I96" i="28"/>
  <c r="I117" i="28"/>
  <c r="J17" i="38"/>
  <c r="J23" i="38"/>
  <c r="J29" i="38"/>
  <c r="J37" i="38"/>
  <c r="J43" i="38"/>
  <c r="J50" i="38"/>
  <c r="J57" i="38"/>
  <c r="J64" i="38"/>
  <c r="M67" i="23"/>
  <c r="M106" i="23"/>
  <c r="J8" i="28"/>
  <c r="J14" i="28"/>
  <c r="J20" i="28"/>
  <c r="J26" i="28"/>
  <c r="J52" i="28"/>
  <c r="J58" i="28"/>
  <c r="J64" i="28"/>
  <c r="J78" i="28"/>
  <c r="J84" i="28"/>
  <c r="J90" i="28"/>
  <c r="J96" i="28"/>
  <c r="J117" i="28"/>
  <c r="K17" i="38"/>
  <c r="K43" i="38"/>
  <c r="M65" i="23"/>
  <c r="M90" i="23"/>
  <c r="M82" i="23"/>
  <c r="M16" i="23"/>
  <c r="M114" i="23"/>
  <c r="N19" i="33"/>
  <c r="I84" i="28"/>
  <c r="H27" i="9"/>
  <c r="K20" i="28"/>
  <c r="K40" i="28"/>
  <c r="L37" i="38"/>
  <c r="K19" i="9"/>
  <c r="M64" i="23"/>
  <c r="M85" i="23"/>
  <c r="N61" i="33"/>
  <c r="M56" i="23"/>
  <c r="M25" i="23"/>
  <c r="N16" i="33"/>
  <c r="N25" i="33"/>
  <c r="M37" i="23"/>
  <c r="M59" i="23"/>
  <c r="M44" i="23"/>
  <c r="N17" i="33"/>
  <c r="M83" i="23"/>
  <c r="M30" i="23"/>
  <c r="M35" i="23"/>
  <c r="N18" i="33"/>
  <c r="L33" i="23"/>
  <c r="K65" i="28"/>
  <c r="K111" i="28"/>
  <c r="M33" i="23"/>
  <c r="M57" i="23"/>
  <c r="M18" i="23"/>
  <c r="M36" i="23"/>
  <c r="N21" i="33"/>
  <c r="N29" i="33"/>
  <c r="F26" i="9"/>
  <c r="M78" i="23"/>
  <c r="N42" i="33"/>
  <c r="M27" i="23"/>
  <c r="M51" i="23"/>
  <c r="N34" i="33"/>
  <c r="M64" i="38"/>
  <c r="M54" i="23"/>
  <c r="L70" i="23"/>
  <c r="M42" i="23"/>
  <c r="M53" i="23"/>
  <c r="L54" i="23"/>
  <c r="H23" i="28"/>
  <c r="H29" i="28"/>
  <c r="H43" i="28"/>
  <c r="H55" i="28"/>
  <c r="H61" i="28"/>
  <c r="H81" i="28"/>
  <c r="H87" i="28"/>
  <c r="H93" i="28"/>
  <c r="I7" i="38"/>
  <c r="I14" i="38"/>
  <c r="I20" i="38"/>
  <c r="I26" i="38"/>
  <c r="I32" i="38"/>
  <c r="I40" i="38"/>
  <c r="I46" i="38"/>
  <c r="I54" i="38"/>
  <c r="M72" i="23"/>
  <c r="N33" i="33"/>
  <c r="N40" i="33"/>
  <c r="N62" i="33"/>
  <c r="M61" i="23"/>
  <c r="N55" i="33"/>
  <c r="N50" i="33"/>
  <c r="M12" i="23"/>
  <c r="M50" i="23"/>
  <c r="F27" i="9"/>
  <c r="I23" i="28"/>
  <c r="I43" i="28"/>
  <c r="I49" i="28"/>
  <c r="I67" i="28"/>
  <c r="I81" i="28"/>
  <c r="I87" i="28"/>
  <c r="I93" i="28"/>
  <c r="I99" i="28"/>
  <c r="J7" i="38"/>
  <c r="J14" i="38"/>
  <c r="J20" i="38"/>
  <c r="J26" i="38"/>
  <c r="J32" i="38"/>
  <c r="J40" i="38"/>
  <c r="J46" i="38"/>
  <c r="J54" i="38"/>
  <c r="J60" i="38"/>
  <c r="M23" i="23"/>
  <c r="M47" i="23"/>
  <c r="M79" i="23"/>
  <c r="M31" i="23"/>
  <c r="H11" i="28"/>
  <c r="H17" i="28"/>
  <c r="I11" i="28"/>
  <c r="I17" i="28"/>
  <c r="I35" i="28"/>
  <c r="J11" i="28"/>
  <c r="J17" i="28"/>
  <c r="J29" i="28"/>
  <c r="J35" i="28"/>
  <c r="J49" i="28"/>
  <c r="J55" i="28"/>
  <c r="J61" i="28"/>
  <c r="J67" i="28"/>
  <c r="J75" i="28"/>
  <c r="J81" i="28"/>
  <c r="J87" i="28"/>
  <c r="J93" i="28"/>
  <c r="J99" i="28"/>
  <c r="J107" i="28"/>
  <c r="K14" i="38"/>
  <c r="K20" i="38"/>
  <c r="K32" i="38"/>
  <c r="K40" i="38"/>
  <c r="K54" i="38"/>
  <c r="K60" i="38"/>
  <c r="M113" i="23"/>
  <c r="N37" i="33"/>
  <c r="M63" i="23"/>
  <c r="N57" i="33"/>
  <c r="M15" i="23"/>
  <c r="M29" i="23"/>
  <c r="M74" i="23"/>
  <c r="N43" i="33"/>
  <c r="I75" i="28"/>
  <c r="F29" i="9"/>
  <c r="H26" i="9"/>
  <c r="K23" i="28"/>
  <c r="K35" i="28"/>
  <c r="K107" i="28"/>
  <c r="M21" i="23"/>
  <c r="M45" i="23"/>
  <c r="M66" i="23"/>
  <c r="L48" i="34"/>
  <c r="J110" i="28"/>
  <c r="J113" i="28"/>
  <c r="I104" i="28"/>
  <c r="I107" i="28"/>
  <c r="I110" i="28"/>
  <c r="I113" i="28"/>
  <c r="L52" i="34"/>
  <c r="K13" i="33"/>
  <c r="L64" i="33"/>
  <c r="L44" i="39"/>
  <c r="L47" i="39"/>
  <c r="L51" i="39"/>
  <c r="L55" i="39"/>
  <c r="L58" i="39"/>
  <c r="I24" i="39"/>
  <c r="L42" i="39"/>
  <c r="I9" i="39"/>
  <c r="I12" i="39"/>
  <c r="I15" i="39"/>
  <c r="I18" i="39"/>
  <c r="I27" i="39"/>
  <c r="I30" i="39"/>
  <c r="I38" i="39"/>
  <c r="I41" i="39"/>
  <c r="I44" i="39"/>
  <c r="I47" i="39"/>
  <c r="I51" i="39"/>
  <c r="I55" i="39"/>
  <c r="I61" i="39"/>
  <c r="I59" i="38"/>
  <c r="J10" i="28"/>
  <c r="J13" i="28"/>
  <c r="J16" i="28"/>
  <c r="J19" i="28"/>
  <c r="J22" i="28"/>
  <c r="J25" i="28"/>
  <c r="J28" i="28"/>
  <c r="J31" i="28"/>
  <c r="J34" i="28"/>
  <c r="J37" i="28"/>
  <c r="J42" i="28"/>
  <c r="J109" i="28"/>
  <c r="L64" i="34"/>
  <c r="H9" i="29"/>
  <c r="H12" i="29"/>
  <c r="H15" i="29"/>
  <c r="H18" i="29"/>
  <c r="H21" i="29"/>
  <c r="H27" i="29"/>
  <c r="H30" i="29"/>
  <c r="H41" i="29"/>
  <c r="H44" i="29"/>
  <c r="H50" i="29"/>
  <c r="H53" i="29"/>
  <c r="H56" i="29"/>
  <c r="H62" i="29"/>
  <c r="H70" i="29"/>
  <c r="H73" i="29"/>
  <c r="H76" i="29"/>
  <c r="H79" i="29"/>
  <c r="H88" i="29"/>
  <c r="H91" i="29"/>
  <c r="H94" i="29"/>
  <c r="H102" i="29"/>
  <c r="H111" i="29"/>
  <c r="I10" i="39"/>
  <c r="I13" i="39"/>
  <c r="I19" i="39"/>
  <c r="I22" i="39"/>
  <c r="I25" i="39"/>
  <c r="I28" i="39"/>
  <c r="I31" i="39"/>
  <c r="I34" i="39"/>
  <c r="I39" i="39"/>
  <c r="I42" i="39"/>
  <c r="I45" i="39"/>
  <c r="I48" i="39"/>
  <c r="I52" i="39"/>
  <c r="I56" i="39"/>
  <c r="I59" i="39"/>
  <c r="I62" i="39"/>
  <c r="L56" i="39"/>
  <c r="L48" i="39"/>
  <c r="K85" i="29"/>
  <c r="L13" i="39"/>
  <c r="L45" i="39"/>
  <c r="J60" i="39"/>
  <c r="L30" i="23"/>
  <c r="J108" i="28"/>
  <c r="K33" i="38"/>
  <c r="J41" i="39"/>
  <c r="J59" i="29"/>
  <c r="K15" i="39"/>
  <c r="K24" i="39"/>
  <c r="K41" i="39"/>
  <c r="K47" i="39"/>
  <c r="K51" i="39"/>
  <c r="K58" i="39"/>
  <c r="K16" i="39"/>
  <c r="K52" i="39"/>
  <c r="L25" i="39"/>
  <c r="L19" i="39"/>
  <c r="L39" i="39"/>
  <c r="L52" i="39"/>
  <c r="K56" i="39"/>
  <c r="L10" i="39"/>
  <c r="H7" i="29"/>
  <c r="H10" i="29"/>
  <c r="H13" i="29"/>
  <c r="H16" i="29"/>
  <c r="H19" i="29"/>
  <c r="H22" i="29"/>
  <c r="H25" i="29"/>
  <c r="H28" i="29"/>
  <c r="H31" i="29"/>
  <c r="H34" i="29"/>
  <c r="H37" i="29"/>
  <c r="H42" i="29"/>
  <c r="H45" i="29"/>
  <c r="H48" i="29"/>
  <c r="H51" i="29"/>
  <c r="H57" i="29"/>
  <c r="H60" i="29"/>
  <c r="H63" i="29"/>
  <c r="H66" i="29"/>
  <c r="H71" i="29"/>
  <c r="H74" i="29"/>
  <c r="H77" i="29"/>
  <c r="H80" i="29"/>
  <c r="H83" i="29"/>
  <c r="H86" i="29"/>
  <c r="H89" i="29"/>
  <c r="H92" i="29"/>
  <c r="H95" i="29"/>
  <c r="H98" i="29"/>
  <c r="H103" i="29"/>
  <c r="H106" i="29"/>
  <c r="H109" i="29"/>
  <c r="J9" i="39"/>
  <c r="J12" i="39"/>
  <c r="J27" i="39"/>
  <c r="J33" i="39"/>
  <c r="J44" i="39"/>
  <c r="J47" i="39"/>
  <c r="J51" i="39"/>
  <c r="J58" i="39"/>
  <c r="J54" i="28"/>
  <c r="J57" i="28"/>
  <c r="J60" i="28"/>
  <c r="J63" i="28"/>
  <c r="J66" i="28"/>
  <c r="J71" i="28"/>
  <c r="J74" i="28"/>
  <c r="J77" i="28"/>
  <c r="J80" i="28"/>
  <c r="J83" i="28"/>
  <c r="J89" i="28"/>
  <c r="J92" i="28"/>
  <c r="J95" i="28"/>
  <c r="J98" i="28"/>
  <c r="J103" i="28"/>
  <c r="J106" i="28"/>
  <c r="J112" i="28"/>
  <c r="J115" i="28"/>
  <c r="K16" i="38"/>
  <c r="K28" i="38"/>
  <c r="K31" i="38"/>
  <c r="K48" i="38"/>
  <c r="K52" i="38"/>
  <c r="K56" i="38"/>
  <c r="K59" i="38"/>
  <c r="K62" i="38"/>
  <c r="I22" i="9"/>
  <c r="I23" i="9"/>
  <c r="K19" i="28"/>
  <c r="K22" i="28"/>
  <c r="K31" i="28"/>
  <c r="K34" i="28"/>
  <c r="L45" i="23"/>
  <c r="L57" i="23"/>
  <c r="K77" i="28"/>
  <c r="L80" i="23"/>
  <c r="L83" i="23"/>
  <c r="L98" i="23"/>
  <c r="K109" i="28"/>
  <c r="L112" i="23"/>
  <c r="L42" i="38"/>
  <c r="L56" i="38"/>
  <c r="L62" i="38"/>
  <c r="L81" i="23"/>
  <c r="J55" i="38"/>
  <c r="I9" i="28"/>
  <c r="I12" i="28"/>
  <c r="I18" i="28"/>
  <c r="I21" i="28"/>
  <c r="I24" i="28"/>
  <c r="I27" i="28"/>
  <c r="I30" i="28"/>
  <c r="I33" i="28"/>
  <c r="I36" i="28"/>
  <c r="I41" i="28"/>
  <c r="I44" i="28"/>
  <c r="I47" i="28"/>
  <c r="I50" i="28"/>
  <c r="I53" i="28"/>
  <c r="I56" i="28"/>
  <c r="I59" i="28"/>
  <c r="I62" i="28"/>
  <c r="I65" i="28"/>
  <c r="I73" i="28"/>
  <c r="I76" i="28"/>
  <c r="I79" i="28"/>
  <c r="I82" i="28"/>
  <c r="I85" i="28"/>
  <c r="I88" i="28"/>
  <c r="I91" i="28"/>
  <c r="I94" i="28"/>
  <c r="I97" i="28"/>
  <c r="I102" i="28"/>
  <c r="I105" i="28"/>
  <c r="I108" i="28"/>
  <c r="I111" i="28"/>
  <c r="I114" i="28"/>
  <c r="J12" i="38"/>
  <c r="J21" i="38"/>
  <c r="J24" i="38"/>
  <c r="J27" i="38"/>
  <c r="J30" i="38"/>
  <c r="J33" i="38"/>
  <c r="J38" i="38"/>
  <c r="J41" i="38"/>
  <c r="J44" i="38"/>
  <c r="J47" i="38"/>
  <c r="J51" i="38"/>
  <c r="J58" i="38"/>
  <c r="J61" i="38"/>
  <c r="I7" i="28"/>
  <c r="I10" i="28"/>
  <c r="I13" i="28"/>
  <c r="I16" i="28"/>
  <c r="I19" i="28"/>
  <c r="I22" i="28"/>
  <c r="I25" i="28"/>
  <c r="I28" i="28"/>
  <c r="I31" i="28"/>
  <c r="I34" i="28"/>
  <c r="I37" i="28"/>
  <c r="I42" i="28"/>
  <c r="I45" i="28"/>
  <c r="I48" i="28"/>
  <c r="I51" i="28"/>
  <c r="I54" i="28"/>
  <c r="I57" i="28"/>
  <c r="I60" i="28"/>
  <c r="I63" i="28"/>
  <c r="I66" i="28"/>
  <c r="I71" i="28"/>
  <c r="I74" i="28"/>
  <c r="I77" i="28"/>
  <c r="I80" i="28"/>
  <c r="I86" i="28"/>
  <c r="I89" i="28"/>
  <c r="I92" i="28"/>
  <c r="I95" i="28"/>
  <c r="I103" i="28"/>
  <c r="I106" i="28"/>
  <c r="I109" i="28"/>
  <c r="I115" i="28"/>
  <c r="J10" i="38"/>
  <c r="J13" i="38"/>
  <c r="J16" i="38"/>
  <c r="J19" i="38"/>
  <c r="J22" i="38"/>
  <c r="J25" i="38"/>
  <c r="J28" i="38"/>
  <c r="J31" i="38"/>
  <c r="J39" i="38"/>
  <c r="J42" i="38"/>
  <c r="J45" i="38"/>
  <c r="J48" i="38"/>
  <c r="J56" i="38"/>
  <c r="J59" i="38"/>
  <c r="J62" i="38"/>
  <c r="I12" i="29"/>
  <c r="I18" i="29"/>
  <c r="I21" i="29"/>
  <c r="I24" i="29"/>
  <c r="I27" i="29"/>
  <c r="I33" i="29"/>
  <c r="I36" i="29"/>
  <c r="I44" i="29"/>
  <c r="I47" i="29"/>
  <c r="I56" i="29"/>
  <c r="I59" i="29"/>
  <c r="I70" i="29"/>
  <c r="I73" i="29"/>
  <c r="I79" i="29"/>
  <c r="I82" i="29"/>
  <c r="I88" i="29"/>
  <c r="I91" i="29"/>
  <c r="I94" i="29"/>
  <c r="I102" i="29"/>
  <c r="I108" i="29"/>
  <c r="J10" i="39"/>
  <c r="J13" i="39"/>
  <c r="J16" i="39"/>
  <c r="J19" i="39"/>
  <c r="J28" i="39"/>
  <c r="J31" i="39"/>
  <c r="J39" i="39"/>
  <c r="J42" i="39"/>
  <c r="J48" i="39"/>
  <c r="J56" i="39"/>
  <c r="J59" i="39"/>
  <c r="J62" i="39"/>
  <c r="J9" i="29"/>
  <c r="J15" i="29"/>
  <c r="J33" i="29"/>
  <c r="J47" i="29"/>
  <c r="J53" i="29"/>
  <c r="J12" i="29"/>
  <c r="J21" i="29"/>
  <c r="J30" i="29"/>
  <c r="J36" i="29"/>
  <c r="J44" i="29"/>
  <c r="J73" i="28"/>
  <c r="F28" i="9"/>
  <c r="F30" i="9"/>
  <c r="L90" i="23"/>
  <c r="K9" i="29"/>
  <c r="K12" i="29"/>
  <c r="K15" i="29"/>
  <c r="K18" i="29"/>
  <c r="K21" i="29"/>
  <c r="K27" i="29"/>
  <c r="K33" i="29"/>
  <c r="K36" i="29"/>
  <c r="K44" i="29"/>
  <c r="K50" i="29"/>
  <c r="K53" i="29"/>
  <c r="K56" i="29"/>
  <c r="K59" i="29"/>
  <c r="K62" i="29"/>
  <c r="K65" i="29"/>
  <c r="K73" i="29"/>
  <c r="K76" i="29"/>
  <c r="K79" i="29"/>
  <c r="K82" i="29"/>
  <c r="K88" i="29"/>
  <c r="K94" i="29"/>
  <c r="K97" i="29"/>
  <c r="K102" i="29"/>
  <c r="K108" i="29"/>
  <c r="K111" i="29"/>
  <c r="H53" i="28"/>
  <c r="H91" i="28"/>
  <c r="H114" i="28"/>
  <c r="I9" i="38"/>
  <c r="I12" i="38"/>
  <c r="I15" i="38"/>
  <c r="I18" i="38"/>
  <c r="I27" i="38"/>
  <c r="I30" i="38"/>
  <c r="I33" i="38"/>
  <c r="I41" i="38"/>
  <c r="I44" i="38"/>
  <c r="I47" i="38"/>
  <c r="I61" i="38"/>
  <c r="K24" i="29"/>
  <c r="H12" i="28"/>
  <c r="H27" i="28"/>
  <c r="H36" i="28"/>
  <c r="H70" i="28"/>
  <c r="H85" i="28"/>
  <c r="H94" i="28"/>
  <c r="J79" i="28"/>
  <c r="I13" i="29"/>
  <c r="I16" i="29"/>
  <c r="I19" i="29"/>
  <c r="I22" i="29"/>
  <c r="I25" i="29"/>
  <c r="I28" i="29"/>
  <c r="I34" i="29"/>
  <c r="I37" i="29"/>
  <c r="I45" i="29"/>
  <c r="I48" i="29"/>
  <c r="I54" i="29"/>
  <c r="I60" i="29"/>
  <c r="I74" i="29"/>
  <c r="I80" i="29"/>
  <c r="I83" i="29"/>
  <c r="I89" i="29"/>
  <c r="I98" i="29"/>
  <c r="I103" i="29"/>
  <c r="I109" i="29"/>
  <c r="I112" i="29"/>
  <c r="I115" i="29"/>
  <c r="H30" i="28"/>
  <c r="H59" i="28"/>
  <c r="H76" i="28"/>
  <c r="H82" i="28"/>
  <c r="H97" i="28"/>
  <c r="J9" i="28"/>
  <c r="J12" i="28"/>
  <c r="J15" i="28"/>
  <c r="J18" i="28"/>
  <c r="J27" i="28"/>
  <c r="J30" i="28"/>
  <c r="J33" i="28"/>
  <c r="J36" i="28"/>
  <c r="J41" i="28"/>
  <c r="J53" i="28"/>
  <c r="J56" i="28"/>
  <c r="J62" i="28"/>
  <c r="J65" i="28"/>
  <c r="J70" i="28"/>
  <c r="J76" i="28"/>
  <c r="J82" i="28"/>
  <c r="J85" i="28"/>
  <c r="J88" i="28"/>
  <c r="J91" i="28"/>
  <c r="J111" i="28"/>
  <c r="J114" i="28"/>
  <c r="J7" i="29"/>
  <c r="J10" i="29"/>
  <c r="J13" i="29"/>
  <c r="J25" i="29"/>
  <c r="J48" i="29"/>
  <c r="J51" i="29"/>
  <c r="J54" i="29"/>
  <c r="J60" i="29"/>
  <c r="J63" i="29"/>
  <c r="J74" i="29"/>
  <c r="K12" i="38"/>
  <c r="K15" i="38"/>
  <c r="K18" i="38"/>
  <c r="K24" i="38"/>
  <c r="K38" i="38"/>
  <c r="K47" i="38"/>
  <c r="K58" i="38"/>
  <c r="L95" i="23"/>
  <c r="K41" i="29"/>
  <c r="H9" i="28"/>
  <c r="H33" i="28"/>
  <c r="H56" i="28"/>
  <c r="H73" i="28"/>
  <c r="H88" i="28"/>
  <c r="H108" i="28"/>
  <c r="I38" i="38"/>
  <c r="K66" i="29"/>
  <c r="L27" i="23"/>
  <c r="L102" i="23"/>
  <c r="K7" i="29"/>
  <c r="K10" i="29"/>
  <c r="K16" i="29"/>
  <c r="K19" i="29"/>
  <c r="K22" i="29"/>
  <c r="K25" i="29"/>
  <c r="K28" i="29"/>
  <c r="K31" i="29"/>
  <c r="K37" i="29"/>
  <c r="K42" i="29"/>
  <c r="K45" i="29"/>
  <c r="K48" i="29"/>
  <c r="K51" i="29"/>
  <c r="K54" i="29"/>
  <c r="K57" i="29"/>
  <c r="K60" i="29"/>
  <c r="K71" i="29"/>
  <c r="K74" i="29"/>
  <c r="K77" i="29"/>
  <c r="K80" i="29"/>
  <c r="K83" i="29"/>
  <c r="K86" i="29"/>
  <c r="K89" i="29"/>
  <c r="K92" i="29"/>
  <c r="K95" i="29"/>
  <c r="K103" i="29"/>
  <c r="K106" i="29"/>
  <c r="K109" i="29"/>
  <c r="K112" i="29"/>
  <c r="L51" i="38"/>
  <c r="H7" i="28"/>
  <c r="H10" i="28"/>
  <c r="H16" i="28"/>
  <c r="H34" i="28"/>
  <c r="H37" i="28"/>
  <c r="H45" i="28"/>
  <c r="H51" i="28"/>
  <c r="H54" i="28"/>
  <c r="H57" i="28"/>
  <c r="H60" i="28"/>
  <c r="H66" i="28"/>
  <c r="H71" i="28"/>
  <c r="H74" i="28"/>
  <c r="H77" i="28"/>
  <c r="H80" i="28"/>
  <c r="H83" i="28"/>
  <c r="H95" i="28"/>
  <c r="H109" i="28"/>
  <c r="H115" i="28"/>
  <c r="I10" i="38"/>
  <c r="I13" i="38"/>
  <c r="I16" i="38"/>
  <c r="I19" i="38"/>
  <c r="I28" i="38"/>
  <c r="I34" i="38"/>
  <c r="I39" i="38"/>
  <c r="I42" i="38"/>
  <c r="I48" i="38"/>
  <c r="I52" i="38"/>
  <c r="I56" i="38"/>
  <c r="L74" i="23"/>
  <c r="H21" i="9"/>
  <c r="H24" i="9"/>
  <c r="I21" i="9"/>
  <c r="I24" i="9"/>
  <c r="H23" i="9"/>
  <c r="G29" i="9"/>
  <c r="G22" i="9"/>
  <c r="G23" i="9"/>
  <c r="J24" i="9"/>
  <c r="G24" i="9"/>
  <c r="J29" i="9"/>
  <c r="J22" i="9"/>
  <c r="J23" i="9"/>
  <c r="K24" i="9"/>
  <c r="H22" i="9"/>
  <c r="K23" i="9"/>
  <c r="H20" i="9"/>
  <c r="J20" i="9"/>
  <c r="J21" i="9"/>
  <c r="G28" i="9"/>
  <c r="G21" i="9"/>
  <c r="K21" i="9"/>
  <c r="H19" i="9"/>
  <c r="G27" i="9"/>
  <c r="G20" i="9"/>
  <c r="G19" i="9"/>
  <c r="K20" i="9"/>
  <c r="I27" i="9"/>
  <c r="I20" i="9"/>
  <c r="I26" i="9"/>
  <c r="I19" i="9"/>
  <c r="J26" i="9"/>
  <c r="J19" i="9"/>
  <c r="J62" i="24"/>
  <c r="L117" i="23"/>
  <c r="L32" i="24"/>
  <c r="M30" i="33"/>
  <c r="M26" i="34"/>
  <c r="J19" i="33"/>
  <c r="J64" i="23"/>
  <c r="J64" i="33"/>
  <c r="J14" i="33"/>
  <c r="J107" i="23"/>
  <c r="J76" i="23"/>
  <c r="J52" i="23"/>
  <c r="J61" i="23"/>
  <c r="J70" i="23"/>
  <c r="J90" i="23"/>
  <c r="J98" i="23"/>
  <c r="J10" i="24"/>
  <c r="J17" i="24"/>
  <c r="J105" i="24"/>
  <c r="J9" i="33"/>
  <c r="J11" i="33"/>
  <c r="K12" i="33"/>
  <c r="K15" i="33"/>
  <c r="K18" i="33"/>
  <c r="K22" i="33"/>
  <c r="J34" i="33"/>
  <c r="K47" i="33"/>
  <c r="K52" i="33"/>
  <c r="J30" i="34"/>
  <c r="J93" i="23"/>
  <c r="J28" i="33"/>
  <c r="J9" i="34"/>
  <c r="J36" i="23"/>
  <c r="J78" i="23"/>
  <c r="I98" i="28"/>
  <c r="I90" i="28"/>
  <c r="J114" i="23"/>
  <c r="J11" i="38"/>
  <c r="I70" i="28"/>
  <c r="J61" i="33"/>
  <c r="K48" i="33"/>
  <c r="J52" i="38"/>
  <c r="K41" i="34"/>
  <c r="J42" i="34"/>
  <c r="J91" i="23"/>
  <c r="J34" i="38"/>
  <c r="I105" i="29"/>
  <c r="I61" i="28"/>
  <c r="J66" i="23"/>
  <c r="J35" i="23"/>
  <c r="J82" i="23"/>
  <c r="L11" i="23"/>
  <c r="L42" i="23"/>
  <c r="L43" i="23"/>
  <c r="L48" i="23"/>
  <c r="L55" i="23"/>
  <c r="L61" i="23"/>
  <c r="L72" i="23"/>
  <c r="L85" i="23"/>
  <c r="L87" i="23"/>
  <c r="L92" i="23"/>
  <c r="L97" i="23"/>
  <c r="L103" i="23"/>
  <c r="L105" i="23"/>
  <c r="L11" i="24"/>
  <c r="L13" i="24"/>
  <c r="L47" i="24"/>
  <c r="L63" i="24"/>
  <c r="L91" i="24"/>
  <c r="L115" i="24"/>
  <c r="M12" i="33"/>
  <c r="M16" i="33"/>
  <c r="M19" i="33"/>
  <c r="M21" i="33"/>
  <c r="M33" i="33"/>
  <c r="M40" i="33"/>
  <c r="M45" i="33"/>
  <c r="M50" i="33"/>
  <c r="M61" i="33"/>
  <c r="M62" i="33"/>
  <c r="J9" i="38"/>
  <c r="K42" i="34"/>
  <c r="J27" i="34"/>
  <c r="J99" i="23"/>
  <c r="J8" i="23"/>
  <c r="J71" i="23"/>
  <c r="J81" i="23"/>
  <c r="J117" i="23"/>
  <c r="J111" i="23"/>
  <c r="J87" i="23"/>
  <c r="J106" i="23"/>
  <c r="L117" i="29"/>
  <c r="J13" i="23"/>
  <c r="J22" i="23"/>
  <c r="J29" i="23"/>
  <c r="J95" i="23"/>
  <c r="J103" i="23"/>
  <c r="J110" i="23"/>
  <c r="J112" i="23"/>
  <c r="J113" i="23"/>
  <c r="J52" i="24"/>
  <c r="M61" i="39"/>
  <c r="I48" i="24"/>
  <c r="I114" i="23"/>
  <c r="I103" i="24"/>
  <c r="I90" i="23"/>
  <c r="I45" i="24"/>
  <c r="I90" i="24"/>
  <c r="J18" i="23"/>
  <c r="I29" i="28"/>
  <c r="M54" i="33"/>
  <c r="M9" i="34"/>
  <c r="M13" i="34"/>
  <c r="M18" i="34"/>
  <c r="M22" i="34"/>
  <c r="M27" i="34"/>
  <c r="M31" i="34"/>
  <c r="M41" i="34"/>
  <c r="M46" i="34"/>
  <c r="M54" i="34"/>
  <c r="M55" i="34"/>
  <c r="M59" i="34"/>
  <c r="L19" i="28"/>
  <c r="L59" i="28"/>
  <c r="I13" i="24"/>
  <c r="J67" i="23"/>
  <c r="I14" i="24"/>
  <c r="J57" i="23"/>
  <c r="I60" i="24"/>
  <c r="I112" i="28"/>
  <c r="I70" i="24"/>
  <c r="J7" i="23"/>
  <c r="J20" i="23"/>
  <c r="J21" i="23"/>
  <c r="J23" i="23"/>
  <c r="J24" i="23"/>
  <c r="J25" i="23"/>
  <c r="J26" i="23"/>
  <c r="J32" i="23"/>
  <c r="J34" i="23"/>
  <c r="M26" i="39"/>
  <c r="M46" i="39"/>
  <c r="L24" i="33"/>
  <c r="L51" i="34"/>
  <c r="J10" i="23"/>
  <c r="I70" i="23"/>
  <c r="J79" i="23"/>
  <c r="J83" i="23"/>
  <c r="L98" i="28"/>
  <c r="L45" i="28"/>
  <c r="L54" i="28"/>
  <c r="M11" i="23"/>
  <c r="L11" i="28"/>
  <c r="M75" i="23"/>
  <c r="L75" i="28"/>
  <c r="M87" i="23"/>
  <c r="L87" i="28"/>
  <c r="M103" i="23"/>
  <c r="L103" i="28"/>
  <c r="L21" i="38"/>
  <c r="L18" i="39"/>
  <c r="L26" i="39"/>
  <c r="L22" i="39"/>
  <c r="L46" i="34"/>
  <c r="L41" i="39"/>
  <c r="L59" i="39"/>
  <c r="J33" i="23"/>
  <c r="I46" i="23"/>
  <c r="I71" i="23"/>
  <c r="I83" i="28"/>
  <c r="K117" i="28"/>
  <c r="J28" i="23"/>
  <c r="J27" i="23"/>
  <c r="L54" i="39"/>
  <c r="I13" i="23"/>
  <c r="I15" i="23"/>
  <c r="I18" i="23"/>
  <c r="I19" i="23"/>
  <c r="I21" i="23"/>
  <c r="I25" i="23"/>
  <c r="I26" i="23"/>
  <c r="I31" i="23"/>
  <c r="I32" i="23"/>
  <c r="I35" i="23"/>
  <c r="I41" i="23"/>
  <c r="I42" i="23"/>
  <c r="K115" i="29"/>
  <c r="I44" i="23"/>
  <c r="I47" i="23"/>
  <c r="I48" i="23"/>
  <c r="I49" i="23"/>
  <c r="I50" i="23"/>
  <c r="I62" i="23"/>
  <c r="I63" i="23"/>
  <c r="I65" i="23"/>
  <c r="I67" i="23"/>
  <c r="I75" i="23"/>
  <c r="I78" i="23"/>
  <c r="I79" i="23"/>
  <c r="I92" i="23"/>
  <c r="I96" i="23"/>
  <c r="I97" i="23"/>
  <c r="I99" i="23"/>
  <c r="I102" i="23"/>
  <c r="I103" i="23"/>
  <c r="I104" i="23"/>
  <c r="I105" i="23"/>
  <c r="I106" i="23"/>
  <c r="I107" i="23"/>
  <c r="I110" i="23"/>
  <c r="I111" i="23"/>
  <c r="I112" i="23"/>
  <c r="I113" i="23"/>
  <c r="I115" i="23"/>
  <c r="I8" i="24"/>
  <c r="I11" i="24"/>
  <c r="I22" i="24"/>
  <c r="I23" i="24"/>
  <c r="I24" i="24"/>
  <c r="I25" i="24"/>
  <c r="I33" i="24"/>
  <c r="I36" i="24"/>
  <c r="I37" i="24"/>
  <c r="I47" i="24"/>
  <c r="I49" i="24"/>
  <c r="I54" i="24"/>
  <c r="I56" i="24"/>
  <c r="I59" i="24"/>
  <c r="I64" i="24"/>
  <c r="I65" i="24"/>
  <c r="I82" i="24"/>
  <c r="I85" i="24"/>
  <c r="I91" i="24"/>
  <c r="I95" i="24"/>
  <c r="I97" i="24"/>
  <c r="I105" i="24"/>
  <c r="I108" i="24"/>
  <c r="I110" i="24"/>
  <c r="I112" i="24"/>
  <c r="I114" i="24"/>
  <c r="I115" i="24"/>
  <c r="J7" i="33"/>
  <c r="J20" i="33"/>
  <c r="J21" i="33"/>
  <c r="J22" i="33"/>
  <c r="J30" i="33"/>
  <c r="J31" i="33"/>
  <c r="J32" i="33"/>
  <c r="J38" i="33"/>
  <c r="J43" i="33"/>
  <c r="J45" i="33"/>
  <c r="J51" i="33"/>
  <c r="J55" i="33"/>
  <c r="J57" i="33"/>
  <c r="J58" i="33"/>
  <c r="J59" i="33"/>
  <c r="J60" i="33"/>
  <c r="J62" i="33"/>
  <c r="J7" i="34"/>
  <c r="J13" i="34"/>
  <c r="J16" i="34"/>
  <c r="J21" i="34"/>
  <c r="J33" i="34"/>
  <c r="J44" i="34"/>
  <c r="J45" i="34"/>
  <c r="J51" i="34"/>
  <c r="J58" i="34"/>
  <c r="J60" i="34"/>
  <c r="M27" i="39"/>
  <c r="M25" i="38"/>
  <c r="L14" i="29"/>
  <c r="J37" i="23"/>
  <c r="J59" i="23"/>
  <c r="J60" i="23"/>
  <c r="J63" i="23"/>
  <c r="J72" i="23"/>
  <c r="J73" i="23"/>
  <c r="J77" i="23"/>
  <c r="J84" i="23"/>
  <c r="J85" i="23"/>
  <c r="J86" i="23"/>
  <c r="J88" i="23"/>
  <c r="J89" i="23"/>
  <c r="J92" i="23"/>
  <c r="J94" i="23"/>
  <c r="J96" i="23"/>
  <c r="J97" i="23"/>
  <c r="J102" i="23"/>
  <c r="J104" i="23"/>
  <c r="J105" i="23"/>
  <c r="J108" i="23"/>
  <c r="J109" i="23"/>
  <c r="J115" i="23"/>
  <c r="J20" i="24"/>
  <c r="K7" i="33"/>
  <c r="L27" i="28"/>
  <c r="M55" i="38"/>
  <c r="I73" i="23"/>
  <c r="H112" i="28"/>
  <c r="L92" i="28"/>
  <c r="H63" i="28"/>
  <c r="I61" i="23"/>
  <c r="H111" i="28"/>
  <c r="K21" i="33"/>
  <c r="I8" i="23"/>
  <c r="H33" i="29"/>
  <c r="K10" i="23"/>
  <c r="K17" i="23"/>
  <c r="K29" i="23"/>
  <c r="K52" i="23"/>
  <c r="K63" i="23"/>
  <c r="K78" i="23"/>
  <c r="K91" i="23"/>
  <c r="K104" i="23"/>
  <c r="K108" i="23"/>
  <c r="K10" i="24"/>
  <c r="K64" i="24"/>
  <c r="J19" i="23"/>
  <c r="J30" i="23"/>
  <c r="J31" i="23"/>
  <c r="J59" i="28"/>
  <c r="J54" i="23"/>
  <c r="J94" i="28"/>
  <c r="I40" i="23"/>
  <c r="J21" i="28"/>
  <c r="J49" i="23"/>
  <c r="I45" i="23"/>
  <c r="I80" i="23"/>
  <c r="J21" i="24"/>
  <c r="K91" i="29"/>
  <c r="H13" i="28"/>
  <c r="J104" i="28"/>
  <c r="J7" i="28"/>
  <c r="H65" i="28"/>
  <c r="J86" i="28"/>
  <c r="H48" i="28"/>
  <c r="J62" i="23"/>
  <c r="I56" i="23"/>
  <c r="J23" i="28"/>
  <c r="H32" i="28"/>
  <c r="J24" i="28"/>
  <c r="J97" i="28"/>
  <c r="J105" i="28"/>
  <c r="I29" i="23"/>
  <c r="J11" i="23"/>
  <c r="I36" i="23"/>
  <c r="M21" i="39"/>
  <c r="L117" i="28"/>
  <c r="L8" i="28"/>
  <c r="M55" i="39"/>
  <c r="L33" i="28"/>
  <c r="M9" i="39"/>
  <c r="L40" i="28"/>
  <c r="L36" i="28"/>
  <c r="L72" i="28"/>
  <c r="J32" i="28"/>
  <c r="J65" i="23"/>
  <c r="M13" i="39"/>
  <c r="L21" i="28"/>
  <c r="L66" i="28"/>
  <c r="L42" i="28"/>
  <c r="L90" i="28"/>
  <c r="M18" i="39"/>
  <c r="L83" i="28"/>
  <c r="I55" i="38"/>
  <c r="I45" i="38"/>
  <c r="J17" i="33"/>
  <c r="J29" i="33"/>
  <c r="I57" i="38"/>
  <c r="I62" i="38"/>
  <c r="J54" i="33"/>
  <c r="I33" i="39"/>
  <c r="I21" i="39"/>
  <c r="J10" i="34"/>
  <c r="J33" i="33"/>
  <c r="J19" i="34"/>
  <c r="I58" i="38"/>
  <c r="I51" i="23"/>
  <c r="I30" i="23"/>
  <c r="I93" i="23"/>
  <c r="I58" i="23"/>
  <c r="I66" i="23"/>
  <c r="H96" i="28"/>
  <c r="H115" i="29"/>
  <c r="H75" i="28"/>
  <c r="I117" i="23"/>
  <c r="H11" i="29"/>
  <c r="H105" i="28"/>
  <c r="H25" i="28"/>
  <c r="H54" i="29"/>
  <c r="H97" i="29"/>
  <c r="H107" i="28"/>
  <c r="H50" i="28"/>
  <c r="H110" i="29"/>
  <c r="H59" i="29"/>
  <c r="I96" i="24"/>
  <c r="H26" i="28"/>
  <c r="I76" i="23"/>
  <c r="I83" i="23"/>
  <c r="H62" i="28"/>
  <c r="H104" i="28"/>
  <c r="H110" i="28"/>
  <c r="H114" i="29"/>
  <c r="H82" i="29"/>
  <c r="H8" i="29"/>
  <c r="H47" i="29"/>
  <c r="H42" i="28"/>
  <c r="H65" i="29"/>
  <c r="I43" i="23"/>
  <c r="H36" i="29"/>
  <c r="I34" i="23"/>
  <c r="I74" i="23"/>
  <c r="J27" i="33"/>
  <c r="J10" i="33"/>
  <c r="L37" i="23"/>
  <c r="L41" i="23"/>
  <c r="L44" i="23"/>
  <c r="L47" i="23"/>
  <c r="L49" i="23"/>
  <c r="L53" i="23"/>
  <c r="L59" i="23"/>
  <c r="L62" i="23"/>
  <c r="L67" i="23"/>
  <c r="L71" i="23"/>
  <c r="L96" i="23"/>
  <c r="L24" i="24"/>
  <c r="L29" i="24"/>
  <c r="L34" i="24"/>
  <c r="M11" i="33"/>
  <c r="M13" i="33"/>
  <c r="M17" i="33"/>
  <c r="M20" i="33"/>
  <c r="M24" i="33"/>
  <c r="M32" i="33"/>
  <c r="M38" i="33"/>
  <c r="M39" i="33"/>
  <c r="M42" i="33"/>
  <c r="M47" i="33"/>
  <c r="L44" i="28"/>
  <c r="M42" i="38"/>
  <c r="L10" i="28"/>
  <c r="J44" i="33"/>
  <c r="I21" i="38"/>
  <c r="I51" i="38"/>
  <c r="J48" i="33"/>
  <c r="I60" i="38"/>
  <c r="J22" i="34"/>
  <c r="I117" i="24"/>
  <c r="H99" i="28"/>
  <c r="I91" i="23"/>
  <c r="I87" i="24"/>
  <c r="I72" i="23"/>
  <c r="I77" i="23"/>
  <c r="H23" i="29"/>
  <c r="I31" i="38"/>
  <c r="H103" i="28"/>
  <c r="H67" i="28"/>
  <c r="H108" i="29"/>
  <c r="H49" i="28"/>
  <c r="H92" i="28"/>
  <c r="H106" i="28"/>
  <c r="H78" i="28"/>
  <c r="H79" i="28"/>
  <c r="H24" i="29"/>
  <c r="H44" i="28"/>
  <c r="I108" i="23"/>
  <c r="H113" i="28"/>
  <c r="I106" i="24"/>
  <c r="H105" i="29"/>
  <c r="I58" i="39"/>
  <c r="G30" i="9"/>
  <c r="I7" i="24"/>
  <c r="I16" i="24"/>
  <c r="I21" i="24"/>
  <c r="I27" i="24"/>
  <c r="I28" i="24"/>
  <c r="I29" i="24"/>
  <c r="I30" i="24"/>
  <c r="I34" i="24"/>
  <c r="I35" i="24"/>
  <c r="I40" i="24"/>
  <c r="I46" i="24"/>
  <c r="I53" i="24"/>
  <c r="I78" i="24"/>
  <c r="I80" i="24"/>
  <c r="I89" i="24"/>
  <c r="I94" i="24"/>
  <c r="I98" i="24"/>
  <c r="I102" i="24"/>
  <c r="I107" i="24"/>
  <c r="J11" i="34"/>
  <c r="J14" i="34"/>
  <c r="J17" i="34"/>
  <c r="J18" i="34"/>
  <c r="J20" i="34"/>
  <c r="J25" i="34"/>
  <c r="J28" i="34"/>
  <c r="J29" i="34"/>
  <c r="J32" i="34"/>
  <c r="J34" i="34"/>
  <c r="J46" i="34"/>
  <c r="J48" i="34"/>
  <c r="J52" i="34"/>
  <c r="J54" i="34"/>
  <c r="J61" i="34"/>
  <c r="J64" i="34"/>
  <c r="L78" i="28"/>
  <c r="I22" i="38"/>
  <c r="I16" i="39"/>
  <c r="I18" i="24"/>
  <c r="I109" i="23"/>
  <c r="I84" i="23"/>
  <c r="H85" i="29"/>
  <c r="H47" i="28"/>
  <c r="H102" i="28"/>
  <c r="H112" i="29"/>
  <c r="H41" i="28"/>
  <c r="H31" i="28"/>
  <c r="I67" i="24"/>
  <c r="I37" i="23"/>
  <c r="J33" i="24"/>
  <c r="J55" i="24"/>
  <c r="J61" i="24"/>
  <c r="J70" i="24"/>
  <c r="K33" i="33"/>
  <c r="K37" i="33"/>
  <c r="K43" i="33"/>
  <c r="K45" i="33"/>
  <c r="K44" i="34"/>
  <c r="K48" i="34"/>
  <c r="L41" i="28"/>
  <c r="L106" i="28"/>
  <c r="K105" i="29"/>
  <c r="K49" i="29"/>
  <c r="K114" i="29"/>
  <c r="K72" i="29"/>
  <c r="K30" i="29"/>
  <c r="K98" i="29"/>
  <c r="K8" i="29"/>
  <c r="K81" i="29"/>
  <c r="K70" i="29"/>
  <c r="K11" i="24"/>
  <c r="K63" i="29"/>
  <c r="K47" i="29"/>
  <c r="K117" i="23"/>
  <c r="L22" i="33"/>
  <c r="L79" i="28"/>
  <c r="K32" i="29"/>
  <c r="K29" i="29"/>
  <c r="K61" i="24"/>
  <c r="K23" i="24"/>
  <c r="M44" i="39"/>
  <c r="L83" i="29"/>
  <c r="L35" i="29"/>
  <c r="K34" i="29"/>
  <c r="K11" i="29"/>
  <c r="K17" i="24"/>
  <c r="K28" i="24"/>
  <c r="K41" i="24"/>
  <c r="K42" i="24"/>
  <c r="K45" i="24"/>
  <c r="K46" i="24"/>
  <c r="K57" i="24"/>
  <c r="K62" i="24"/>
  <c r="K83" i="24"/>
  <c r="K84" i="24"/>
  <c r="K107" i="24"/>
  <c r="K113" i="24"/>
  <c r="K114" i="24"/>
  <c r="L7" i="34"/>
  <c r="L9" i="34"/>
  <c r="L10" i="34"/>
  <c r="L11" i="34"/>
  <c r="L12" i="34"/>
  <c r="L33" i="34"/>
  <c r="L37" i="34"/>
  <c r="L42" i="34"/>
  <c r="L47" i="34"/>
  <c r="L54" i="34"/>
  <c r="L58" i="34"/>
  <c r="M42" i="39"/>
  <c r="M57" i="39"/>
  <c r="M52" i="39"/>
  <c r="M20" i="39"/>
  <c r="L16" i="24"/>
  <c r="L20" i="24"/>
  <c r="L26" i="24"/>
  <c r="L30" i="24"/>
  <c r="L43" i="24"/>
  <c r="L48" i="24"/>
  <c r="L53" i="24"/>
  <c r="L57" i="24"/>
  <c r="L62" i="24"/>
  <c r="L67" i="24"/>
  <c r="L74" i="24"/>
  <c r="L79" i="24"/>
  <c r="L83" i="24"/>
  <c r="L88" i="24"/>
  <c r="L94" i="24"/>
  <c r="L99" i="24"/>
  <c r="L104" i="24"/>
  <c r="L109" i="24"/>
  <c r="L114" i="24"/>
  <c r="M11" i="34"/>
  <c r="M16" i="34"/>
  <c r="M20" i="34"/>
  <c r="M24" i="34"/>
  <c r="M29" i="34"/>
  <c r="M33" i="34"/>
  <c r="M38" i="34"/>
  <c r="M42" i="34"/>
  <c r="M44" i="34"/>
  <c r="M50" i="34"/>
  <c r="M52" i="34"/>
  <c r="M57" i="34"/>
  <c r="M62" i="34"/>
  <c r="L16" i="29"/>
  <c r="M24" i="39"/>
  <c r="L25" i="28"/>
  <c r="M50" i="38"/>
  <c r="L31" i="28"/>
  <c r="M26" i="38"/>
  <c r="L51" i="28"/>
  <c r="L64" i="28"/>
  <c r="L53" i="28"/>
  <c r="L105" i="28"/>
  <c r="L12" i="28"/>
  <c r="L67" i="28"/>
  <c r="L96" i="28"/>
  <c r="M45" i="38"/>
  <c r="K67" i="23"/>
  <c r="K49" i="28"/>
  <c r="K11" i="28"/>
  <c r="K113" i="28"/>
  <c r="K115" i="28"/>
  <c r="L10" i="33"/>
  <c r="L13" i="33"/>
  <c r="K7" i="23"/>
  <c r="K7" i="28"/>
  <c r="K9" i="23"/>
  <c r="K9" i="28"/>
  <c r="K13" i="28"/>
  <c r="K13" i="23"/>
  <c r="L19" i="23"/>
  <c r="K19" i="23"/>
  <c r="L21" i="23"/>
  <c r="K21" i="23"/>
  <c r="K21" i="28"/>
  <c r="L25" i="23"/>
  <c r="K25" i="28"/>
  <c r="L56" i="23"/>
  <c r="K56" i="23"/>
  <c r="K56" i="28"/>
  <c r="K58" i="28"/>
  <c r="K58" i="23"/>
  <c r="L73" i="23"/>
  <c r="K73" i="28"/>
  <c r="L76" i="23"/>
  <c r="K76" i="28"/>
  <c r="K82" i="28"/>
  <c r="K82" i="23"/>
  <c r="K84" i="28"/>
  <c r="K84" i="23"/>
  <c r="L89" i="23"/>
  <c r="K89" i="23"/>
  <c r="L93" i="23"/>
  <c r="K93" i="23"/>
  <c r="L94" i="23"/>
  <c r="K94" i="23"/>
  <c r="L99" i="23"/>
  <c r="K99" i="28"/>
  <c r="J16" i="24"/>
  <c r="K16" i="24"/>
  <c r="J16" i="29"/>
  <c r="J19" i="29"/>
  <c r="J19" i="24"/>
  <c r="J22" i="29"/>
  <c r="J22" i="24"/>
  <c r="K22" i="24"/>
  <c r="J24" i="29"/>
  <c r="K24" i="24"/>
  <c r="K27" i="24"/>
  <c r="J27" i="29"/>
  <c r="J31" i="29"/>
  <c r="K31" i="24"/>
  <c r="K35" i="24"/>
  <c r="J35" i="29"/>
  <c r="J37" i="29"/>
  <c r="J37" i="24"/>
  <c r="J43" i="29"/>
  <c r="J43" i="24"/>
  <c r="K43" i="24"/>
  <c r="K49" i="24"/>
  <c r="J49" i="29"/>
  <c r="J66" i="24"/>
  <c r="K66" i="24"/>
  <c r="J71" i="24"/>
  <c r="J71" i="29"/>
  <c r="K71" i="24"/>
  <c r="K76" i="24"/>
  <c r="J76" i="29"/>
  <c r="J78" i="29"/>
  <c r="K78" i="24"/>
  <c r="J78" i="24"/>
  <c r="K79" i="24"/>
  <c r="J79" i="29"/>
  <c r="K81" i="24"/>
  <c r="J81" i="29"/>
  <c r="K85" i="24"/>
  <c r="J85" i="29"/>
  <c r="J86" i="29"/>
  <c r="J86" i="24"/>
  <c r="K88" i="24"/>
  <c r="J88" i="29"/>
  <c r="K89" i="24"/>
  <c r="J89" i="24"/>
  <c r="K91" i="24"/>
  <c r="J91" i="29"/>
  <c r="J93" i="29"/>
  <c r="K93" i="24"/>
  <c r="K95" i="24"/>
  <c r="J95" i="29"/>
  <c r="K104" i="24"/>
  <c r="J104" i="24"/>
  <c r="K109" i="24"/>
  <c r="J109" i="29"/>
  <c r="K111" i="24"/>
  <c r="J111" i="24"/>
  <c r="J111" i="29"/>
  <c r="K112" i="24"/>
  <c r="J112" i="29"/>
  <c r="K117" i="24"/>
  <c r="J117" i="29"/>
  <c r="K9" i="38"/>
  <c r="L9" i="33"/>
  <c r="K9" i="33"/>
  <c r="K11" i="38"/>
  <c r="K11" i="33"/>
  <c r="L11" i="33"/>
  <c r="K19" i="38"/>
  <c r="L19" i="33"/>
  <c r="K19" i="33"/>
  <c r="K27" i="33"/>
  <c r="K27" i="38"/>
  <c r="K30" i="33"/>
  <c r="K30" i="38"/>
  <c r="L30" i="33"/>
  <c r="L42" i="33"/>
  <c r="K42" i="38"/>
  <c r="K50" i="38"/>
  <c r="K50" i="33"/>
  <c r="K55" i="33"/>
  <c r="K55" i="38"/>
  <c r="K61" i="33"/>
  <c r="K61" i="38"/>
  <c r="K64" i="38"/>
  <c r="K64" i="33"/>
  <c r="K13" i="34"/>
  <c r="K13" i="39"/>
  <c r="L13" i="34"/>
  <c r="K14" i="39"/>
  <c r="L14" i="34"/>
  <c r="K14" i="34"/>
  <c r="K17" i="34"/>
  <c r="L17" i="34"/>
  <c r="K17" i="39"/>
  <c r="L20" i="34"/>
  <c r="K20" i="39"/>
  <c r="K20" i="34"/>
  <c r="L26" i="34"/>
  <c r="K26" i="39"/>
  <c r="K28" i="34"/>
  <c r="K28" i="39"/>
  <c r="L29" i="34"/>
  <c r="K29" i="39"/>
  <c r="K31" i="39"/>
  <c r="L31" i="34"/>
  <c r="K32" i="39"/>
  <c r="L32" i="34"/>
  <c r="K34" i="39"/>
  <c r="L34" i="34"/>
  <c r="K38" i="39"/>
  <c r="L38" i="34"/>
  <c r="K43" i="39"/>
  <c r="K43" i="34"/>
  <c r="L45" i="34"/>
  <c r="K45" i="39"/>
  <c r="K46" i="34"/>
  <c r="K46" i="39"/>
  <c r="K50" i="39"/>
  <c r="L50" i="34"/>
  <c r="L55" i="34"/>
  <c r="K55" i="39"/>
  <c r="K59" i="39"/>
  <c r="L59" i="34"/>
  <c r="K61" i="39"/>
  <c r="K61" i="34"/>
  <c r="L61" i="34"/>
  <c r="K64" i="34"/>
  <c r="K64" i="39"/>
  <c r="L26" i="28"/>
  <c r="M26" i="23"/>
  <c r="L20" i="28"/>
  <c r="M20" i="23"/>
  <c r="L7" i="28"/>
  <c r="M7" i="23"/>
  <c r="L55" i="28"/>
  <c r="M55" i="23"/>
  <c r="L43" i="28"/>
  <c r="M43" i="23"/>
  <c r="K62" i="33"/>
  <c r="L38" i="33"/>
  <c r="K37" i="38"/>
  <c r="K9" i="39"/>
  <c r="L44" i="34"/>
  <c r="K33" i="39"/>
  <c r="K42" i="39"/>
  <c r="L15" i="34"/>
  <c r="L41" i="34"/>
  <c r="K58" i="33"/>
  <c r="K37" i="39"/>
  <c r="L60" i="34"/>
  <c r="K44" i="39"/>
  <c r="K41" i="23"/>
  <c r="K103" i="28"/>
  <c r="K17" i="28"/>
  <c r="J93" i="24"/>
  <c r="J84" i="29"/>
  <c r="J27" i="24"/>
  <c r="K22" i="38"/>
  <c r="J28" i="29"/>
  <c r="J45" i="29"/>
  <c r="J83" i="29"/>
  <c r="K60" i="24"/>
  <c r="K81" i="23"/>
  <c r="J83" i="24"/>
  <c r="K28" i="33"/>
  <c r="K74" i="24"/>
  <c r="J42" i="24"/>
  <c r="L24" i="34"/>
  <c r="M34" i="38"/>
  <c r="M45" i="39"/>
  <c r="M58" i="39"/>
  <c r="L18" i="28"/>
  <c r="L8" i="23"/>
  <c r="K8" i="23"/>
  <c r="K8" i="28"/>
  <c r="L10" i="23"/>
  <c r="K10" i="28"/>
  <c r="L12" i="23"/>
  <c r="K12" i="23"/>
  <c r="K12" i="28"/>
  <c r="K14" i="23"/>
  <c r="K14" i="28"/>
  <c r="K16" i="23"/>
  <c r="K16" i="28"/>
  <c r="L18" i="23"/>
  <c r="K18" i="28"/>
  <c r="L24" i="23"/>
  <c r="K24" i="23"/>
  <c r="K24" i="28"/>
  <c r="K26" i="28"/>
  <c r="K26" i="23"/>
  <c r="K28" i="23"/>
  <c r="K28" i="28"/>
  <c r="L51" i="23"/>
  <c r="K51" i="28"/>
  <c r="L64" i="23"/>
  <c r="K64" i="28"/>
  <c r="K64" i="23"/>
  <c r="L75" i="23"/>
  <c r="K75" i="28"/>
  <c r="L88" i="23"/>
  <c r="K88" i="23"/>
  <c r="J92" i="24"/>
  <c r="K92" i="24"/>
  <c r="K10" i="38"/>
  <c r="K45" i="38"/>
  <c r="J66" i="29"/>
  <c r="K26" i="24"/>
  <c r="J14" i="24"/>
  <c r="K20" i="23"/>
  <c r="J113" i="29"/>
  <c r="J96" i="24"/>
  <c r="K27" i="23"/>
  <c r="K27" i="28"/>
  <c r="K72" i="28"/>
  <c r="K12" i="39"/>
  <c r="K13" i="38"/>
  <c r="J62" i="29"/>
  <c r="J57" i="29"/>
  <c r="J104" i="29"/>
  <c r="K71" i="23"/>
  <c r="J24" i="24"/>
  <c r="K25" i="23"/>
  <c r="J54" i="24"/>
  <c r="K86" i="24"/>
  <c r="K40" i="33"/>
  <c r="J28" i="9"/>
  <c r="L93" i="28"/>
  <c r="M93" i="23"/>
  <c r="M86" i="23"/>
  <c r="L86" i="28"/>
  <c r="L81" i="28"/>
  <c r="M81" i="23"/>
  <c r="L73" i="28"/>
  <c r="M73" i="23"/>
  <c r="L112" i="28"/>
  <c r="M112" i="23"/>
  <c r="L107" i="28"/>
  <c r="M107" i="23"/>
  <c r="L31" i="29"/>
  <c r="M31" i="24"/>
  <c r="M95" i="24"/>
  <c r="L95" i="29"/>
  <c r="M110" i="24"/>
  <c r="L110" i="29"/>
  <c r="N27" i="33"/>
  <c r="M27" i="38"/>
  <c r="N22" i="33"/>
  <c r="M22" i="38"/>
  <c r="N14" i="33"/>
  <c r="M14" i="38"/>
  <c r="N9" i="33"/>
  <c r="M9" i="38"/>
  <c r="N52" i="33"/>
  <c r="M52" i="38"/>
  <c r="N41" i="33"/>
  <c r="M41" i="38"/>
  <c r="M34" i="39"/>
  <c r="N34" i="34"/>
  <c r="N17" i="34"/>
  <c r="M17" i="39"/>
  <c r="M12" i="39"/>
  <c r="N12" i="34"/>
  <c r="N7" i="34"/>
  <c r="M7" i="39"/>
  <c r="N51" i="34"/>
  <c r="M51" i="39"/>
  <c r="M39" i="39"/>
  <c r="N39" i="34"/>
  <c r="N64" i="33"/>
  <c r="M16" i="38"/>
  <c r="M40" i="38"/>
  <c r="M39" i="38"/>
  <c r="M29" i="38"/>
  <c r="M17" i="38"/>
  <c r="M37" i="38"/>
  <c r="M33" i="38"/>
  <c r="M61" i="38"/>
  <c r="M57" i="38"/>
  <c r="M12" i="38"/>
  <c r="M62" i="38"/>
  <c r="M21" i="38"/>
  <c r="N48" i="33"/>
  <c r="M48" i="38"/>
  <c r="M108" i="23"/>
  <c r="L108" i="28"/>
  <c r="M70" i="23"/>
  <c r="L70" i="28"/>
  <c r="M97" i="24"/>
  <c r="L97" i="29"/>
  <c r="M24" i="23"/>
  <c r="L24" i="28"/>
  <c r="M80" i="23"/>
  <c r="L80" i="28"/>
  <c r="M102" i="23"/>
  <c r="L102" i="28"/>
  <c r="M115" i="23"/>
  <c r="L115" i="28"/>
  <c r="N28" i="33"/>
  <c r="M28" i="38"/>
  <c r="N44" i="33"/>
  <c r="M44" i="38"/>
  <c r="N58" i="33"/>
  <c r="M58" i="38"/>
  <c r="N40" i="34"/>
  <c r="M40" i="39"/>
  <c r="L15" i="23"/>
  <c r="K15" i="28"/>
  <c r="K15" i="23"/>
  <c r="L23" i="23"/>
  <c r="K23" i="23"/>
  <c r="K46" i="23"/>
  <c r="K46" i="28"/>
  <c r="L60" i="23"/>
  <c r="K60" i="28"/>
  <c r="L79" i="23"/>
  <c r="K79" i="28"/>
  <c r="L86" i="23"/>
  <c r="K86" i="28"/>
  <c r="J18" i="29"/>
  <c r="K18" i="24"/>
  <c r="J18" i="24"/>
  <c r="J20" i="29"/>
  <c r="K20" i="24"/>
  <c r="K34" i="24"/>
  <c r="J34" i="29"/>
  <c r="J41" i="29"/>
  <c r="J41" i="24"/>
  <c r="K50" i="24"/>
  <c r="J50" i="29"/>
  <c r="J55" i="29"/>
  <c r="K55" i="24"/>
  <c r="K56" i="24"/>
  <c r="J56" i="29"/>
  <c r="J58" i="29"/>
  <c r="K58" i="24"/>
  <c r="K59" i="24"/>
  <c r="J59" i="24"/>
  <c r="J65" i="29"/>
  <c r="K65" i="24"/>
  <c r="K67" i="24"/>
  <c r="J67" i="24"/>
  <c r="J67" i="29"/>
  <c r="J70" i="29"/>
  <c r="K70" i="24"/>
  <c r="J72" i="29"/>
  <c r="K72" i="24"/>
  <c r="K73" i="24"/>
  <c r="J73" i="24"/>
  <c r="J75" i="24"/>
  <c r="J75" i="29"/>
  <c r="K77" i="24"/>
  <c r="J77" i="29"/>
  <c r="J80" i="29"/>
  <c r="K80" i="24"/>
  <c r="J80" i="24"/>
  <c r="K82" i="24"/>
  <c r="J82" i="29"/>
  <c r="J82" i="24"/>
  <c r="J90" i="29"/>
  <c r="K90" i="24"/>
  <c r="J94" i="24"/>
  <c r="J94" i="29"/>
  <c r="K94" i="24"/>
  <c r="J97" i="29"/>
  <c r="K97" i="24"/>
  <c r="J98" i="29"/>
  <c r="J98" i="24"/>
  <c r="K102" i="24"/>
  <c r="J102" i="24"/>
  <c r="J102" i="29"/>
  <c r="J103" i="29"/>
  <c r="K103" i="24"/>
  <c r="K105" i="24"/>
  <c r="J105" i="29"/>
  <c r="J106" i="29"/>
  <c r="K106" i="24"/>
  <c r="K108" i="24"/>
  <c r="J108" i="29"/>
  <c r="K110" i="24"/>
  <c r="J110" i="29"/>
  <c r="J115" i="29"/>
  <c r="K115" i="24"/>
  <c r="K17" i="33"/>
  <c r="L17" i="33"/>
  <c r="K21" i="38"/>
  <c r="L21" i="33"/>
  <c r="K23" i="33"/>
  <c r="K23" i="38"/>
  <c r="K25" i="38"/>
  <c r="K25" i="33"/>
  <c r="K26" i="38"/>
  <c r="K26" i="33"/>
  <c r="K29" i="38"/>
  <c r="K29" i="33"/>
  <c r="K34" i="38"/>
  <c r="K34" i="33"/>
  <c r="L39" i="33"/>
  <c r="K39" i="33"/>
  <c r="K41" i="38"/>
  <c r="K41" i="33"/>
  <c r="K44" i="33"/>
  <c r="L44" i="33"/>
  <c r="K44" i="38"/>
  <c r="L46" i="33"/>
  <c r="K46" i="38"/>
  <c r="K46" i="33"/>
  <c r="K51" i="38"/>
  <c r="K51" i="33"/>
  <c r="K57" i="33"/>
  <c r="K57" i="38"/>
  <c r="K7" i="39"/>
  <c r="K7" i="34"/>
  <c r="K11" i="34"/>
  <c r="K11" i="39"/>
  <c r="L16" i="34"/>
  <c r="K16" i="34"/>
  <c r="K18" i="39"/>
  <c r="L18" i="34"/>
  <c r="L19" i="34"/>
  <c r="K19" i="39"/>
  <c r="L21" i="34"/>
  <c r="K21" i="39"/>
  <c r="L22" i="34"/>
  <c r="K22" i="39"/>
  <c r="K23" i="39"/>
  <c r="L23" i="34"/>
  <c r="L25" i="34"/>
  <c r="K25" i="39"/>
  <c r="K27" i="39"/>
  <c r="L27" i="34"/>
  <c r="K30" i="39"/>
  <c r="L30" i="34"/>
  <c r="L39" i="34"/>
  <c r="K39" i="39"/>
  <c r="K40" i="39"/>
  <c r="L40" i="34"/>
  <c r="K57" i="39"/>
  <c r="L57" i="34"/>
  <c r="L62" i="34"/>
  <c r="K62" i="39"/>
  <c r="L32" i="28"/>
  <c r="M32" i="23"/>
  <c r="L14" i="28"/>
  <c r="M14" i="23"/>
  <c r="M60" i="23"/>
  <c r="L60" i="28"/>
  <c r="L48" i="28"/>
  <c r="M48" i="23"/>
  <c r="L97" i="28"/>
  <c r="M97" i="23"/>
  <c r="K59" i="33"/>
  <c r="K10" i="39"/>
  <c r="K24" i="33"/>
  <c r="K75" i="24"/>
  <c r="K98" i="24"/>
  <c r="J92" i="29"/>
  <c r="K22" i="23"/>
  <c r="K96" i="24"/>
  <c r="K7" i="24"/>
  <c r="K18" i="23"/>
  <c r="J73" i="29"/>
  <c r="K92" i="28"/>
  <c r="K87" i="24"/>
  <c r="J114" i="29"/>
  <c r="K40" i="24"/>
  <c r="K99" i="24"/>
  <c r="K39" i="38"/>
  <c r="J61" i="29"/>
  <c r="J42" i="29"/>
  <c r="J89" i="29"/>
  <c r="L48" i="33"/>
  <c r="J53" i="24"/>
  <c r="K60" i="33"/>
  <c r="K79" i="23"/>
  <c r="K54" i="33"/>
  <c r="M19" i="38"/>
  <c r="I81" i="23"/>
  <c r="I12" i="23"/>
  <c r="I19" i="24"/>
  <c r="J12" i="23"/>
  <c r="J56" i="23"/>
  <c r="J23" i="33"/>
  <c r="J25" i="33"/>
  <c r="J46" i="33"/>
  <c r="J47" i="33"/>
  <c r="J50" i="33"/>
  <c r="J52" i="33"/>
  <c r="L74" i="28"/>
  <c r="L37" i="28"/>
  <c r="L57" i="28"/>
  <c r="L56" i="28"/>
  <c r="L94" i="28"/>
  <c r="L109" i="28"/>
  <c r="L15" i="28"/>
  <c r="L111" i="28"/>
  <c r="L113" i="28"/>
  <c r="L61" i="28"/>
  <c r="L85" i="28"/>
  <c r="L47" i="28"/>
  <c r="M31" i="39"/>
  <c r="L34" i="28"/>
  <c r="M34" i="23"/>
  <c r="L22" i="28"/>
  <c r="M22" i="23"/>
  <c r="L17" i="28"/>
  <c r="M17" i="23"/>
  <c r="L9" i="28"/>
  <c r="M9" i="23"/>
  <c r="L58" i="28"/>
  <c r="M58" i="23"/>
  <c r="L52" i="28"/>
  <c r="M52" i="23"/>
  <c r="L46" i="28"/>
  <c r="M46" i="23"/>
  <c r="L95" i="28"/>
  <c r="L91" i="28"/>
  <c r="M91" i="23"/>
  <c r="L84" i="28"/>
  <c r="M84" i="23"/>
  <c r="L71" i="28"/>
  <c r="M71" i="23"/>
  <c r="L110" i="28"/>
  <c r="M110" i="23"/>
  <c r="L104" i="28"/>
  <c r="M104" i="23"/>
  <c r="L19" i="29"/>
  <c r="M19" i="24"/>
  <c r="L15" i="29"/>
  <c r="M15" i="24"/>
  <c r="L10" i="29"/>
  <c r="M10" i="24"/>
  <c r="L66" i="29"/>
  <c r="M66" i="24"/>
  <c r="L61" i="29"/>
  <c r="M61" i="24"/>
  <c r="L56" i="29"/>
  <c r="M56" i="24"/>
  <c r="L52" i="29"/>
  <c r="M52" i="24"/>
  <c r="L46" i="29"/>
  <c r="M46" i="24"/>
  <c r="L42" i="29"/>
  <c r="M42" i="24"/>
  <c r="L98" i="29"/>
  <c r="M98" i="24"/>
  <c r="L93" i="29"/>
  <c r="M93" i="24"/>
  <c r="L87" i="29"/>
  <c r="M87" i="24"/>
  <c r="L82" i="29"/>
  <c r="M82" i="24"/>
  <c r="L78" i="29"/>
  <c r="M78" i="24"/>
  <c r="L72" i="29"/>
  <c r="M72" i="24"/>
  <c r="L108" i="29"/>
  <c r="M108" i="24"/>
  <c r="L102" i="29"/>
  <c r="M102" i="24"/>
  <c r="M32" i="38"/>
  <c r="N32" i="33"/>
  <c r="M24" i="38"/>
  <c r="N24" i="33"/>
  <c r="M20" i="38"/>
  <c r="N20" i="33"/>
  <c r="M11" i="38"/>
  <c r="N11" i="33"/>
  <c r="M59" i="38"/>
  <c r="N59" i="33"/>
  <c r="M47" i="38"/>
  <c r="N47" i="33"/>
  <c r="M38" i="38"/>
  <c r="N38" i="33"/>
  <c r="M32" i="39"/>
  <c r="N32" i="34"/>
  <c r="M28" i="39"/>
  <c r="N28" i="34"/>
  <c r="M23" i="39"/>
  <c r="N23" i="34"/>
  <c r="M19" i="39"/>
  <c r="N19" i="34"/>
  <c r="M15" i="39"/>
  <c r="N15" i="34"/>
  <c r="M10" i="39"/>
  <c r="N10" i="34"/>
  <c r="M56" i="39"/>
  <c r="M47" i="39"/>
  <c r="N47" i="34"/>
  <c r="M43" i="39"/>
  <c r="N43" i="34"/>
  <c r="M37" i="39"/>
  <c r="N37" i="34"/>
  <c r="M60" i="38"/>
  <c r="N60" i="33"/>
  <c r="M13" i="38"/>
  <c r="N13" i="33"/>
  <c r="L88" i="28"/>
  <c r="M88" i="23"/>
  <c r="M60" i="39"/>
  <c r="N60" i="34"/>
  <c r="L111" i="29"/>
  <c r="M111" i="24"/>
  <c r="L85" i="29"/>
  <c r="M85" i="24"/>
  <c r="L33" i="29"/>
  <c r="M33" i="24"/>
  <c r="L13" i="28"/>
  <c r="M13" i="23"/>
  <c r="L28" i="28"/>
  <c r="M28" i="23"/>
  <c r="L49" i="28"/>
  <c r="M49" i="23"/>
  <c r="L62" i="28"/>
  <c r="M62" i="23"/>
  <c r="L76" i="28"/>
  <c r="M76" i="23"/>
  <c r="L89" i="28"/>
  <c r="M89" i="23"/>
  <c r="M56" i="38"/>
  <c r="L25" i="29"/>
  <c r="M25" i="24"/>
  <c r="L77" i="29"/>
  <c r="M77" i="24"/>
  <c r="M14" i="39"/>
  <c r="N14" i="34"/>
  <c r="J8" i="24"/>
  <c r="J11" i="24"/>
  <c r="J12" i="24"/>
  <c r="J25" i="24"/>
  <c r="J45" i="24"/>
  <c r="J48" i="24"/>
  <c r="J49" i="24"/>
  <c r="J87" i="24"/>
  <c r="J90" i="24"/>
  <c r="J91" i="24"/>
  <c r="J103" i="24"/>
  <c r="J108" i="24"/>
  <c r="J112" i="24"/>
  <c r="J115" i="24"/>
  <c r="J117" i="24"/>
  <c r="K14" i="33"/>
  <c r="K38" i="33"/>
  <c r="K9" i="34"/>
  <c r="K15" i="34"/>
  <c r="K21" i="34"/>
  <c r="K22" i="34"/>
  <c r="K23" i="34"/>
  <c r="K24" i="34"/>
  <c r="K26" i="34"/>
  <c r="K30" i="34"/>
  <c r="K33" i="34"/>
  <c r="K38" i="34"/>
  <c r="K40" i="34"/>
  <c r="K45" i="34"/>
  <c r="K50" i="34"/>
  <c r="K55" i="34"/>
  <c r="K59" i="34"/>
  <c r="K60" i="34"/>
  <c r="L23" i="28"/>
  <c r="L28" i="29"/>
  <c r="M28" i="24"/>
  <c r="L23" i="29"/>
  <c r="M23" i="24"/>
  <c r="L18" i="29"/>
  <c r="M18" i="24"/>
  <c r="L8" i="29"/>
  <c r="M8" i="24"/>
  <c r="L65" i="29"/>
  <c r="M65" i="24"/>
  <c r="L60" i="29"/>
  <c r="M60" i="24"/>
  <c r="L55" i="29"/>
  <c r="M55" i="24"/>
  <c r="L50" i="29"/>
  <c r="M50" i="24"/>
  <c r="L45" i="29"/>
  <c r="M45" i="24"/>
  <c r="L41" i="29"/>
  <c r="M41" i="24"/>
  <c r="L96" i="29"/>
  <c r="M96" i="24"/>
  <c r="L92" i="29"/>
  <c r="M92" i="24"/>
  <c r="L86" i="29"/>
  <c r="M86" i="24"/>
  <c r="L81" i="29"/>
  <c r="M81" i="24"/>
  <c r="L76" i="29"/>
  <c r="M76" i="24"/>
  <c r="L71" i="29"/>
  <c r="M71" i="24"/>
  <c r="L112" i="29"/>
  <c r="M112" i="24"/>
  <c r="L107" i="29"/>
  <c r="M107" i="24"/>
  <c r="M30" i="38"/>
  <c r="N30" i="33"/>
  <c r="M23" i="38"/>
  <c r="N23" i="33"/>
  <c r="M15" i="38"/>
  <c r="N15" i="33"/>
  <c r="M10" i="38"/>
  <c r="N10" i="33"/>
  <c r="M54" i="38"/>
  <c r="N54" i="33"/>
  <c r="M46" i="38"/>
  <c r="N46" i="33"/>
  <c r="M22" i="39"/>
  <c r="N22" i="34"/>
  <c r="M59" i="39"/>
  <c r="N59" i="34"/>
  <c r="M41" i="39"/>
  <c r="N41" i="34"/>
  <c r="M62" i="39"/>
  <c r="N64" i="34"/>
  <c r="M51" i="38"/>
  <c r="N51" i="33"/>
  <c r="M31" i="38"/>
  <c r="N31" i="33"/>
  <c r="M7" i="38"/>
  <c r="N7" i="33"/>
  <c r="L7" i="24"/>
  <c r="L9" i="24"/>
  <c r="L12" i="24"/>
  <c r="L17" i="24"/>
  <c r="L40" i="24"/>
  <c r="L44" i="24"/>
  <c r="L49" i="24"/>
  <c r="L51" i="24"/>
  <c r="L54" i="24"/>
  <c r="L58" i="24"/>
  <c r="L59" i="24"/>
  <c r="L64" i="24"/>
  <c r="L70" i="24"/>
  <c r="L75" i="24"/>
  <c r="L80" i="24"/>
  <c r="L84" i="24"/>
  <c r="L90" i="24"/>
  <c r="L95" i="24"/>
  <c r="L97" i="24"/>
  <c r="L103" i="24"/>
  <c r="L106" i="24"/>
  <c r="L110" i="24"/>
  <c r="M9" i="33"/>
  <c r="M14" i="33"/>
  <c r="L15" i="33"/>
  <c r="L18" i="33"/>
  <c r="M22" i="33"/>
  <c r="L23" i="33"/>
  <c r="M25" i="33"/>
  <c r="M27" i="33"/>
  <c r="L28" i="33"/>
  <c r="L31" i="33"/>
  <c r="M34" i="33"/>
  <c r="L37" i="33"/>
  <c r="M41" i="33"/>
  <c r="L43" i="33"/>
  <c r="M44" i="33"/>
  <c r="M48" i="33"/>
  <c r="M52" i="33"/>
  <c r="M58" i="33"/>
  <c r="M7" i="34"/>
  <c r="M12" i="34"/>
  <c r="M17" i="34"/>
  <c r="M21" i="34"/>
  <c r="M25" i="34"/>
  <c r="M30" i="34"/>
  <c r="M34" i="34"/>
  <c r="M39" i="34"/>
  <c r="M40" i="34"/>
  <c r="M45" i="34"/>
  <c r="M48" i="34"/>
  <c r="M51" i="34"/>
  <c r="M58" i="34"/>
  <c r="J14" i="39"/>
  <c r="J25" i="39"/>
  <c r="J40" i="39"/>
  <c r="K19" i="34"/>
  <c r="J45" i="39"/>
  <c r="K25" i="34"/>
  <c r="J37" i="34"/>
  <c r="J30" i="39"/>
  <c r="J15" i="39"/>
  <c r="J24" i="34"/>
  <c r="J11" i="39"/>
  <c r="K31" i="34"/>
  <c r="J26" i="34"/>
  <c r="J24" i="39"/>
  <c r="J38" i="39"/>
  <c r="J61" i="39"/>
  <c r="J55" i="34"/>
  <c r="K18" i="34"/>
  <c r="J18" i="39"/>
  <c r="J50" i="34"/>
  <c r="J31" i="34"/>
  <c r="K51" i="34"/>
  <c r="J12" i="34"/>
  <c r="K39" i="34"/>
  <c r="J59" i="34"/>
  <c r="J43" i="34"/>
  <c r="J55" i="39"/>
  <c r="K37" i="34"/>
  <c r="J38" i="34"/>
  <c r="J21" i="39"/>
  <c r="K52" i="34"/>
  <c r="J57" i="34"/>
  <c r="J41" i="34"/>
  <c r="J62" i="34"/>
  <c r="K47" i="34"/>
  <c r="K34" i="34"/>
  <c r="J39" i="34"/>
  <c r="K29" i="34"/>
  <c r="J46" i="39"/>
  <c r="K10" i="34"/>
  <c r="J20" i="39"/>
  <c r="K32" i="34"/>
  <c r="J40" i="34"/>
  <c r="J15" i="34"/>
  <c r="K57" i="34"/>
  <c r="M10" i="34"/>
  <c r="M14" i="34"/>
  <c r="M15" i="34"/>
  <c r="M19" i="34"/>
  <c r="M23" i="34"/>
  <c r="M28" i="34"/>
  <c r="M32" i="34"/>
  <c r="M37" i="34"/>
  <c r="M43" i="34"/>
  <c r="M47" i="34"/>
  <c r="M60" i="34"/>
  <c r="M61" i="34"/>
  <c r="M64" i="34"/>
  <c r="M33" i="39"/>
  <c r="M25" i="39"/>
  <c r="M54" i="39"/>
  <c r="M16" i="39"/>
  <c r="M29" i="39"/>
  <c r="M38" i="39"/>
  <c r="M11" i="39"/>
  <c r="M48" i="39"/>
  <c r="M30" i="39"/>
  <c r="K54" i="34"/>
  <c r="K27" i="34"/>
  <c r="K62" i="34"/>
  <c r="J54" i="39"/>
  <c r="K58" i="34"/>
  <c r="J34" i="39"/>
  <c r="J52" i="39"/>
  <c r="J23" i="34"/>
  <c r="J47" i="34"/>
  <c r="J23" i="39"/>
  <c r="J22" i="39"/>
  <c r="J26" i="39"/>
  <c r="K12" i="34"/>
  <c r="K48" i="39"/>
  <c r="L28" i="34"/>
  <c r="L61" i="39"/>
  <c r="L43" i="34"/>
  <c r="M50" i="39"/>
  <c r="L27" i="33"/>
  <c r="L33" i="33"/>
  <c r="L51" i="33"/>
  <c r="L45" i="33"/>
  <c r="M18" i="38"/>
  <c r="L15" i="38"/>
  <c r="L12" i="33"/>
  <c r="L40" i="33"/>
  <c r="L47" i="33"/>
  <c r="L16" i="33"/>
  <c r="L58" i="38"/>
  <c r="L20" i="33"/>
  <c r="L52" i="33"/>
  <c r="L14" i="33"/>
  <c r="J37" i="33"/>
  <c r="L50" i="33"/>
  <c r="L32" i="33"/>
  <c r="L25" i="33"/>
  <c r="L48" i="38"/>
  <c r="L41" i="33"/>
  <c r="L80" i="29"/>
  <c r="L91" i="29"/>
  <c r="L63" i="29"/>
  <c r="L57" i="29"/>
  <c r="L115" i="29"/>
  <c r="L13" i="29"/>
  <c r="L11" i="29"/>
  <c r="L84" i="29"/>
  <c r="L59" i="29"/>
  <c r="L29" i="29"/>
  <c r="L40" i="29"/>
  <c r="L67" i="29"/>
  <c r="L109" i="29"/>
  <c r="L99" i="29"/>
  <c r="L103" i="29"/>
  <c r="L104" i="29"/>
  <c r="L49" i="29"/>
  <c r="L74" i="29"/>
  <c r="L34" i="29"/>
  <c r="L47" i="29"/>
  <c r="L17" i="29"/>
  <c r="L90" i="29"/>
  <c r="L88" i="29"/>
  <c r="L53" i="29"/>
  <c r="L94" i="29"/>
  <c r="L114" i="29"/>
  <c r="L43" i="29"/>
  <c r="L51" i="29"/>
  <c r="L24" i="29"/>
  <c r="L48" i="29"/>
  <c r="L22" i="29"/>
  <c r="L64" i="29"/>
  <c r="L58" i="29"/>
  <c r="L30" i="29"/>
  <c r="L44" i="29"/>
  <c r="L7" i="29"/>
  <c r="L12" i="29"/>
  <c r="L62" i="29"/>
  <c r="L105" i="29"/>
  <c r="L73" i="29"/>
  <c r="L21" i="29"/>
  <c r="L37" i="29"/>
  <c r="L89" i="29"/>
  <c r="I9" i="24"/>
  <c r="I9" i="29"/>
  <c r="I10" i="24"/>
  <c r="I10" i="29"/>
  <c r="I15" i="24"/>
  <c r="J15" i="24"/>
  <c r="I15" i="29"/>
  <c r="I17" i="24"/>
  <c r="I17" i="29"/>
  <c r="I20" i="24"/>
  <c r="I20" i="29"/>
  <c r="J23" i="24"/>
  <c r="I23" i="29"/>
  <c r="I26" i="29"/>
  <c r="J26" i="24"/>
  <c r="I26" i="24"/>
  <c r="I30" i="29"/>
  <c r="J30" i="24"/>
  <c r="I31" i="24"/>
  <c r="I31" i="29"/>
  <c r="J31" i="24"/>
  <c r="I32" i="24"/>
  <c r="J32" i="24"/>
  <c r="I41" i="24"/>
  <c r="I41" i="29"/>
  <c r="I42" i="24"/>
  <c r="I42" i="29"/>
  <c r="I43" i="29"/>
  <c r="I43" i="24"/>
  <c r="J44" i="24"/>
  <c r="I44" i="24"/>
  <c r="I50" i="24"/>
  <c r="I50" i="29"/>
  <c r="J51" i="24"/>
  <c r="I51" i="29"/>
  <c r="I51" i="24"/>
  <c r="I52" i="24"/>
  <c r="I52" i="29"/>
  <c r="I55" i="24"/>
  <c r="I55" i="29"/>
  <c r="J57" i="24"/>
  <c r="I57" i="29"/>
  <c r="I57" i="24"/>
  <c r="I58" i="24"/>
  <c r="I58" i="29"/>
  <c r="I62" i="29"/>
  <c r="I62" i="24"/>
  <c r="I63" i="24"/>
  <c r="I63" i="29"/>
  <c r="J64" i="24"/>
  <c r="I64" i="29"/>
  <c r="J65" i="24"/>
  <c r="I65" i="29"/>
  <c r="I66" i="29"/>
  <c r="I66" i="24"/>
  <c r="I71" i="29"/>
  <c r="I71" i="24"/>
  <c r="I72" i="24"/>
  <c r="J72" i="24"/>
  <c r="I72" i="29"/>
  <c r="I74" i="24"/>
  <c r="J74" i="24"/>
  <c r="I75" i="24"/>
  <c r="I75" i="29"/>
  <c r="I76" i="24"/>
  <c r="J76" i="24"/>
  <c r="I76" i="29"/>
  <c r="I77" i="24"/>
  <c r="J77" i="24"/>
  <c r="I77" i="29"/>
  <c r="I79" i="24"/>
  <c r="J79" i="24"/>
  <c r="J81" i="24"/>
  <c r="I81" i="29"/>
  <c r="I81" i="24"/>
  <c r="I84" i="24"/>
  <c r="J84" i="24"/>
  <c r="I84" i="29"/>
  <c r="J85" i="24"/>
  <c r="I85" i="29"/>
  <c r="I86" i="29"/>
  <c r="I86" i="24"/>
  <c r="I88" i="24"/>
  <c r="J88" i="24"/>
  <c r="I92" i="29"/>
  <c r="I92" i="24"/>
  <c r="I93" i="24"/>
  <c r="I93" i="29"/>
  <c r="I95" i="29"/>
  <c r="J95" i="24"/>
  <c r="I97" i="29"/>
  <c r="J97" i="24"/>
  <c r="I99" i="24"/>
  <c r="J99" i="24"/>
  <c r="I104" i="29"/>
  <c r="I104" i="24"/>
  <c r="I106" i="29"/>
  <c r="J106" i="24"/>
  <c r="I109" i="24"/>
  <c r="J109" i="24"/>
  <c r="I110" i="29"/>
  <c r="J110" i="24"/>
  <c r="I111" i="24"/>
  <c r="I111" i="29"/>
  <c r="I113" i="24"/>
  <c r="J113" i="24"/>
  <c r="J114" i="24"/>
  <c r="I114" i="29"/>
  <c r="L70" i="29"/>
  <c r="L106" i="29"/>
  <c r="L26" i="29"/>
  <c r="L79" i="29"/>
  <c r="L36" i="29"/>
  <c r="I7" i="29"/>
  <c r="J35" i="24"/>
  <c r="I12" i="24"/>
  <c r="J13" i="24"/>
  <c r="J60" i="24"/>
  <c r="I61" i="24"/>
  <c r="I73" i="24"/>
  <c r="J28" i="24"/>
  <c r="I83" i="24"/>
  <c r="J40" i="24"/>
  <c r="J34" i="24"/>
  <c r="J50" i="24"/>
  <c r="J58" i="24"/>
  <c r="L9" i="29"/>
  <c r="L54" i="29"/>
  <c r="L20" i="29"/>
  <c r="L75" i="29"/>
  <c r="J7" i="24"/>
  <c r="J9" i="24"/>
  <c r="J29" i="24"/>
  <c r="J36" i="24"/>
  <c r="J46" i="24"/>
  <c r="J46" i="29"/>
  <c r="J47" i="24"/>
  <c r="J56" i="24"/>
  <c r="J107" i="24"/>
  <c r="L27" i="29"/>
  <c r="K36" i="24"/>
  <c r="K47" i="24"/>
  <c r="J63" i="24"/>
  <c r="L8" i="24"/>
  <c r="L10" i="24"/>
  <c r="L14" i="24"/>
  <c r="L15" i="24"/>
  <c r="L18" i="24"/>
  <c r="L19" i="24"/>
  <c r="L21" i="24"/>
  <c r="L22" i="24"/>
  <c r="L23" i="24"/>
  <c r="L25" i="24"/>
  <c r="L27" i="24"/>
  <c r="L28" i="24"/>
  <c r="L31" i="24"/>
  <c r="L33" i="24"/>
  <c r="L35" i="24"/>
  <c r="L36" i="24"/>
  <c r="L37" i="24"/>
  <c r="L41" i="24"/>
  <c r="L42" i="24"/>
  <c r="L45" i="24"/>
  <c r="L46" i="24"/>
  <c r="L50" i="24"/>
  <c r="L52" i="24"/>
  <c r="L55" i="24"/>
  <c r="L56" i="24"/>
  <c r="L60" i="24"/>
  <c r="L61" i="24"/>
  <c r="L65" i="24"/>
  <c r="L66" i="24"/>
  <c r="L71" i="24"/>
  <c r="L72" i="24"/>
  <c r="L73" i="24"/>
  <c r="L76" i="24"/>
  <c r="L77" i="24"/>
  <c r="L78" i="24"/>
  <c r="L81" i="24"/>
  <c r="L82" i="24"/>
  <c r="L85" i="24"/>
  <c r="L86" i="24"/>
  <c r="L87" i="24"/>
  <c r="L89" i="24"/>
  <c r="L92" i="24"/>
  <c r="L93" i="24"/>
  <c r="L96" i="24"/>
  <c r="L98" i="24"/>
  <c r="L102" i="24"/>
  <c r="L105" i="24"/>
  <c r="L107" i="24"/>
  <c r="L108" i="24"/>
  <c r="L111" i="24"/>
  <c r="L112" i="24"/>
  <c r="L113" i="24"/>
  <c r="L117" i="24"/>
  <c r="K40" i="29"/>
  <c r="L32" i="29"/>
  <c r="I33" i="23"/>
  <c r="K53" i="28"/>
  <c r="K91" i="28"/>
  <c r="K80" i="23"/>
  <c r="K57" i="23"/>
  <c r="K112" i="23"/>
  <c r="K47" i="28"/>
  <c r="K93" i="28"/>
  <c r="K74" i="28"/>
  <c r="K55" i="28"/>
  <c r="H21" i="28"/>
  <c r="K63" i="28"/>
  <c r="K41" i="28"/>
  <c r="H15" i="28"/>
  <c r="K71" i="28"/>
  <c r="K62" i="28"/>
  <c r="K57" i="28"/>
  <c r="K70" i="23"/>
  <c r="K87" i="28"/>
  <c r="K55" i="23"/>
  <c r="K11" i="23"/>
  <c r="I7" i="23"/>
  <c r="I10" i="23"/>
  <c r="I11" i="23"/>
  <c r="L82" i="28"/>
  <c r="L30" i="28"/>
  <c r="L16" i="28"/>
  <c r="L35" i="28"/>
  <c r="L50" i="28"/>
  <c r="L63" i="28"/>
  <c r="K37" i="23"/>
  <c r="K53" i="23"/>
  <c r="K99" i="23"/>
  <c r="K85" i="28"/>
  <c r="K77" i="23"/>
  <c r="H18" i="28"/>
  <c r="K48" i="28"/>
  <c r="K42" i="28"/>
  <c r="K44" i="28"/>
  <c r="K59" i="28"/>
  <c r="K90" i="28"/>
  <c r="H19" i="28"/>
  <c r="K105" i="28"/>
  <c r="K52" i="28"/>
  <c r="K83" i="28"/>
  <c r="K54" i="28"/>
  <c r="K43" i="28"/>
  <c r="K96" i="23"/>
  <c r="H35" i="28"/>
  <c r="K112" i="28"/>
  <c r="K70" i="28"/>
  <c r="K61" i="28"/>
  <c r="K62" i="23"/>
  <c r="K87" i="23"/>
  <c r="K97" i="23"/>
  <c r="K90" i="23"/>
  <c r="K95" i="23"/>
  <c r="K48" i="23"/>
  <c r="K89" i="28"/>
  <c r="K98" i="23"/>
  <c r="K88" i="28"/>
  <c r="K67" i="28"/>
  <c r="K85" i="23"/>
  <c r="K92" i="23"/>
  <c r="K76" i="23"/>
  <c r="K94" i="28"/>
  <c r="K102" i="28"/>
  <c r="K78" i="28"/>
  <c r="K98" i="28"/>
  <c r="K80" i="28"/>
  <c r="K37" i="28"/>
  <c r="K103" i="23"/>
  <c r="K105" i="23"/>
  <c r="K61" i="23"/>
  <c r="K45" i="23"/>
  <c r="K83" i="23"/>
  <c r="K96" i="28"/>
  <c r="K45" i="28"/>
  <c r="K102" i="23"/>
  <c r="K81" i="28"/>
  <c r="K95" i="28"/>
  <c r="K97" i="28"/>
  <c r="K60" i="23"/>
  <c r="K54" i="23"/>
  <c r="K59" i="23"/>
  <c r="K86" i="23"/>
  <c r="L7" i="23"/>
  <c r="L13" i="23"/>
  <c r="L14" i="23"/>
  <c r="L20" i="23"/>
  <c r="L26" i="23"/>
  <c r="L28" i="23"/>
  <c r="J40" i="23"/>
  <c r="J43" i="23"/>
  <c r="J46" i="23"/>
  <c r="J48" i="23"/>
  <c r="J30" i="9"/>
  <c r="K13" i="29"/>
  <c r="K8" i="24"/>
  <c r="K21" i="24"/>
  <c r="K14" i="24"/>
  <c r="K54" i="24"/>
  <c r="K30" i="24"/>
  <c r="K15" i="24"/>
  <c r="K63" i="24"/>
  <c r="K33" i="24"/>
  <c r="K13" i="24"/>
  <c r="L113" i="29"/>
  <c r="K44" i="24"/>
  <c r="K53" i="24"/>
  <c r="K37" i="24"/>
  <c r="K35" i="29"/>
  <c r="K32" i="24"/>
  <c r="K29" i="24"/>
  <c r="K25" i="24"/>
  <c r="K19" i="24"/>
  <c r="K51" i="24"/>
  <c r="K52" i="24"/>
  <c r="K9" i="24"/>
  <c r="K12" i="24"/>
  <c r="K48" i="24"/>
  <c r="I28" i="9"/>
  <c r="I29" i="9"/>
  <c r="I52" i="23"/>
  <c r="I54" i="23"/>
  <c r="I57" i="23"/>
  <c r="J58" i="23"/>
  <c r="I59" i="23"/>
  <c r="I60" i="23"/>
  <c r="I82" i="23"/>
  <c r="I85" i="23"/>
  <c r="I87" i="23"/>
  <c r="I88" i="23"/>
  <c r="I94" i="23"/>
  <c r="I95" i="23"/>
  <c r="K31" i="33"/>
  <c r="K32" i="33"/>
  <c r="L34" i="33"/>
  <c r="K51" i="23"/>
  <c r="L23" i="38"/>
  <c r="L77" i="28"/>
  <c r="L99" i="28"/>
  <c r="L114" i="28"/>
  <c r="I20" i="23"/>
  <c r="I23" i="23"/>
  <c r="I27" i="23"/>
  <c r="K65" i="23"/>
  <c r="K73" i="23"/>
  <c r="J12" i="33"/>
  <c r="J13" i="33"/>
  <c r="K20" i="33"/>
  <c r="K10" i="33"/>
  <c r="J39" i="33"/>
  <c r="J40" i="33"/>
  <c r="J41" i="33"/>
  <c r="L26" i="38"/>
  <c r="K43" i="23"/>
  <c r="J46" i="28"/>
  <c r="L9" i="38"/>
  <c r="K29" i="28"/>
  <c r="L12" i="38"/>
  <c r="J43" i="28"/>
  <c r="I25" i="38"/>
  <c r="K30" i="28"/>
  <c r="K30" i="23"/>
  <c r="L52" i="38"/>
  <c r="H29" i="9"/>
  <c r="I22" i="23"/>
  <c r="H22" i="28"/>
  <c r="I24" i="23"/>
  <c r="H24" i="28"/>
  <c r="I28" i="23"/>
  <c r="H28" i="28"/>
  <c r="L66" i="23"/>
  <c r="K66" i="28"/>
  <c r="K66" i="23"/>
  <c r="J72" i="28"/>
  <c r="K72" i="23"/>
  <c r="K74" i="23"/>
  <c r="J74" i="23"/>
  <c r="K75" i="23"/>
  <c r="J75" i="23"/>
  <c r="J15" i="33"/>
  <c r="J15" i="38"/>
  <c r="J16" i="33"/>
  <c r="K16" i="33"/>
  <c r="J18" i="38"/>
  <c r="J18" i="33"/>
  <c r="L29" i="28"/>
  <c r="L29" i="23"/>
  <c r="L65" i="28"/>
  <c r="L65" i="23"/>
  <c r="M43" i="33"/>
  <c r="M43" i="38"/>
  <c r="L35" i="23"/>
  <c r="K35" i="23"/>
  <c r="K44" i="23"/>
  <c r="J44" i="28"/>
  <c r="J44" i="23"/>
  <c r="J45" i="23"/>
  <c r="J45" i="28"/>
  <c r="I24" i="38"/>
  <c r="J24" i="33"/>
  <c r="M55" i="33"/>
  <c r="L55" i="33"/>
  <c r="M57" i="33"/>
  <c r="L57" i="33"/>
  <c r="M59" i="33"/>
  <c r="L59" i="33"/>
  <c r="M60" i="33"/>
  <c r="L60" i="38"/>
  <c r="L60" i="33"/>
  <c r="M64" i="33"/>
  <c r="L45" i="38"/>
  <c r="L43" i="38"/>
  <c r="L18" i="38"/>
  <c r="L13" i="38"/>
  <c r="L46" i="38"/>
  <c r="L34" i="38"/>
  <c r="L30" i="38"/>
  <c r="I23" i="38"/>
  <c r="J26" i="33"/>
  <c r="L24" i="38"/>
  <c r="L54" i="33"/>
  <c r="L64" i="38"/>
  <c r="L33" i="38"/>
  <c r="L57" i="38"/>
  <c r="L61" i="38"/>
  <c r="L25" i="38"/>
  <c r="L22" i="38"/>
  <c r="L11" i="38"/>
  <c r="L10" i="38"/>
  <c r="L59" i="38"/>
  <c r="L39" i="38"/>
  <c r="L14" i="38"/>
  <c r="L62" i="33"/>
  <c r="L19" i="38"/>
  <c r="L38" i="38"/>
  <c r="L54" i="38"/>
  <c r="L44" i="38"/>
  <c r="L55" i="38"/>
  <c r="J41" i="23"/>
  <c r="J80" i="23"/>
  <c r="K33" i="28"/>
  <c r="J51" i="23"/>
  <c r="J51" i="28"/>
  <c r="H28" i="9"/>
  <c r="H30" i="9"/>
  <c r="J9" i="23"/>
  <c r="I9" i="23"/>
  <c r="I14" i="23"/>
  <c r="J14" i="23"/>
  <c r="I14" i="28"/>
  <c r="I15" i="28"/>
  <c r="J15" i="23"/>
  <c r="J16" i="23"/>
  <c r="I16" i="23"/>
  <c r="I17" i="23"/>
  <c r="J17" i="23"/>
  <c r="I64" i="23"/>
  <c r="H64" i="28"/>
  <c r="L104" i="23"/>
  <c r="K104" i="28"/>
  <c r="L106" i="23"/>
  <c r="K106" i="23"/>
  <c r="K106" i="28"/>
  <c r="L107" i="23"/>
  <c r="K107" i="23"/>
  <c r="L108" i="23"/>
  <c r="K108" i="28"/>
  <c r="L109" i="23"/>
  <c r="K109" i="23"/>
  <c r="L110" i="23"/>
  <c r="K110" i="23"/>
  <c r="K110" i="28"/>
  <c r="L111" i="23"/>
  <c r="K111" i="23"/>
  <c r="L113" i="23"/>
  <c r="K113" i="23"/>
  <c r="L114" i="23"/>
  <c r="K114" i="28"/>
  <c r="K114" i="23"/>
  <c r="L115" i="23"/>
  <c r="K115" i="23"/>
  <c r="K7" i="38"/>
  <c r="L7" i="33"/>
  <c r="J42" i="33"/>
  <c r="K42" i="33"/>
  <c r="L31" i="23"/>
  <c r="K31" i="23"/>
  <c r="L32" i="23"/>
  <c r="K32" i="28"/>
  <c r="L34" i="23"/>
  <c r="K34" i="23"/>
  <c r="L36" i="23"/>
  <c r="K36" i="28"/>
  <c r="K40" i="23"/>
  <c r="J40" i="28"/>
  <c r="K42" i="23"/>
  <c r="J42" i="23"/>
  <c r="J47" i="28"/>
  <c r="K47" i="23"/>
  <c r="J47" i="23"/>
  <c r="J50" i="23"/>
  <c r="K50" i="23"/>
  <c r="J27" i="9"/>
  <c r="L32" i="38"/>
  <c r="L27" i="38"/>
  <c r="L20" i="38"/>
  <c r="L29" i="38"/>
  <c r="L61" i="33"/>
  <c r="L16" i="38"/>
  <c r="L17" i="38"/>
  <c r="L7" i="38"/>
  <c r="L50" i="38"/>
  <c r="L47" i="38"/>
  <c r="L40" i="38"/>
  <c r="L31" i="38"/>
  <c r="J48" i="28"/>
  <c r="K33" i="23"/>
  <c r="K36" i="23"/>
  <c r="K49" i="23"/>
  <c r="K32" i="23"/>
  <c r="L41" i="38"/>
  <c r="J50" i="28"/>
  <c r="L58" i="33"/>
  <c r="I30" i="9"/>
  <c r="I53" i="23"/>
  <c r="J53" i="23"/>
  <c r="I55" i="23"/>
  <c r="J55" i="23"/>
  <c r="I55" i="28"/>
  <c r="I86" i="23"/>
  <c r="H86" i="28"/>
  <c r="I89" i="23"/>
  <c r="H89" i="28"/>
  <c r="I98" i="23"/>
  <c r="H98" i="28"/>
  <c r="L26" i="33"/>
  <c r="M26" i="33"/>
  <c r="M28" i="33"/>
  <c r="L28" i="38"/>
  <c r="M29" i="33"/>
  <c r="L29" i="33"/>
  <c r="L22" i="23"/>
  <c r="L63" i="23"/>
  <c r="L82" i="23"/>
  <c r="L84" i="23"/>
  <c r="L91" i="23"/>
  <c r="M23" i="33"/>
  <c r="M46" i="33"/>
  <c r="M51" i="33"/>
  <c r="L40" i="23"/>
  <c r="L46" i="23"/>
  <c r="L50" i="23"/>
  <c r="L77" i="23"/>
  <c r="L78" i="23"/>
  <c r="M7" i="33"/>
  <c r="M10" i="33"/>
  <c r="M31" i="33"/>
  <c r="L9" i="23"/>
  <c r="L16" i="23"/>
  <c r="L17" i="23"/>
  <c r="L52" i="23"/>
  <c r="L58" i="23"/>
  <c r="M15" i="33"/>
  <c r="M18" i="33"/>
  <c r="M37" i="33"/>
</calcChain>
</file>

<file path=xl/sharedStrings.xml><?xml version="1.0" encoding="utf-8"?>
<sst xmlns="http://schemas.openxmlformats.org/spreadsheetml/2006/main" count="4182" uniqueCount="984">
  <si>
    <t>GDP by Kind of Economic Activity at Current Prices - Annual Percentage Change</t>
  </si>
  <si>
    <t>GDP by Kind of Economic Activity at Current Prices - Percentage Share to GDP</t>
  </si>
  <si>
    <t>KDNK mengikut Jenis Aktiviti Ekonomi pada Harga Semasa</t>
  </si>
  <si>
    <r>
      <rPr>
        <b/>
        <sz val="12"/>
        <color theme="1"/>
        <rFont val="Arial"/>
        <family val="2"/>
      </rPr>
      <t>RM Juta</t>
    </r>
    <r>
      <rPr>
        <b/>
        <i/>
        <sz val="12"/>
        <color theme="1"/>
        <rFont val="Arial"/>
        <family val="2"/>
      </rPr>
      <t xml:space="preserve">/ Million </t>
    </r>
  </si>
  <si>
    <t>(%)</t>
  </si>
  <si>
    <t>GDP by Kind of Economic Activity at Current Prices</t>
  </si>
  <si>
    <t>1.</t>
  </si>
  <si>
    <t>2.</t>
  </si>
  <si>
    <t>3.</t>
  </si>
  <si>
    <t>4.</t>
  </si>
  <si>
    <t>5.</t>
  </si>
  <si>
    <t>6.</t>
  </si>
  <si>
    <t xml:space="preserve">Data Penting Ekonomi Makro pada Harga Semasa </t>
  </si>
  <si>
    <t>1.1</t>
  </si>
  <si>
    <t>1.2</t>
  </si>
  <si>
    <t>1.3</t>
  </si>
  <si>
    <t>1.3.1</t>
  </si>
  <si>
    <t xml:space="preserve">1.3.2 </t>
  </si>
  <si>
    <t>1.3.3</t>
  </si>
  <si>
    <t>1.4</t>
  </si>
  <si>
    <t>1.4.1</t>
  </si>
  <si>
    <t>1.4.2</t>
  </si>
  <si>
    <t>1.4.3</t>
  </si>
  <si>
    <t>1.4.4</t>
  </si>
  <si>
    <t>1.4.5</t>
  </si>
  <si>
    <t>1.5</t>
  </si>
  <si>
    <t>1.6</t>
  </si>
  <si>
    <t>1.6.1</t>
  </si>
  <si>
    <t>1.6.2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</si>
  <si>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</si>
  <si>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</si>
  <si>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</si>
  <si>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</si>
  <si>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</si>
  <si>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</si>
  <si>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</si>
  <si>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</si>
  <si>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</si>
  <si>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</si>
  <si>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</si>
  <si>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</si>
  <si>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5.1.1</t>
  </si>
  <si>
    <t>5.1.2</t>
  </si>
  <si>
    <t>5.2</t>
  </si>
  <si>
    <t>5.2.1</t>
  </si>
  <si>
    <t>5.2.2</t>
  </si>
  <si>
    <t>5.2.3</t>
  </si>
  <si>
    <t>5.3</t>
  </si>
  <si>
    <t>5.3.1</t>
  </si>
  <si>
    <t>5.3.2</t>
  </si>
  <si>
    <t>5.4</t>
  </si>
  <si>
    <t>5.4.1</t>
  </si>
  <si>
    <t>5.4.2</t>
  </si>
  <si>
    <t>5.4.3</t>
  </si>
  <si>
    <t>5.4.4</t>
  </si>
  <si>
    <t>5.4.5</t>
  </si>
  <si>
    <t>5.4.6</t>
  </si>
  <si>
    <t>5.5</t>
  </si>
  <si>
    <t>5.5.1</t>
  </si>
  <si>
    <t>5.5.2</t>
  </si>
  <si>
    <t>5.6</t>
  </si>
  <si>
    <t>5.6.1</t>
  </si>
  <si>
    <t>5.6.2</t>
  </si>
  <si>
    <t>5.7</t>
  </si>
  <si>
    <t>5.7.1</t>
  </si>
  <si>
    <t>5.7.2</t>
  </si>
  <si>
    <t>5.8</t>
  </si>
  <si>
    <t>5.9</t>
  </si>
  <si>
    <t>5.9.1</t>
  </si>
  <si>
    <t>5.9.2</t>
  </si>
  <si>
    <t>5.10</t>
  </si>
  <si>
    <t>5.11</t>
  </si>
  <si>
    <t>5.11.1</t>
  </si>
  <si>
    <t>5.11.2</t>
  </si>
  <si>
    <t>5.11.3</t>
  </si>
  <si>
    <t>5.12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</si>
  <si>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</si>
  <si>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</si>
  <si>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</si>
  <si>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</si>
  <si>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</si>
  <si>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</si>
  <si>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</si>
  <si>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</si>
  <si>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5.12.9</t>
  </si>
  <si>
    <t>5.12.10</t>
  </si>
  <si>
    <t>5.13</t>
  </si>
  <si>
    <t>5.14</t>
  </si>
  <si>
    <t xml:space="preserve">1.4.2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</si>
  <si>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</si>
  <si>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</si>
  <si>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</si>
  <si>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</si>
  <si>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</si>
  <si>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</si>
  <si>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</si>
  <si>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</si>
  <si>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</si>
  <si>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</si>
  <si>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</si>
  <si>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</si>
  <si>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</si>
  <si>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</si>
  <si>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</si>
  <si>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1.2.1</t>
  </si>
  <si>
    <t>1.2.2</t>
  </si>
  <si>
    <t>1.2.3</t>
  </si>
  <si>
    <t>1.4.1.1</t>
  </si>
  <si>
    <t>1.4.1.2</t>
  </si>
  <si>
    <t>1.4.1.3</t>
  </si>
  <si>
    <t>2.4</t>
  </si>
  <si>
    <t>2.5</t>
  </si>
  <si>
    <t>2.6</t>
  </si>
  <si>
    <t>2.7</t>
  </si>
  <si>
    <t>2.8</t>
  </si>
  <si>
    <t>2.9</t>
  </si>
  <si>
    <t>2.10</t>
  </si>
  <si>
    <t>3.1.1</t>
  </si>
  <si>
    <t>3.1.2</t>
  </si>
  <si>
    <t>3.1.3</t>
  </si>
  <si>
    <t>3.2.1</t>
  </si>
  <si>
    <t>3.2.2</t>
  </si>
  <si>
    <t>6.1</t>
  </si>
  <si>
    <t>6.2</t>
  </si>
  <si>
    <t>TABLE</t>
  </si>
  <si>
    <t>JADUAL</t>
  </si>
  <si>
    <t>5.4.7</t>
  </si>
  <si>
    <t>5.5.3</t>
  </si>
  <si>
    <t>KDNK mengikut Jenis Aktiviti Ekonomi pada Harga Semasa - Perubahan Peratusan Tahunan</t>
  </si>
  <si>
    <t>KDNK mengikut Jenis Perbelanjaan pada Harga Semasa</t>
  </si>
  <si>
    <t>GDP by Type of Expenditure at Current Prices</t>
  </si>
  <si>
    <t>KDNK mengikut Jenis Perbelanjaan pada Harga Semasa - Perubahan Peratusan Tahunan</t>
  </si>
  <si>
    <t>GDP by Type of Expenditure at Current Prices - Annual Percentage Change</t>
  </si>
  <si>
    <t>GDP by Type of Expenditure at Current Prices - Percentage Share to GDP</t>
  </si>
  <si>
    <r>
      <rPr>
        <b/>
        <sz val="12"/>
        <color theme="1"/>
        <rFont val="Arial"/>
        <family val="2"/>
      </rPr>
      <t>(%)</t>
    </r>
    <r>
      <rPr>
        <b/>
        <i/>
        <sz val="12"/>
        <color theme="1"/>
        <rFont val="Arial"/>
        <family val="2"/>
      </rPr>
      <t xml:space="preserve"> </t>
    </r>
  </si>
  <si>
    <t>..</t>
  </si>
  <si>
    <t>Muka surat ini sengaja dibiarkan kosong.</t>
  </si>
  <si>
    <t>This page is deliberately left blank.</t>
  </si>
  <si>
    <r>
      <t xml:space="preserve">* Termasuk perbezaan statistik/ </t>
    </r>
    <r>
      <rPr>
        <i/>
        <sz val="11"/>
        <color theme="1"/>
        <rFont val="Arial"/>
        <family val="2"/>
      </rPr>
      <t>Includes statistical discrepancy</t>
    </r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</si>
  <si>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</si>
  <si>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</si>
  <si>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</si>
  <si>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</si>
  <si>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</si>
  <si>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</si>
  <si>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</si>
  <si>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</si>
  <si>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</si>
  <si>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</si>
  <si>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</si>
  <si>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</si>
  <si>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</si>
  <si>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</si>
  <si>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</si>
  <si>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</si>
  <si>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</si>
  <si>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</si>
  <si>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</si>
  <si>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</si>
  <si>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KDNK mengikut Jenis Aktiviti Ekonomi pada Harga Semasa - Sumbangan Peratusan kepada KDNK</t>
  </si>
  <si>
    <t>KDNK mengikut Jenis Perbelanjaan pada Harga Semasa - Sumbangan Peratusan kepada KDNK</t>
  </si>
  <si>
    <t>NO. OF MSIC</t>
  </si>
  <si>
    <t>SEC.</t>
  </si>
  <si>
    <t>SECTION DESCRIPTION</t>
  </si>
  <si>
    <t>MSIC 2008 2D</t>
  </si>
  <si>
    <t>MSIC 2008 2D DESCRIPTION</t>
  </si>
  <si>
    <t>OFFICER</t>
  </si>
  <si>
    <t>NO.</t>
  </si>
  <si>
    <t>MSIC 2008 5D</t>
  </si>
  <si>
    <t>MSIC 2008 5D DESCRIPTION</t>
  </si>
  <si>
    <t>ANN FORMAT</t>
  </si>
  <si>
    <t>ANN FORMAT DESCRIPTION</t>
  </si>
  <si>
    <t>QTR FORMAT</t>
  </si>
  <si>
    <t>QTR FORMAT DESCRIPTION</t>
  </si>
  <si>
    <t>001</t>
  </si>
  <si>
    <t>RUBBER</t>
  </si>
  <si>
    <t>002</t>
  </si>
  <si>
    <t>OIL PALM</t>
  </si>
  <si>
    <t>003</t>
  </si>
  <si>
    <t>POULTRY</t>
  </si>
  <si>
    <t>LIVESTOCK</t>
  </si>
  <si>
    <t>004</t>
  </si>
  <si>
    <t>CATTLE</t>
  </si>
  <si>
    <t>005</t>
  </si>
  <si>
    <t>OTHER LIVESTOCK</t>
  </si>
  <si>
    <t>006</t>
  </si>
  <si>
    <t>PADDY</t>
  </si>
  <si>
    <t>OTHER AGRICULTURE</t>
  </si>
  <si>
    <t>007</t>
  </si>
  <si>
    <t>VEGETABLES</t>
  </si>
  <si>
    <t>008</t>
  </si>
  <si>
    <t>FRUITS</t>
  </si>
  <si>
    <t>009</t>
  </si>
  <si>
    <t>FOOD CROPS</t>
  </si>
  <si>
    <t>010</t>
  </si>
  <si>
    <t>OTHER CROPS</t>
  </si>
  <si>
    <t>Forestry and logging</t>
  </si>
  <si>
    <t>011</t>
  </si>
  <si>
    <t>FORESTRY &amp; LOGGING</t>
  </si>
  <si>
    <t>012</t>
  </si>
  <si>
    <t>MARINE FISHING</t>
  </si>
  <si>
    <t>013</t>
  </si>
  <si>
    <t>AQUACULTURE</t>
  </si>
  <si>
    <t>Mining and quarrying</t>
  </si>
  <si>
    <t>014</t>
  </si>
  <si>
    <t>CRUDE PETROLEUM AND CONDENSATE</t>
  </si>
  <si>
    <t>CRUDE OIL AND CONDENSATE</t>
  </si>
  <si>
    <t>015</t>
  </si>
  <si>
    <t xml:space="preserve">NATURAL GAS </t>
  </si>
  <si>
    <t>016</t>
  </si>
  <si>
    <t>OTHER MINING AND QUARRYING</t>
  </si>
  <si>
    <t>Manufacturing</t>
  </si>
  <si>
    <t>017</t>
  </si>
  <si>
    <t>VEGETABLE AND ANIMAL OIL AND FATS</t>
  </si>
  <si>
    <t>VEGETABLE AND ANIMAL OILS &amp; FATS AND FOOD PROCESSING</t>
  </si>
  <si>
    <t>018</t>
  </si>
  <si>
    <t>FOOD PROCESSING</t>
  </si>
  <si>
    <t>019</t>
  </si>
  <si>
    <t>BEVERAGES</t>
  </si>
  <si>
    <t>BEVERAGES AND TOBACCO PRODUCTS</t>
  </si>
  <si>
    <t>020</t>
  </si>
  <si>
    <t>TOBACCO</t>
  </si>
  <si>
    <t>021</t>
  </si>
  <si>
    <t>TEXTILE AND WEARING APPAREL</t>
  </si>
  <si>
    <t xml:space="preserve">TEXTILES, WEARING APPAREL, LEATHER AND FOOTWEAR  </t>
  </si>
  <si>
    <t>022</t>
  </si>
  <si>
    <t>LEATHER AND FOOTWEAR</t>
  </si>
  <si>
    <t>023</t>
  </si>
  <si>
    <t>WOOD PRODUCTS</t>
  </si>
  <si>
    <t>WOOD PRODUCTS, PAPER &amp; PAPER PRODUCTS AND PRINTING &amp; REPRODUCTION OF RECORDED MEDIA</t>
  </si>
  <si>
    <t>024</t>
  </si>
  <si>
    <t>PAPER AND PAPER PRODUCTS</t>
  </si>
  <si>
    <t>025</t>
  </si>
  <si>
    <t>PRINTING AND REPRODUCTION OF RECORDED MEDIA</t>
  </si>
  <si>
    <t>026</t>
  </si>
  <si>
    <t>REFINED PETROLEUM PRODUCTS</t>
  </si>
  <si>
    <t>REFINED PETROLEUM PRODUCTS AND CHEMICALS &amp; CHEMICAL PRODUCTS</t>
  </si>
  <si>
    <t>027</t>
  </si>
  <si>
    <t>CHEMICALS AND CHEMICAL PRODUCTS</t>
  </si>
  <si>
    <t>028</t>
  </si>
  <si>
    <t>RUBBER PRODUCTS</t>
  </si>
  <si>
    <t xml:space="preserve">RUBBER AND PLASTICS PRODUCTS  </t>
  </si>
  <si>
    <t>029</t>
  </si>
  <si>
    <t>PLASTICS PRODUCTS</t>
  </si>
  <si>
    <t>030</t>
  </si>
  <si>
    <t>NON-METALLIC MINERAL PRODUCTS</t>
  </si>
  <si>
    <t xml:space="preserve">NON-METALLIC MINERAL PRODUCTS, BASIC METAL AND FABRICATED METAL PRODUCTS  </t>
  </si>
  <si>
    <t>031</t>
  </si>
  <si>
    <t>032</t>
  </si>
  <si>
    <t>FABRICATED METAL PRODUCTS</t>
  </si>
  <si>
    <t>033</t>
  </si>
  <si>
    <t>MACHINERY AND EQUIPMENT</t>
  </si>
  <si>
    <t xml:space="preserve">ELECTRICAL AND ELECTRONIC  </t>
  </si>
  <si>
    <t>034</t>
  </si>
  <si>
    <t>MANUFACTURE OF OFFICE, ACCOUNTING AND COMPUTING MACHINERY</t>
  </si>
  <si>
    <t>035</t>
  </si>
  <si>
    <t>ELECTRICAL MACHINERY AND APPARATUS</t>
  </si>
  <si>
    <t>036</t>
  </si>
  <si>
    <t>MANUFACTURING OF RADIO, TELEVISION AND COMMUNICATION EQUIPMENT AND APPARATUS</t>
  </si>
  <si>
    <t>037</t>
  </si>
  <si>
    <t>MANUFACTURE OF MEDICAL, PRECISION AND OPTICAL INSTRUMENT, WATCHES AND CLOCKS</t>
  </si>
  <si>
    <t>038</t>
  </si>
  <si>
    <t>MOTOR VEHICLES AND TRANSPORT EQUIPMENT</t>
  </si>
  <si>
    <t>039</t>
  </si>
  <si>
    <t>FURNITURE</t>
  </si>
  <si>
    <t>FURNITURE AND OTHER MANUFACTURES</t>
  </si>
  <si>
    <t>040</t>
  </si>
  <si>
    <t>OTHER MANUFACTURES</t>
  </si>
  <si>
    <t>Construction</t>
  </si>
  <si>
    <t>Residential buildings</t>
  </si>
  <si>
    <t>041</t>
  </si>
  <si>
    <t>RESIDENTIAL BUILDINGS</t>
  </si>
  <si>
    <t>Non-residential buildings</t>
  </si>
  <si>
    <t>042</t>
  </si>
  <si>
    <t>NON-RESIDENTIAL BUILDINGS</t>
  </si>
  <si>
    <t>Civil engineering</t>
  </si>
  <si>
    <t>043</t>
  </si>
  <si>
    <t>CIVIL ENGINEERING</t>
  </si>
  <si>
    <t>044</t>
  </si>
  <si>
    <t>SPECIAL TRADE WORKS</t>
  </si>
  <si>
    <t>045</t>
  </si>
  <si>
    <t>046</t>
  </si>
  <si>
    <t>047</t>
  </si>
  <si>
    <t>WHOLESALE ON A FEE OR CONTRACT BASIS, AGRICULTURAL RAW MATERIALS &amp; LIVESTOCK AND FOOD, BEVERAGES &amp; TOBACCO</t>
  </si>
  <si>
    <t xml:space="preserve">WHOLESALE </t>
  </si>
  <si>
    <t>048</t>
  </si>
  <si>
    <t>WHOLESALE OF HOUSEHOLD GOODS AND MACHINERY, EQUIPMENT &amp; SUPPLIES</t>
  </si>
  <si>
    <t>049</t>
  </si>
  <si>
    <t>OTHER SPECIALISED AND NON-SPECIALISED WHOLESALE TRADE</t>
  </si>
  <si>
    <t>050</t>
  </si>
  <si>
    <t>RETAIL SALE IN NON-SPECIALISED STORES</t>
  </si>
  <si>
    <t xml:space="preserve">RETAIL </t>
  </si>
  <si>
    <t>051</t>
  </si>
  <si>
    <t>RETAIL SALE OF FOOD, BEVERAGES AND TOBACCO IN SPECIALISED STORES</t>
  </si>
  <si>
    <t>052</t>
  </si>
  <si>
    <t>RETAIL SALE OF AUTOMOTIVE FUEL IN SPECIALISED STORES</t>
  </si>
  <si>
    <t>053</t>
  </si>
  <si>
    <t>OTHER RETAIL SALE</t>
  </si>
  <si>
    <t>054</t>
  </si>
  <si>
    <t>MOTOR VEHICLES</t>
  </si>
  <si>
    <t>055</t>
  </si>
  <si>
    <t>RESTAURANTS</t>
  </si>
  <si>
    <t>Accommodation</t>
  </si>
  <si>
    <t>056</t>
  </si>
  <si>
    <t>ACCOMMODATION</t>
  </si>
  <si>
    <t>057</t>
  </si>
  <si>
    <t>LAND TRANSPORT</t>
  </si>
  <si>
    <t>Water transport</t>
  </si>
  <si>
    <t>058</t>
  </si>
  <si>
    <t>WATER TRANSPORT</t>
  </si>
  <si>
    <t>Air transport</t>
  </si>
  <si>
    <t>059</t>
  </si>
  <si>
    <t>AIR TRANSPORT</t>
  </si>
  <si>
    <t>060</t>
  </si>
  <si>
    <t>HIGHWAY OPERATION</t>
  </si>
  <si>
    <t xml:space="preserve">SUPPORTING ACTIVITIES TO TRANSPORT </t>
  </si>
  <si>
    <t>061</t>
  </si>
  <si>
    <t>PORT AND AIRPORT</t>
  </si>
  <si>
    <t>062</t>
  </si>
  <si>
    <t>OTHER SUPPORTING ACTIVITIES TO TRANSPORT</t>
  </si>
  <si>
    <t>063</t>
  </si>
  <si>
    <t>POSTAL AND COURIER ACTIVITIES</t>
  </si>
  <si>
    <t>Information and communication</t>
  </si>
  <si>
    <t>064</t>
  </si>
  <si>
    <t>INFORMATION AND COMMUNICATION</t>
  </si>
  <si>
    <t>Telecommunications</t>
  </si>
  <si>
    <t>065</t>
  </si>
  <si>
    <t>066</t>
  </si>
  <si>
    <t>067</t>
  </si>
  <si>
    <t>MONETARY INTERMEDIATION</t>
  </si>
  <si>
    <t>FINANCE</t>
  </si>
  <si>
    <t>068</t>
  </si>
  <si>
    <t>OTHER FINANCIAL INTERMEDIATION AND ACTIVITIES AUXILIARY TO FINANCE</t>
  </si>
  <si>
    <t>069</t>
  </si>
  <si>
    <t>INSURANCE AND PENSION FUNDING</t>
  </si>
  <si>
    <t>INSURANCE</t>
  </si>
  <si>
    <t>070</t>
  </si>
  <si>
    <t>ACTIVITIES AUXILIARY TO INSURANCE</t>
  </si>
  <si>
    <t>071</t>
  </si>
  <si>
    <t>REAL ESTATE</t>
  </si>
  <si>
    <t xml:space="preserve">REAL ESTATE </t>
  </si>
  <si>
    <t>072</t>
  </si>
  <si>
    <t>LEGAL SERVICES</t>
  </si>
  <si>
    <t>BUSINESS SERVICES</t>
  </si>
  <si>
    <t>073</t>
  </si>
  <si>
    <t>ACCOUNTING SERVICES</t>
  </si>
  <si>
    <t>074</t>
  </si>
  <si>
    <t>OTHER PROFESSIONAL</t>
  </si>
  <si>
    <t>075</t>
  </si>
  <si>
    <t>OTHER BUSINESS SERVICES</t>
  </si>
  <si>
    <t>076</t>
  </si>
  <si>
    <t>OWNER OCCUPIED DWELLING</t>
  </si>
  <si>
    <t>OTHER SERVICES</t>
  </si>
  <si>
    <t>Education</t>
  </si>
  <si>
    <t>077</t>
  </si>
  <si>
    <t>PRIVATE EDUCATION SERVICES</t>
  </si>
  <si>
    <t>078</t>
  </si>
  <si>
    <t>PRIVATE HEALTH SERVICES</t>
  </si>
  <si>
    <t>079</t>
  </si>
  <si>
    <t>OTHER PRIVATE SERVICES</t>
  </si>
  <si>
    <t>080</t>
  </si>
  <si>
    <t>PRIVATE NON-PROFIT SERVICES TO HOUSEHOLD</t>
  </si>
  <si>
    <t>081</t>
  </si>
  <si>
    <t>DOMESTIC SERVICES OF HOUSEHOLDS</t>
  </si>
  <si>
    <t>082</t>
  </si>
  <si>
    <t>GENERAL PUBLIC SERVICES</t>
  </si>
  <si>
    <t>GOVERNMENT SERVICES</t>
  </si>
  <si>
    <t>Defence</t>
  </si>
  <si>
    <t>083</t>
  </si>
  <si>
    <t>DEFENCE</t>
  </si>
  <si>
    <t>084</t>
  </si>
  <si>
    <t>PUBLIC ORDER AND SAFETY</t>
  </si>
  <si>
    <t>085</t>
  </si>
  <si>
    <t>ECONOMIC AFFAIRS</t>
  </si>
  <si>
    <t>086</t>
  </si>
  <si>
    <t>ENVIRONMENTAL PROTECTION</t>
  </si>
  <si>
    <t>087</t>
  </si>
  <si>
    <t>HOUSING AND COMMUNITY AMENITIES</t>
  </si>
  <si>
    <t>Health</t>
  </si>
  <si>
    <t>088</t>
  </si>
  <si>
    <t>HEALTH</t>
  </si>
  <si>
    <t>089</t>
  </si>
  <si>
    <t>090</t>
  </si>
  <si>
    <t>EDUCATION</t>
  </si>
  <si>
    <t>091</t>
  </si>
  <si>
    <t>SOCIAL PROTECTION</t>
  </si>
  <si>
    <t>IMPORT DUTIES</t>
  </si>
  <si>
    <t>092</t>
  </si>
  <si>
    <t>z</t>
  </si>
  <si>
    <t>Private Final Consumption Expenditure</t>
  </si>
  <si>
    <t>Food and non-alcoholic beverages</t>
  </si>
  <si>
    <t>Alcoholic beverages and tobacco</t>
  </si>
  <si>
    <t>Clothing and footwear</t>
  </si>
  <si>
    <t>Housing, water, electricity, gas dan other fuels</t>
  </si>
  <si>
    <t>Furnishings, household equipment and routine household maintenance</t>
  </si>
  <si>
    <t>Transport</t>
  </si>
  <si>
    <t>Communication</t>
  </si>
  <si>
    <t>Recreation services and culture</t>
  </si>
  <si>
    <t>Restaurants and hotels</t>
  </si>
  <si>
    <t>Miscellaneous goods and services</t>
  </si>
  <si>
    <t>Household Consumption Expenditure in the Domestic Market (By Resident &amp; Non-resident Household)</t>
  </si>
  <si>
    <t>Resident household purchase abroad</t>
  </si>
  <si>
    <t>less Non-resident household purchase in domestic market</t>
  </si>
  <si>
    <t>Total Household Consumption By Group</t>
  </si>
  <si>
    <t>Final Consumption Expenditure of NPISH</t>
  </si>
  <si>
    <t>Total Private Final Consumption Expenditure</t>
  </si>
  <si>
    <t>Health services</t>
  </si>
  <si>
    <t>Education services</t>
  </si>
  <si>
    <t>Goods</t>
  </si>
  <si>
    <t>Services</t>
  </si>
  <si>
    <t>Government Final Consumption Expenditure</t>
  </si>
  <si>
    <t>Gross Fixed Capital Formation</t>
  </si>
  <si>
    <t>Structure</t>
  </si>
  <si>
    <t>Machinery And Equipment</t>
  </si>
  <si>
    <t>Other Asset</t>
  </si>
  <si>
    <t>GFCF By Type of Assets</t>
  </si>
  <si>
    <t>GFCF By By Sector</t>
  </si>
  <si>
    <t>General Government</t>
  </si>
  <si>
    <t>Public corporation</t>
  </si>
  <si>
    <t xml:space="preserve">Private </t>
  </si>
  <si>
    <t>Changes in Stock</t>
  </si>
  <si>
    <t>Motor Vehicles</t>
  </si>
  <si>
    <t>Rubber</t>
  </si>
  <si>
    <t>Other Services</t>
  </si>
  <si>
    <t>EXPORTS OF GOODS &amp; SERVICES</t>
  </si>
  <si>
    <t>IMPORTS OF GOODS &amp; SERVICES</t>
  </si>
  <si>
    <t>NET EXPORTS OF GOODS &amp; SERVICES</t>
  </si>
  <si>
    <t>TOTAL GDP (EXPENDITURE APPROACH)</t>
  </si>
  <si>
    <t>ANNUAL FORMAT: SUPPLY SIDE</t>
  </si>
  <si>
    <t>SECTOR</t>
  </si>
  <si>
    <t>SUB-SECTOR</t>
  </si>
  <si>
    <t>AGRICULTURE</t>
  </si>
  <si>
    <t>MINING AND QUARRYING</t>
  </si>
  <si>
    <t>MANUFACTURING</t>
  </si>
  <si>
    <t>BASIC METAL</t>
  </si>
  <si>
    <t>CONSTRUCTION</t>
  </si>
  <si>
    <t>SERVICES</t>
  </si>
  <si>
    <t>PRIVATE SERVICES</t>
  </si>
  <si>
    <t>ELECTRICITY AND GAS</t>
  </si>
  <si>
    <t>WATER</t>
  </si>
  <si>
    <t>RECREATION, CULTURE AND RELIGION</t>
  </si>
  <si>
    <t>GDP (PRODUCTION APPROACH)</t>
  </si>
  <si>
    <t/>
  </si>
  <si>
    <t>QUARTERLY FORMAT: SUPPLY SIDE</t>
  </si>
  <si>
    <t>MINING &amp; QUARRYING</t>
  </si>
  <si>
    <t>MAIN SECTORS: SUPPLY SIDE</t>
  </si>
  <si>
    <t>ANNUAL FORMAT: DEMAND SIDE</t>
  </si>
  <si>
    <t>Exports of Goods &amp; Services</t>
  </si>
  <si>
    <t>Imports of Goods &amp; Services</t>
  </si>
  <si>
    <t>Net Exports of Goods &amp; Services</t>
  </si>
  <si>
    <t>QUARTERLY FORMAT: DEMAND SIDE</t>
  </si>
  <si>
    <t>Private Final Consumption Expenditure By Group</t>
  </si>
  <si>
    <t>Household Final Consumption</t>
  </si>
  <si>
    <t>NPISH Final Consumption</t>
  </si>
  <si>
    <t>MAIN SECTORS: DEMAND SIDE</t>
  </si>
  <si>
    <t>PRIVATE FINAL CONSUMPTION EXPENDITURE</t>
  </si>
  <si>
    <t>GOVERNMENT FINAL CONSUMPTION EXPENDITURE</t>
  </si>
  <si>
    <t>GROSS FIXED CAPITAL FORMATION</t>
  </si>
  <si>
    <t>CHANGES IN STOCK + VALUABLES + SD</t>
  </si>
  <si>
    <t xml:space="preserve">MACROECONOMIC </t>
  </si>
  <si>
    <t>GDP BY PRODUCTION APPROACH</t>
  </si>
  <si>
    <t>GDP BY EXPENDITURE APPROACH</t>
  </si>
  <si>
    <t>STATISTICAL DISCREPANCY (SD)</t>
  </si>
  <si>
    <t>CHANGES IN STOCK</t>
  </si>
  <si>
    <t>STATISTICAL DISCREPANCY + CHANGES IN STOCK</t>
  </si>
  <si>
    <t>SHARE OF STOCK &amp; SD TO GDP</t>
  </si>
  <si>
    <t>SHARE OF SD TO GDP</t>
  </si>
  <si>
    <t>SHARE OF SD TO (SD + STOCK)</t>
  </si>
  <si>
    <t>TOTAL SERVICES</t>
  </si>
  <si>
    <t>INTERMEDIATE SERVICES</t>
  </si>
  <si>
    <t>FINAL SEVICES</t>
  </si>
  <si>
    <t>TOTAL NON-SERVICES</t>
  </si>
  <si>
    <t>DOMESTIC CONSUMPTION</t>
  </si>
  <si>
    <t>% OF DOMESTIC CONSUMPTION TO GDP</t>
  </si>
  <si>
    <t>GROSS CAPITAL FORMATION (I)</t>
  </si>
  <si>
    <t>FINAL CONSUMPTION</t>
  </si>
  <si>
    <t>NET PRIMARY INCOME FROM ABROAD</t>
  </si>
  <si>
    <t>GROSS NATIONAL INCOME (GNI)</t>
  </si>
  <si>
    <t>NET SECONDARY INCOME FROM ABROAD</t>
  </si>
  <si>
    <t>GROSS NATIONAL DISPOSABLE INCOME (GNDI)</t>
  </si>
  <si>
    <t>GROSS NATIONAL SAVINGS (S)</t>
  </si>
  <si>
    <t>SAVING INVESTMENT GAP</t>
  </si>
  <si>
    <t>GROSS NATIONAL SAVINGS (% OF GDP)</t>
  </si>
  <si>
    <t>GROSS NATIONAL SAVINGS (% OF GNI)</t>
  </si>
  <si>
    <t>GROSS NATIONAL SAVINGS (% OF GNDI)</t>
  </si>
  <si>
    <t>GROSS DOMESTIC SAVINGS (S)</t>
  </si>
  <si>
    <t>GROSS DOMESTIC SAVINGS (% OF GDP)</t>
  </si>
  <si>
    <t>POPULATION (IN THOUSAND)</t>
  </si>
  <si>
    <t>GNI PERCAPITA (RM)</t>
  </si>
  <si>
    <t>HHC PERCAPITA (RM)</t>
  </si>
  <si>
    <t>DEGREE OF OPENESS (MERCHANDISE)</t>
  </si>
  <si>
    <t>DEGREE OF OPENESS (TRADING)</t>
  </si>
  <si>
    <t>CURRENT ACCOUNT BOP</t>
  </si>
  <si>
    <t>SHARE CA TO GDP</t>
  </si>
  <si>
    <t>SUMMARY SERVICES SECTOR</t>
  </si>
  <si>
    <t>ELECTRICITY AND GAS AND WATER</t>
  </si>
  <si>
    <t>WHOLESALE &amp; RETAIL TRADE</t>
  </si>
  <si>
    <t>RESTAURANTS &amp; ACCOMMODATION</t>
  </si>
  <si>
    <t>TRANSPORT &amp; STORAGE</t>
  </si>
  <si>
    <t>FINANCE &amp; INSURANCE</t>
  </si>
  <si>
    <t>REAL ESTATE &amp; BUSINESS SERVICES</t>
  </si>
  <si>
    <t>HEALTH &amp; EDUCATION</t>
  </si>
  <si>
    <t>Others</t>
  </si>
  <si>
    <t>PUBLICATION QUARTERLY FORMAT: SUPPLY SIDE</t>
  </si>
  <si>
    <t>Agriculture</t>
  </si>
  <si>
    <t>Oil Palm</t>
  </si>
  <si>
    <t>Livestock</t>
  </si>
  <si>
    <t>Other Agriculture</t>
  </si>
  <si>
    <t>Forestry and Logging</t>
  </si>
  <si>
    <t>Marine Fishing</t>
  </si>
  <si>
    <t>1.7</t>
  </si>
  <si>
    <t>Aquaculture</t>
  </si>
  <si>
    <t>Mining and Quarrying</t>
  </si>
  <si>
    <t>Vegetable and Animal Oils &amp; Fats and Food Processing</t>
  </si>
  <si>
    <t>Beverages and Tobacco Products</t>
  </si>
  <si>
    <t>Non-Metallic Mineral Products, Basic Metal and Fabricated Metal Products</t>
  </si>
  <si>
    <t>Electricity and Gas</t>
  </si>
  <si>
    <t>Wholesale Trade</t>
  </si>
  <si>
    <t>5.2.4</t>
  </si>
  <si>
    <t>Retail Trade</t>
  </si>
  <si>
    <t>5.2.5</t>
  </si>
  <si>
    <t>5.2.6</t>
  </si>
  <si>
    <t>5.2.7</t>
  </si>
  <si>
    <t>5.2.8</t>
  </si>
  <si>
    <t>5.2.9</t>
  </si>
  <si>
    <t>Information and Communication</t>
  </si>
  <si>
    <t>5.2.10</t>
  </si>
  <si>
    <t>Finance</t>
  </si>
  <si>
    <t>5.2.11</t>
  </si>
  <si>
    <t>Insurance</t>
  </si>
  <si>
    <t>5.2.12</t>
  </si>
  <si>
    <t>Real Estate and Business Services</t>
  </si>
  <si>
    <t>5.2.13</t>
  </si>
  <si>
    <t>5.2.14</t>
  </si>
  <si>
    <t>Government Services</t>
  </si>
  <si>
    <t>plus Import Duties</t>
  </si>
  <si>
    <t>GDP at purchasers' prices</t>
  </si>
  <si>
    <t>PUBLICATION QUARTERLY FORMAT: DEMAND SIDE</t>
  </si>
  <si>
    <t>Public</t>
  </si>
  <si>
    <t>Changes in inventories and valuables*</t>
  </si>
  <si>
    <t>Expenditure on GDP at purchasers' prices</t>
  </si>
  <si>
    <t>PUBLICATION ANNUAL FORMAT: SUPPLY SIDE</t>
  </si>
  <si>
    <t>Oil palm</t>
  </si>
  <si>
    <t>Poultry</t>
  </si>
  <si>
    <t>Cattle</t>
  </si>
  <si>
    <t>Other livestocks</t>
  </si>
  <si>
    <t>Other agriculture</t>
  </si>
  <si>
    <t>Paddy</t>
  </si>
  <si>
    <t>Vegetables</t>
  </si>
  <si>
    <t>Fruits</t>
  </si>
  <si>
    <t>Food crops</t>
  </si>
  <si>
    <t>Fishing</t>
  </si>
  <si>
    <t>Crude oil and condensate</t>
  </si>
  <si>
    <t xml:space="preserve">Natural gas </t>
  </si>
  <si>
    <t>Food processing</t>
  </si>
  <si>
    <t>Beverages</t>
  </si>
  <si>
    <t>Tobacco products</t>
  </si>
  <si>
    <t xml:space="preserve">Wood products </t>
  </si>
  <si>
    <t>Paper and paper products</t>
  </si>
  <si>
    <t xml:space="preserve">Printing and  reproduction of recorded media </t>
  </si>
  <si>
    <t>Refined petroleum products</t>
  </si>
  <si>
    <t>Rubber products</t>
  </si>
  <si>
    <t>Plastics products</t>
  </si>
  <si>
    <t>Non-metallic mineral products</t>
  </si>
  <si>
    <t>Basic metals</t>
  </si>
  <si>
    <t>Fabricated metal products</t>
  </si>
  <si>
    <t>Machinery and equipment</t>
  </si>
  <si>
    <t>Motor vehicles and transport equipment</t>
  </si>
  <si>
    <t>Furniture</t>
  </si>
  <si>
    <t>Utilities</t>
  </si>
  <si>
    <t>Electricity and gas</t>
  </si>
  <si>
    <t xml:space="preserve">Wholesale and retail trade </t>
  </si>
  <si>
    <t>Wholesale trade</t>
  </si>
  <si>
    <t>Retail trade</t>
  </si>
  <si>
    <t>Motor vehicles</t>
  </si>
  <si>
    <t xml:space="preserve">Food &amp; beverages and accommodation </t>
  </si>
  <si>
    <t>Transport and storage</t>
  </si>
  <si>
    <t>Land transport</t>
  </si>
  <si>
    <t>Port and airport operation</t>
  </si>
  <si>
    <t>Highway operation</t>
  </si>
  <si>
    <t>Other financial intermediation and activities auxiliary to finance</t>
  </si>
  <si>
    <t>Insurance and pension funding</t>
  </si>
  <si>
    <t>Activities auxiliary to insurance</t>
  </si>
  <si>
    <t>Real estate</t>
  </si>
  <si>
    <t>Business services</t>
  </si>
  <si>
    <t xml:space="preserve">Professional, scientific and technical </t>
  </si>
  <si>
    <t>Community, social and personal services</t>
  </si>
  <si>
    <t>Private health services</t>
  </si>
  <si>
    <t>Private education services</t>
  </si>
  <si>
    <t>Other private services</t>
  </si>
  <si>
    <t>Government services</t>
  </si>
  <si>
    <t>General public services</t>
  </si>
  <si>
    <t>Public order and safety</t>
  </si>
  <si>
    <t>Economic affairs</t>
  </si>
  <si>
    <t>Environmental protection</t>
  </si>
  <si>
    <t>Housing and community amenities</t>
  </si>
  <si>
    <t>Recreation, culture and religion</t>
  </si>
  <si>
    <t>Social protection</t>
  </si>
  <si>
    <t>Domestic services of households</t>
  </si>
  <si>
    <t xml:space="preserve">
Import Duties</t>
  </si>
  <si>
    <t>PUBLICATION ANNUAL FORMAT: DEMAND SIDE</t>
  </si>
  <si>
    <t>Private final consumption expenditure</t>
  </si>
  <si>
    <t>Private final consumption expenditure by purpose</t>
  </si>
  <si>
    <t>Housing, water, electricity, gas and other fuels</t>
  </si>
  <si>
    <t>Final consumption expenditure of NPIs serving households</t>
  </si>
  <si>
    <t>Individual consumption of general government</t>
  </si>
  <si>
    <t xml:space="preserve">Social services                                                                                                             </t>
  </si>
  <si>
    <t>Actual final consumption of household</t>
  </si>
  <si>
    <t>Household final consumption expenditure by consumption category</t>
  </si>
  <si>
    <t>1.4.1.1 Non-durable goods</t>
  </si>
  <si>
    <t>1.4.1.2 Semi-durable goods</t>
  </si>
  <si>
    <t>1.4.1.3 Durable goods</t>
  </si>
  <si>
    <t>Government final consumption expenditure</t>
  </si>
  <si>
    <t>Gross fixed capital formation</t>
  </si>
  <si>
    <t>Gross fixed capital formation by type of assets</t>
  </si>
  <si>
    <t>Other asset</t>
  </si>
  <si>
    <t xml:space="preserve">Gross fixed capital formation by sectors                                                                                       </t>
  </si>
  <si>
    <t xml:space="preserve">Public                                                                                                                                                                 </t>
  </si>
  <si>
    <t xml:space="preserve">Private                                                                                                                                               </t>
  </si>
  <si>
    <t>Exports of goods and services</t>
  </si>
  <si>
    <t>Exports of goods</t>
  </si>
  <si>
    <t>Exports of services</t>
  </si>
  <si>
    <t>less Imports of goods and services</t>
  </si>
  <si>
    <t>Imports of goods</t>
  </si>
  <si>
    <t>Imports of services</t>
  </si>
  <si>
    <t xml:space="preserve">Wood products, furniture, paper products and printing </t>
  </si>
  <si>
    <t>Water, sewerage and waste management</t>
  </si>
  <si>
    <t>Marine fishing</t>
  </si>
  <si>
    <t>Leather and related products</t>
  </si>
  <si>
    <t>Computers and peripheral equipment</t>
  </si>
  <si>
    <t>Electrical equipment</t>
  </si>
  <si>
    <t>Electronic components &amp; boards, communication equipment and consumer electronics</t>
  </si>
  <si>
    <t xml:space="preserve">Jadual </t>
  </si>
  <si>
    <t>Tables</t>
  </si>
  <si>
    <r>
      <t xml:space="preserve">Jenis aktiviti ekonomi
</t>
    </r>
    <r>
      <rPr>
        <b/>
        <i/>
        <sz val="12"/>
        <color theme="1"/>
        <rFont val="Arial"/>
        <family val="2"/>
      </rPr>
      <t>Kind of economic activity</t>
    </r>
  </si>
  <si>
    <r>
      <t xml:space="preserve">Pertanian
</t>
    </r>
    <r>
      <rPr>
        <b/>
        <i/>
        <sz val="12"/>
        <color theme="1"/>
        <rFont val="Arial"/>
        <family val="2"/>
      </rPr>
      <t>Agriculture</t>
    </r>
  </si>
  <si>
    <r>
      <t xml:space="preserve">Getah
</t>
    </r>
    <r>
      <rPr>
        <i/>
        <sz val="12"/>
        <color theme="1"/>
        <rFont val="Arial"/>
        <family val="2"/>
      </rPr>
      <t>Rubber</t>
    </r>
  </si>
  <si>
    <r>
      <t xml:space="preserve">Kelapa sawit 
</t>
    </r>
    <r>
      <rPr>
        <i/>
        <sz val="12"/>
        <color theme="1"/>
        <rFont val="Arial"/>
        <family val="2"/>
      </rPr>
      <t>Oil palm</t>
    </r>
  </si>
  <si>
    <r>
      <t xml:space="preserve">Ternakan 
</t>
    </r>
    <r>
      <rPr>
        <i/>
        <sz val="12"/>
        <color theme="1"/>
        <rFont val="Arial"/>
        <family val="2"/>
      </rPr>
      <t>Livestock</t>
    </r>
  </si>
  <si>
    <r>
      <t>Ternakan ayam dan itik</t>
    </r>
    <r>
      <rPr>
        <i/>
        <sz val="12"/>
        <color theme="1"/>
        <rFont val="Arial"/>
        <family val="2"/>
      </rPr>
      <t xml:space="preserve"> 
Poultry</t>
    </r>
  </si>
  <si>
    <r>
      <t>Lembu/ kerbau</t>
    </r>
    <r>
      <rPr>
        <i/>
        <sz val="12"/>
        <color theme="1"/>
        <rFont val="Arial"/>
        <family val="2"/>
      </rPr>
      <t xml:space="preserve"> 
Cattle</t>
    </r>
  </si>
  <si>
    <r>
      <t xml:space="preserve">Ternakan lain 
</t>
    </r>
    <r>
      <rPr>
        <i/>
        <sz val="12"/>
        <color theme="1"/>
        <rFont val="Arial"/>
        <family val="2"/>
      </rPr>
      <t>Other livestocks</t>
    </r>
  </si>
  <si>
    <r>
      <t xml:space="preserve">Pertanian lain
</t>
    </r>
    <r>
      <rPr>
        <i/>
        <sz val="12"/>
        <color theme="1"/>
        <rFont val="Arial"/>
        <family val="2"/>
      </rPr>
      <t>Other agriculture</t>
    </r>
  </si>
  <si>
    <r>
      <t xml:space="preserve">Padi
</t>
    </r>
    <r>
      <rPr>
        <i/>
        <sz val="12"/>
        <color theme="1"/>
        <rFont val="Arial"/>
        <family val="2"/>
      </rPr>
      <t>Paddy</t>
    </r>
  </si>
  <si>
    <r>
      <t xml:space="preserve">Sayur-sayuran
</t>
    </r>
    <r>
      <rPr>
        <i/>
        <sz val="12"/>
        <color theme="1"/>
        <rFont val="Arial"/>
        <family val="2"/>
      </rPr>
      <t>Vegetables</t>
    </r>
  </si>
  <si>
    <r>
      <t xml:space="preserve">Buah-buahan
</t>
    </r>
    <r>
      <rPr>
        <i/>
        <sz val="12"/>
        <color theme="1"/>
        <rFont val="Arial"/>
        <family val="2"/>
      </rPr>
      <t>Fruits</t>
    </r>
  </si>
  <si>
    <r>
      <t xml:space="preserve">Tanaman makanan
</t>
    </r>
    <r>
      <rPr>
        <i/>
        <sz val="12"/>
        <color theme="1"/>
        <rFont val="Arial"/>
        <family val="2"/>
      </rPr>
      <t>Food crops</t>
    </r>
  </si>
  <si>
    <r>
      <t xml:space="preserve">Lain-lain
</t>
    </r>
    <r>
      <rPr>
        <i/>
        <sz val="12"/>
        <color theme="1"/>
        <rFont val="Arial"/>
        <family val="2"/>
      </rPr>
      <t xml:space="preserve">Others </t>
    </r>
  </si>
  <si>
    <r>
      <t xml:space="preserve">Perhutanan dan pembalakan
</t>
    </r>
    <r>
      <rPr>
        <i/>
        <sz val="12"/>
        <color theme="1"/>
        <rFont val="Arial"/>
        <family val="2"/>
      </rPr>
      <t>Forestry and logging</t>
    </r>
  </si>
  <si>
    <r>
      <t xml:space="preserve">Perikanan
</t>
    </r>
    <r>
      <rPr>
        <i/>
        <sz val="12"/>
        <color theme="1"/>
        <rFont val="Arial"/>
        <family val="2"/>
      </rPr>
      <t>Fishing</t>
    </r>
  </si>
  <si>
    <r>
      <t xml:space="preserve">Perikanan laut
</t>
    </r>
    <r>
      <rPr>
        <i/>
        <sz val="12"/>
        <color theme="1"/>
        <rFont val="Arial"/>
        <family val="2"/>
      </rPr>
      <t>Marine fishing</t>
    </r>
  </si>
  <si>
    <r>
      <t xml:space="preserve">Akuakultur
</t>
    </r>
    <r>
      <rPr>
        <i/>
        <sz val="12"/>
        <color theme="1"/>
        <rFont val="Arial"/>
        <family val="2"/>
      </rPr>
      <t>Aquaculture</t>
    </r>
  </si>
  <si>
    <r>
      <t xml:space="preserve">Perlombongan dan pengkuarian
</t>
    </r>
    <r>
      <rPr>
        <b/>
        <i/>
        <sz val="12"/>
        <color theme="1"/>
        <rFont val="Arial"/>
        <family val="2"/>
      </rPr>
      <t>Mining and quarrying</t>
    </r>
  </si>
  <si>
    <r>
      <t xml:space="preserve">Minyak mentah dan kondensat
</t>
    </r>
    <r>
      <rPr>
        <i/>
        <sz val="12"/>
        <color theme="1"/>
        <rFont val="Arial"/>
        <family val="2"/>
      </rPr>
      <t>Crude oil and condensate</t>
    </r>
  </si>
  <si>
    <r>
      <t xml:space="preserve">Gas asli
</t>
    </r>
    <r>
      <rPr>
        <i/>
        <sz val="12"/>
        <color theme="1"/>
        <rFont val="Arial"/>
        <family val="2"/>
      </rPr>
      <t xml:space="preserve">Natural gas </t>
    </r>
  </si>
  <si>
    <r>
      <t xml:space="preserve">Perlombongan lain &amp; pengkuarian dan perkhidmatan sokongan
</t>
    </r>
    <r>
      <rPr>
        <i/>
        <sz val="12"/>
        <color theme="1"/>
        <rFont val="Arial"/>
        <family val="2"/>
      </rPr>
      <t>Other mining &amp; quarrying and supporting services</t>
    </r>
  </si>
  <si>
    <r>
      <t xml:space="preserve">Pembuatan
</t>
    </r>
    <r>
      <rPr>
        <b/>
        <i/>
        <sz val="12"/>
        <color theme="1"/>
        <rFont val="Arial"/>
        <family val="2"/>
      </rPr>
      <t>Manufacturing</t>
    </r>
  </si>
  <si>
    <r>
      <t xml:space="preserve">Minyak dan lemak daripada sayuran &amp; haiwan
</t>
    </r>
    <r>
      <rPr>
        <i/>
        <sz val="12"/>
        <color theme="1"/>
        <rFont val="Arial"/>
        <family val="2"/>
      </rPr>
      <t>Vegetable and animal oils &amp; fats</t>
    </r>
  </si>
  <si>
    <r>
      <t xml:space="preserve">Prosesan makanan
</t>
    </r>
    <r>
      <rPr>
        <i/>
        <sz val="12"/>
        <color theme="1"/>
        <rFont val="Arial"/>
        <family val="2"/>
      </rPr>
      <t>Food processing</t>
    </r>
  </si>
  <si>
    <r>
      <t xml:space="preserve">Minuman
</t>
    </r>
    <r>
      <rPr>
        <i/>
        <sz val="12"/>
        <color theme="1"/>
        <rFont val="Arial"/>
        <family val="2"/>
      </rPr>
      <t>Beverages</t>
    </r>
  </si>
  <si>
    <r>
      <t xml:space="preserve">Produk tembakau
</t>
    </r>
    <r>
      <rPr>
        <i/>
        <sz val="12"/>
        <color theme="1"/>
        <rFont val="Arial"/>
        <family val="2"/>
      </rPr>
      <t>Tobacco products</t>
    </r>
  </si>
  <si>
    <r>
      <t xml:space="preserve">Tekstil dan pakaian
</t>
    </r>
    <r>
      <rPr>
        <i/>
        <sz val="12"/>
        <rFont val="Arial"/>
        <family val="2"/>
      </rPr>
      <t>Textile and wearing apparel</t>
    </r>
    <r>
      <rPr>
        <sz val="12"/>
        <rFont val="Arial"/>
        <family val="2"/>
      </rPr>
      <t xml:space="preserve">
 </t>
    </r>
  </si>
  <si>
    <r>
      <t xml:space="preserve">Kulit dan produk berkaitan
</t>
    </r>
    <r>
      <rPr>
        <i/>
        <sz val="12"/>
        <rFont val="Arial"/>
        <family val="2"/>
      </rPr>
      <t>Leather and related products</t>
    </r>
  </si>
  <si>
    <r>
      <t xml:space="preserve">Keluaran kayu
</t>
    </r>
    <r>
      <rPr>
        <i/>
        <sz val="12"/>
        <rFont val="Arial"/>
        <family val="2"/>
      </rPr>
      <t xml:space="preserve">Wood products </t>
    </r>
  </si>
  <si>
    <r>
      <t xml:space="preserve">Kertas dan produk kertas
</t>
    </r>
    <r>
      <rPr>
        <i/>
        <sz val="12"/>
        <rFont val="Arial"/>
        <family val="2"/>
      </rPr>
      <t>Paper and paper products</t>
    </r>
  </si>
  <si>
    <r>
      <t xml:space="preserve">Percetakan dan pengeluaran semula media rakaman
</t>
    </r>
    <r>
      <rPr>
        <i/>
        <sz val="12"/>
        <rFont val="Arial"/>
        <family val="2"/>
      </rPr>
      <t xml:space="preserve">Printing and reproduction of recorded media </t>
    </r>
  </si>
  <si>
    <r>
      <t xml:space="preserve">Produk petroleum bertapis
</t>
    </r>
    <r>
      <rPr>
        <i/>
        <sz val="12"/>
        <rFont val="Arial"/>
        <family val="2"/>
      </rPr>
      <t>Refined petroleum products</t>
    </r>
  </si>
  <si>
    <r>
      <t xml:space="preserve">Bahan kimia &amp; produk kimia dan produk farmaseutikal
</t>
    </r>
    <r>
      <rPr>
        <i/>
        <sz val="12"/>
        <rFont val="Arial"/>
        <family val="2"/>
      </rPr>
      <t>Chemicals &amp; chemical products and pharmaceutical products</t>
    </r>
    <r>
      <rPr>
        <sz val="12"/>
        <rFont val="Arial"/>
        <family val="2"/>
      </rPr>
      <t xml:space="preserve"> </t>
    </r>
  </si>
  <si>
    <r>
      <t xml:space="preserve">Produk getah
</t>
    </r>
    <r>
      <rPr>
        <i/>
        <sz val="12"/>
        <rFont val="Arial"/>
        <family val="2"/>
      </rPr>
      <t>Rubber products</t>
    </r>
  </si>
  <si>
    <r>
      <t xml:space="preserve">Produk plastik
</t>
    </r>
    <r>
      <rPr>
        <i/>
        <sz val="12"/>
        <rFont val="Arial"/>
        <family val="2"/>
      </rPr>
      <t>Plastics products</t>
    </r>
  </si>
  <si>
    <r>
      <t xml:space="preserve">Produk mineral bukan logam
</t>
    </r>
    <r>
      <rPr>
        <i/>
        <sz val="12"/>
        <rFont val="Arial"/>
        <family val="2"/>
      </rPr>
      <t>Non-metallic mineral products</t>
    </r>
  </si>
  <si>
    <r>
      <t xml:space="preserve">Logam asas
</t>
    </r>
    <r>
      <rPr>
        <i/>
        <sz val="12"/>
        <rFont val="Arial"/>
        <family val="2"/>
      </rPr>
      <t>Basic metals</t>
    </r>
  </si>
  <si>
    <r>
      <t xml:space="preserve">Produk logam yang direka
</t>
    </r>
    <r>
      <rPr>
        <i/>
        <sz val="12"/>
        <rFont val="Arial"/>
        <family val="2"/>
      </rPr>
      <t>Fabricated metal products</t>
    </r>
  </si>
  <si>
    <r>
      <t xml:space="preserve">Jentera dan peralatan
</t>
    </r>
    <r>
      <rPr>
        <i/>
        <sz val="12"/>
        <rFont val="Arial"/>
        <family val="2"/>
      </rPr>
      <t>Machinery and equipment</t>
    </r>
  </si>
  <si>
    <r>
      <t xml:space="preserve">Komputer dan kelengkapan peranti
</t>
    </r>
    <r>
      <rPr>
        <i/>
        <sz val="12"/>
        <rFont val="Arial"/>
        <family val="2"/>
      </rPr>
      <t>Computers and peripheral equipment</t>
    </r>
    <r>
      <rPr>
        <sz val="12"/>
        <rFont val="Arial"/>
        <family val="2"/>
      </rPr>
      <t xml:space="preserve">
</t>
    </r>
  </si>
  <si>
    <r>
      <t xml:space="preserve">Kelengkapan elektrik
</t>
    </r>
    <r>
      <rPr>
        <i/>
        <sz val="12"/>
        <rFont val="Arial"/>
        <family val="2"/>
      </rPr>
      <t>Electrical equipment</t>
    </r>
  </si>
  <si>
    <r>
      <t xml:space="preserve">Komponen &amp; papan elektronik, peralatan komunikasi dan elektronik pengguna
</t>
    </r>
    <r>
      <rPr>
        <i/>
        <sz val="12"/>
        <rFont val="Arial"/>
        <family val="2"/>
      </rPr>
      <t>Electronic components &amp; boards, communication equipment and consumer electronics</t>
    </r>
  </si>
  <si>
    <r>
      <t xml:space="preserve">Pembuatan peralatan perubatan, ketepatan &amp; optik, jam tangan dan jam
</t>
    </r>
    <r>
      <rPr>
        <i/>
        <sz val="12"/>
        <rFont val="Arial"/>
        <family val="2"/>
      </rPr>
      <t>Manufacture of medical, precision &amp; optical instrument, watches and clocks</t>
    </r>
  </si>
  <si>
    <r>
      <t xml:space="preserve">Kenderaan bermotor dan peralatan pengangkutan
</t>
    </r>
    <r>
      <rPr>
        <i/>
        <sz val="12"/>
        <rFont val="Arial"/>
        <family val="2"/>
      </rPr>
      <t>Motor vehicles and transport equipment</t>
    </r>
  </si>
  <si>
    <r>
      <t xml:space="preserve">Perabot
</t>
    </r>
    <r>
      <rPr>
        <i/>
        <sz val="12"/>
        <rFont val="Arial"/>
        <family val="2"/>
      </rPr>
      <t>Furniture</t>
    </r>
  </si>
  <si>
    <r>
      <t xml:space="preserve">Pembuatan lain dan pembaikan &amp; pemasangan mesin dan kelengkapan
</t>
    </r>
    <r>
      <rPr>
        <i/>
        <sz val="12"/>
        <rFont val="Arial"/>
        <family val="2"/>
      </rPr>
      <t>Other manufacturing and repair &amp; installation of machinery and equipment</t>
    </r>
  </si>
  <si>
    <r>
      <t xml:space="preserve">Pembinaan
</t>
    </r>
    <r>
      <rPr>
        <b/>
        <i/>
        <sz val="12"/>
        <rFont val="Arial"/>
        <family val="2"/>
      </rPr>
      <t>Construction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</si>
  <si>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</si>
  <si>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</si>
  <si>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</si>
  <si>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Aktiviti pembinaan pertukangan khas
</t>
    </r>
    <r>
      <rPr>
        <i/>
        <sz val="12"/>
        <rFont val="Arial"/>
        <family val="2"/>
      </rPr>
      <t>Specialised construction activities</t>
    </r>
  </si>
  <si>
    <r>
      <t xml:space="preserve">Perkhidmatan
</t>
    </r>
    <r>
      <rPr>
        <b/>
        <i/>
        <sz val="12"/>
        <rFont val="Arial"/>
        <family val="2"/>
      </rPr>
      <t>Services</t>
    </r>
  </si>
  <si>
    <r>
      <t xml:space="preserve">Utiliti
</t>
    </r>
    <r>
      <rPr>
        <i/>
        <sz val="12"/>
        <rFont val="Arial"/>
        <family val="2"/>
      </rPr>
      <t>Utilities</t>
    </r>
  </si>
  <si>
    <r>
      <t xml:space="preserve">Elektrik dan gas
</t>
    </r>
    <r>
      <rPr>
        <i/>
        <sz val="12"/>
        <rFont val="Arial"/>
        <family val="2"/>
      </rPr>
      <t>Electricity and gas</t>
    </r>
  </si>
  <si>
    <r>
      <t xml:space="preserve">Air, pembentungan dan pengurusan sisa
</t>
    </r>
    <r>
      <rPr>
        <i/>
        <sz val="12"/>
        <rFont val="Arial"/>
        <family val="2"/>
      </rPr>
      <t>Water, sewerage and waste management</t>
    </r>
  </si>
  <si>
    <r>
      <t xml:space="preserve">Perdagangan borong dan runcit
</t>
    </r>
    <r>
      <rPr>
        <i/>
        <sz val="12"/>
        <rFont val="Arial"/>
        <family val="2"/>
      </rPr>
      <t xml:space="preserve">Wholesale and retail trade </t>
    </r>
  </si>
  <si>
    <r>
      <t xml:space="preserve">Perdagangan borong
</t>
    </r>
    <r>
      <rPr>
        <i/>
        <sz val="12"/>
        <rFont val="Arial"/>
        <family val="2"/>
      </rPr>
      <t>Wholesale trade</t>
    </r>
  </si>
  <si>
    <r>
      <t xml:space="preserve">Perdagangan runcit
</t>
    </r>
    <r>
      <rPr>
        <i/>
        <sz val="12"/>
        <rFont val="Arial"/>
        <family val="2"/>
      </rPr>
      <t>Retail trade</t>
    </r>
  </si>
  <si>
    <r>
      <t xml:space="preserve">Kenderaan bermotor
</t>
    </r>
    <r>
      <rPr>
        <i/>
        <sz val="12"/>
        <rFont val="Arial"/>
        <family val="2"/>
      </rPr>
      <t>Motor vehicles</t>
    </r>
  </si>
  <si>
    <r>
      <t xml:space="preserve">Makanan &amp; minuman dan penginapan
</t>
    </r>
    <r>
      <rPr>
        <i/>
        <sz val="12"/>
        <color theme="1"/>
        <rFont val="Arial"/>
        <family val="2"/>
      </rPr>
      <t xml:space="preserve">Food &amp; beverage and accommodation  </t>
    </r>
  </si>
  <si>
    <r>
      <rPr>
        <sz val="12"/>
        <color theme="1"/>
        <rFont val="Arial"/>
        <family val="2"/>
      </rPr>
      <t>Makanan dan minuman</t>
    </r>
    <r>
      <rPr>
        <i/>
        <sz val="12"/>
        <color theme="1"/>
        <rFont val="Arial"/>
        <family val="2"/>
      </rPr>
      <t xml:space="preserve">
Food and beverage</t>
    </r>
  </si>
  <si>
    <r>
      <t xml:space="preserve">Penginapan
</t>
    </r>
    <r>
      <rPr>
        <i/>
        <sz val="12"/>
        <color theme="1"/>
        <rFont val="Arial"/>
        <family val="2"/>
      </rPr>
      <t>Accommodation</t>
    </r>
  </si>
  <si>
    <r>
      <t xml:space="preserve">Pengangkutan dan penyimpanan
</t>
    </r>
    <r>
      <rPr>
        <i/>
        <sz val="12"/>
        <color theme="1"/>
        <rFont val="Arial"/>
        <family val="2"/>
      </rPr>
      <t>Transportation and storage</t>
    </r>
  </si>
  <si>
    <r>
      <t xml:space="preserve">Pengangkutan darat
</t>
    </r>
    <r>
      <rPr>
        <i/>
        <sz val="12"/>
        <color theme="1"/>
        <rFont val="Arial"/>
        <family val="2"/>
      </rPr>
      <t>Land transport</t>
    </r>
  </si>
  <si>
    <r>
      <t xml:space="preserve">Pengangkutan air
</t>
    </r>
    <r>
      <rPr>
        <i/>
        <sz val="12"/>
        <color theme="1"/>
        <rFont val="Arial"/>
        <family val="2"/>
      </rPr>
      <t>Water transport</t>
    </r>
  </si>
  <si>
    <r>
      <t xml:space="preserve">Pengangkutan udara
</t>
    </r>
    <r>
      <rPr>
        <i/>
        <sz val="12"/>
        <color theme="1"/>
        <rFont val="Arial"/>
        <family val="2"/>
      </rPr>
      <t>Air transport</t>
    </r>
  </si>
  <si>
    <r>
      <t xml:space="preserve">Pelabuhan dan operasi lapangan terbang
</t>
    </r>
    <r>
      <rPr>
        <i/>
        <sz val="12"/>
        <color theme="1"/>
        <rFont val="Arial"/>
        <family val="2"/>
      </rPr>
      <t>Port and airport operation</t>
    </r>
  </si>
  <si>
    <r>
      <t xml:space="preserve">Operasi lebuhraya
</t>
    </r>
    <r>
      <rPr>
        <i/>
        <sz val="12"/>
        <color theme="1"/>
        <rFont val="Arial"/>
        <family val="2"/>
      </rPr>
      <t>Highway operation</t>
    </r>
  </si>
  <si>
    <r>
      <t xml:space="preserve">Aktiviti sokongan untuk pengangkutan
</t>
    </r>
    <r>
      <rPr>
        <i/>
        <sz val="12"/>
        <color theme="1"/>
        <rFont val="Arial"/>
        <family val="2"/>
      </rPr>
      <t>Support activities for transportation</t>
    </r>
  </si>
  <si>
    <r>
      <t xml:space="preserve">Pos dan kurier
</t>
    </r>
    <r>
      <rPr>
        <i/>
        <sz val="12"/>
        <color theme="1"/>
        <rFont val="Arial"/>
        <family val="2"/>
      </rPr>
      <t xml:space="preserve">Postal and courier </t>
    </r>
  </si>
  <si>
    <r>
      <t xml:space="preserve">Maklumat dan komunikasi
</t>
    </r>
    <r>
      <rPr>
        <i/>
        <sz val="12"/>
        <color theme="1"/>
        <rFont val="Arial"/>
        <family val="2"/>
      </rPr>
      <t>Information and communication</t>
    </r>
  </si>
  <si>
    <r>
      <t xml:space="preserve">Komunikasi
</t>
    </r>
    <r>
      <rPr>
        <i/>
        <sz val="12"/>
        <color theme="1"/>
        <rFont val="Arial"/>
        <family val="2"/>
      </rPr>
      <t>Communication</t>
    </r>
  </si>
  <si>
    <r>
      <t xml:space="preserve">Kewangan
</t>
    </r>
    <r>
      <rPr>
        <i/>
        <sz val="12"/>
        <color theme="1"/>
        <rFont val="Arial"/>
        <family val="2"/>
      </rPr>
      <t>Finance</t>
    </r>
  </si>
  <si>
    <r>
      <t xml:space="preserve">Pengantara kewangan
</t>
    </r>
    <r>
      <rPr>
        <i/>
        <sz val="12"/>
        <color theme="1"/>
        <rFont val="Arial"/>
        <family val="2"/>
      </rPr>
      <t>Monetary intermediation</t>
    </r>
  </si>
  <si>
    <r>
      <t xml:space="preserve">Lain-lain pengantara kewangan dan aktiviti sokongan kewangan
</t>
    </r>
    <r>
      <rPr>
        <i/>
        <sz val="12"/>
        <color theme="1"/>
        <rFont val="Arial"/>
        <family val="2"/>
      </rPr>
      <t>Other financial intermediation and activities auxiliary to finance</t>
    </r>
  </si>
  <si>
    <r>
      <t xml:space="preserve">Insurans
</t>
    </r>
    <r>
      <rPr>
        <i/>
        <sz val="12"/>
        <color theme="1"/>
        <rFont val="Arial"/>
        <family val="2"/>
      </rPr>
      <t>Insurance</t>
    </r>
  </si>
  <si>
    <r>
      <t xml:space="preserve">Insurans dan tabungan pencen
</t>
    </r>
    <r>
      <rPr>
        <i/>
        <sz val="12"/>
        <color theme="1"/>
        <rFont val="Arial"/>
        <family val="2"/>
      </rPr>
      <t>Insurance and pension funding</t>
    </r>
  </si>
  <si>
    <r>
      <t xml:space="preserve">Aktiviti sokongan insurans
</t>
    </r>
    <r>
      <rPr>
        <i/>
        <sz val="12"/>
        <color theme="1"/>
        <rFont val="Arial"/>
        <family val="2"/>
      </rPr>
      <t>Activities auxiliary to insurance</t>
    </r>
  </si>
  <si>
    <r>
      <t xml:space="preserve">Hartanah
</t>
    </r>
    <r>
      <rPr>
        <i/>
        <sz val="12"/>
        <color theme="1"/>
        <rFont val="Arial"/>
        <family val="2"/>
      </rPr>
      <t>Real estate</t>
    </r>
  </si>
  <si>
    <r>
      <t xml:space="preserve">Perkhidmatan perniagaan
</t>
    </r>
    <r>
      <rPr>
        <i/>
        <sz val="12"/>
        <color theme="1"/>
        <rFont val="Arial"/>
        <family val="2"/>
      </rPr>
      <t>Business services</t>
    </r>
  </si>
  <si>
    <r>
      <t xml:space="preserve">Profesional, saintifik dan teknikal
</t>
    </r>
    <r>
      <rPr>
        <i/>
        <sz val="12"/>
        <color theme="1"/>
        <rFont val="Arial"/>
        <family val="2"/>
      </rPr>
      <t xml:space="preserve">Professional, scientific and technical </t>
    </r>
  </si>
  <si>
    <r>
      <t xml:space="preserve">Pentadbiran dan khidmat sokongan
</t>
    </r>
    <r>
      <rPr>
        <i/>
        <sz val="12"/>
        <color theme="1"/>
        <rFont val="Arial"/>
        <family val="2"/>
      </rPr>
      <t>Administrative and support services</t>
    </r>
  </si>
  <si>
    <r>
      <t xml:space="preserve">Kediaman yang didiami oleh pemilik
</t>
    </r>
    <r>
      <rPr>
        <i/>
        <sz val="12"/>
        <color theme="1"/>
        <rFont val="Arial"/>
        <family val="2"/>
      </rPr>
      <t>Owner occupied dwelling</t>
    </r>
  </si>
  <si>
    <r>
      <t xml:space="preserve">Perkhidmatan kemasyarakatan, sosial dan persendirian
</t>
    </r>
    <r>
      <rPr>
        <i/>
        <sz val="12"/>
        <color theme="1"/>
        <rFont val="Arial"/>
        <family val="2"/>
      </rPr>
      <t>Community, social and personal services</t>
    </r>
  </si>
  <si>
    <r>
      <t xml:space="preserve">Perkhidmatan kesihatan swasta
</t>
    </r>
    <r>
      <rPr>
        <i/>
        <sz val="12"/>
        <color theme="1"/>
        <rFont val="Arial"/>
        <family val="2"/>
      </rPr>
      <t>Private health services</t>
    </r>
  </si>
  <si>
    <r>
      <t xml:space="preserve">Perkhidmatan pendidikan swasta
</t>
    </r>
    <r>
      <rPr>
        <i/>
        <sz val="12"/>
        <color theme="1"/>
        <rFont val="Arial"/>
        <family val="2"/>
      </rPr>
      <t>Private education services</t>
    </r>
  </si>
  <si>
    <r>
      <t xml:space="preserve">Perkhidmatan swasta lain
</t>
    </r>
    <r>
      <rPr>
        <i/>
        <sz val="12"/>
        <color theme="1"/>
        <rFont val="Arial"/>
        <family val="2"/>
      </rPr>
      <t>Other private services</t>
    </r>
  </si>
  <si>
    <r>
      <t xml:space="preserve">Perkhidmatan kerajaan
</t>
    </r>
    <r>
      <rPr>
        <i/>
        <sz val="12"/>
        <color theme="1"/>
        <rFont val="Arial"/>
        <family val="2"/>
      </rPr>
      <t>Government services</t>
    </r>
  </si>
  <si>
    <r>
      <t xml:space="preserve">Perkhidmatan awam am
</t>
    </r>
    <r>
      <rPr>
        <i/>
        <sz val="12"/>
        <color theme="1"/>
        <rFont val="Arial"/>
        <family val="2"/>
      </rPr>
      <t>General public services</t>
    </r>
  </si>
  <si>
    <r>
      <t xml:space="preserve">Pertahanan
</t>
    </r>
    <r>
      <rPr>
        <i/>
        <sz val="12"/>
        <color theme="1"/>
        <rFont val="Arial"/>
        <family val="2"/>
      </rPr>
      <t>Defence</t>
    </r>
  </si>
  <si>
    <r>
      <t xml:space="preserve">Ketenteraman dan keselamatan awam
</t>
    </r>
    <r>
      <rPr>
        <i/>
        <sz val="12"/>
        <color theme="1"/>
        <rFont val="Arial"/>
        <family val="2"/>
      </rPr>
      <t>Public order and safety</t>
    </r>
  </si>
  <si>
    <r>
      <t xml:space="preserve">Perkhidmatan ekonomi
</t>
    </r>
    <r>
      <rPr>
        <i/>
        <sz val="12"/>
        <color theme="1"/>
        <rFont val="Arial"/>
        <family val="2"/>
      </rPr>
      <t>Economic affairs</t>
    </r>
  </si>
  <si>
    <r>
      <t xml:space="preserve">Perlindungan alam sekitar
</t>
    </r>
    <r>
      <rPr>
        <i/>
        <sz val="12"/>
        <color theme="1"/>
        <rFont val="Arial"/>
        <family val="2"/>
      </rPr>
      <t>Environmental protection</t>
    </r>
  </si>
  <si>
    <r>
      <t xml:space="preserve">Kemudahan perumahan dan kemasyarakatan
</t>
    </r>
    <r>
      <rPr>
        <i/>
        <sz val="12"/>
        <color theme="1"/>
        <rFont val="Arial"/>
        <family val="2"/>
      </rPr>
      <t>Housing and community amenities</t>
    </r>
  </si>
  <si>
    <r>
      <t xml:space="preserve">Kesihatan
</t>
    </r>
    <r>
      <rPr>
        <i/>
        <sz val="12"/>
        <color theme="1"/>
        <rFont val="Arial"/>
        <family val="2"/>
      </rPr>
      <t>Health</t>
    </r>
  </si>
  <si>
    <r>
      <t xml:space="preserve">Rekreasi, kebudayaan dan keagamaan
</t>
    </r>
    <r>
      <rPr>
        <i/>
        <sz val="12"/>
        <color theme="1"/>
        <rFont val="Arial"/>
        <family val="2"/>
      </rPr>
      <t>Recreation, culture and religion</t>
    </r>
  </si>
  <si>
    <r>
      <t xml:space="preserve">Pendidikan
</t>
    </r>
    <r>
      <rPr>
        <i/>
        <sz val="12"/>
        <color theme="1"/>
        <rFont val="Arial"/>
        <family val="2"/>
      </rPr>
      <t>Education</t>
    </r>
  </si>
  <si>
    <r>
      <t xml:space="preserve">Perlindungan sosial
</t>
    </r>
    <r>
      <rPr>
        <i/>
        <sz val="12"/>
        <color theme="1"/>
        <rFont val="Arial"/>
        <family val="2"/>
      </rPr>
      <t>Social protection</t>
    </r>
  </si>
  <si>
    <r>
      <t xml:space="preserve">Institusi bukan keuntungan yang berkhidmat kepada isi rumah
</t>
    </r>
    <r>
      <rPr>
        <i/>
        <sz val="12"/>
        <color theme="1"/>
        <rFont val="Arial"/>
        <family val="2"/>
      </rPr>
      <t>Non-profit institutions serving households</t>
    </r>
  </si>
  <si>
    <r>
      <t xml:space="preserve">Perkhidmatan domestik bagi isi rumah
</t>
    </r>
    <r>
      <rPr>
        <i/>
        <sz val="12"/>
        <color theme="1"/>
        <rFont val="Arial"/>
        <family val="2"/>
      </rPr>
      <t>Domestic services of households</t>
    </r>
  </si>
  <si>
    <r>
      <t xml:space="preserve">tambah Duti import
</t>
    </r>
    <r>
      <rPr>
        <b/>
        <i/>
        <sz val="12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</si>
  <si>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2"/>
        <color theme="1"/>
        <rFont val="Arial"/>
        <family val="2"/>
      </rPr>
      <t>GDP at purchasers' prices</t>
    </r>
  </si>
  <si>
    <r>
      <rPr>
        <sz val="12"/>
        <rFont val="Arial"/>
        <family val="2"/>
      </rPr>
      <t>Kulit dan produk berkaitan</t>
    </r>
    <r>
      <rPr>
        <i/>
        <sz val="12"/>
        <rFont val="Arial"/>
        <family val="2"/>
      </rPr>
      <t xml:space="preserve">
Leather and related products</t>
    </r>
  </si>
  <si>
    <r>
      <t xml:space="preserve">Jenis perbelanjaan
</t>
    </r>
    <r>
      <rPr>
        <b/>
        <i/>
        <sz val="12"/>
        <color theme="1"/>
        <rFont val="Arial"/>
        <family val="2"/>
      </rPr>
      <t>Type of expenditure</t>
    </r>
  </si>
  <si>
    <r>
      <t xml:space="preserve">a. Nilai (RM Juta) 
</t>
    </r>
    <r>
      <rPr>
        <i/>
        <sz val="12"/>
        <color theme="1"/>
        <rFont val="Arial"/>
        <family val="2"/>
      </rPr>
      <t xml:space="preserve">a. Value (RM Million) </t>
    </r>
  </si>
  <si>
    <r>
      <t xml:space="preserve">Pendapatan negara kasar (PNK)
</t>
    </r>
    <r>
      <rPr>
        <i/>
        <sz val="12"/>
        <color theme="1"/>
        <rFont val="Arial"/>
        <family val="2"/>
      </rPr>
      <t>Gross national income (GNI)</t>
    </r>
  </si>
  <si>
    <r>
      <t xml:space="preserve">Penduduk ('000)
</t>
    </r>
    <r>
      <rPr>
        <i/>
        <sz val="12"/>
        <color theme="1"/>
        <rFont val="Arial"/>
        <family val="2"/>
      </rPr>
      <t>Population ('000)</t>
    </r>
  </si>
  <si>
    <r>
      <t xml:space="preserve">Pendapatan negara kasar (PNK) per kapita (RM)
</t>
    </r>
    <r>
      <rPr>
        <i/>
        <sz val="12"/>
        <color theme="1"/>
        <rFont val="Arial"/>
        <family val="2"/>
      </rPr>
      <t>Gross national income (GNI) per capita (RM)</t>
    </r>
  </si>
  <si>
    <r>
      <t xml:space="preserve">Pendapatan boleh guna negara kasar (PBNK)
</t>
    </r>
    <r>
      <rPr>
        <i/>
        <sz val="12"/>
        <color theme="1"/>
        <rFont val="Arial"/>
        <family val="2"/>
      </rPr>
      <t>Gross national disposable income (GNDI)</t>
    </r>
  </si>
  <si>
    <r>
      <t xml:space="preserve">Tabungan dalam negeri kasar
</t>
    </r>
    <r>
      <rPr>
        <i/>
        <sz val="12"/>
        <color theme="1"/>
        <rFont val="Arial"/>
        <family val="2"/>
      </rPr>
      <t>Gross domestic savings</t>
    </r>
  </si>
  <si>
    <r>
      <t xml:space="preserve">Tabungan negara kasar
</t>
    </r>
    <r>
      <rPr>
        <i/>
        <sz val="12"/>
        <color theme="1"/>
        <rFont val="Arial"/>
        <family val="2"/>
      </rPr>
      <t>Gross national savings</t>
    </r>
  </si>
  <si>
    <r>
      <t xml:space="preserve">b. Perubahan Peratusan Tahunan
</t>
    </r>
    <r>
      <rPr>
        <i/>
        <sz val="12"/>
        <color theme="1"/>
        <rFont val="Arial"/>
        <family val="2"/>
      </rPr>
      <t>b. Annual Percentage Change</t>
    </r>
  </si>
  <si>
    <r>
      <t xml:space="preserve">c. Sumbangan Peratusan kepada KDNK
</t>
    </r>
    <r>
      <rPr>
        <i/>
        <sz val="12"/>
        <color theme="1"/>
        <rFont val="Arial"/>
        <family val="2"/>
      </rPr>
      <t>c. Percentage Share to GDP</t>
    </r>
  </si>
  <si>
    <r>
      <t xml:space="preserve">Tabungan negara kasar (% dari PNK)
</t>
    </r>
    <r>
      <rPr>
        <i/>
        <sz val="12"/>
        <color theme="1"/>
        <rFont val="Arial"/>
        <family val="2"/>
      </rPr>
      <t>Gross national savings (% of GNI)</t>
    </r>
  </si>
  <si>
    <r>
      <t xml:space="preserve">Jenis perbelanjaan
</t>
    </r>
    <r>
      <rPr>
        <b/>
        <i/>
        <sz val="12"/>
        <color theme="1"/>
        <rFont val="Arial"/>
        <family val="2"/>
      </rPr>
      <t>Kind of expenditure</t>
    </r>
  </si>
  <si>
    <r>
      <t xml:space="preserve">Perbelanjaan penggunaan akhir swasta
</t>
    </r>
    <r>
      <rPr>
        <b/>
        <i/>
        <sz val="12"/>
        <color theme="1"/>
        <rFont val="Arial"/>
        <family val="2"/>
      </rPr>
      <t>Private final consumption expenditure</t>
    </r>
  </si>
  <si>
    <r>
      <t xml:space="preserve">Perbelanjaan penggunaan akhir swasta mengikut tujuan
</t>
    </r>
    <r>
      <rPr>
        <i/>
        <sz val="12"/>
        <color theme="1"/>
        <rFont val="Arial"/>
        <family val="2"/>
      </rPr>
      <t>Private final consumption expenditure by purpose</t>
    </r>
  </si>
  <si>
    <r>
      <t xml:space="preserve">Makanan dan minuman bukan alkohol
</t>
    </r>
    <r>
      <rPr>
        <i/>
        <sz val="12"/>
        <color theme="1"/>
        <rFont val="Arial"/>
        <family val="2"/>
      </rPr>
      <t>Food and non-alcoholic beverages</t>
    </r>
  </si>
  <si>
    <r>
      <t xml:space="preserve">Minuman alkohol dan tembakau
</t>
    </r>
    <r>
      <rPr>
        <i/>
        <sz val="12"/>
        <color theme="1"/>
        <rFont val="Arial"/>
        <family val="2"/>
      </rPr>
      <t>Alcoholic beverages and tobacco</t>
    </r>
  </si>
  <si>
    <r>
      <t xml:space="preserve">Pakaian dan kasut
</t>
    </r>
    <r>
      <rPr>
        <i/>
        <sz val="12"/>
        <color theme="1"/>
        <rFont val="Arial"/>
        <family val="2"/>
      </rPr>
      <t>Clothing and footwear</t>
    </r>
  </si>
  <si>
    <r>
      <t xml:space="preserve">Perumahan, air, elektrik, gas dan bahan api lain
</t>
    </r>
    <r>
      <rPr>
        <i/>
        <sz val="12"/>
        <color theme="1"/>
        <rFont val="Arial"/>
        <family val="2"/>
      </rPr>
      <t>Housing, water, electricity, gas and other fuels</t>
    </r>
  </si>
  <si>
    <r>
      <t xml:space="preserve">Hiasan, perkakasan dan penyelenggaraan isi rumah
</t>
    </r>
    <r>
      <rPr>
        <i/>
        <sz val="12"/>
        <color theme="1"/>
        <rFont val="Arial"/>
        <family val="2"/>
      </rPr>
      <t>Furnishings, household equipment and routine household maintenance</t>
    </r>
  </si>
  <si>
    <r>
      <t xml:space="preserve">Pengangkutan
</t>
    </r>
    <r>
      <rPr>
        <i/>
        <sz val="12"/>
        <color theme="1"/>
        <rFont val="Arial"/>
        <family val="2"/>
      </rPr>
      <t>Transport</t>
    </r>
  </si>
  <si>
    <r>
      <t xml:space="preserve">Perkhidmatan rekreasi dan kebudayaan
</t>
    </r>
    <r>
      <rPr>
        <i/>
        <sz val="12"/>
        <color theme="1"/>
        <rFont val="Arial"/>
        <family val="2"/>
      </rPr>
      <t>Recreation services and culture</t>
    </r>
  </si>
  <si>
    <r>
      <t xml:space="preserve">Restoran dan hotel
</t>
    </r>
    <r>
      <rPr>
        <i/>
        <sz val="12"/>
        <color theme="1"/>
        <rFont val="Arial"/>
        <family val="2"/>
      </rPr>
      <t>Restaurants and hotels</t>
    </r>
  </si>
  <si>
    <r>
      <t xml:space="preserve">Pelbagai barangan dan perkhidmatan
</t>
    </r>
    <r>
      <rPr>
        <i/>
        <sz val="12"/>
        <color theme="1"/>
        <rFont val="Arial"/>
        <family val="2"/>
      </rPr>
      <t>Miscellaneous goods and services</t>
    </r>
  </si>
  <si>
    <r>
      <t xml:space="preserve">Pembelian oleh residen di luar negeri
</t>
    </r>
    <r>
      <rPr>
        <i/>
        <sz val="12"/>
        <color theme="1"/>
        <rFont val="Arial"/>
        <family val="2"/>
      </rPr>
      <t>Resident household purchase abroad</t>
    </r>
  </si>
  <si>
    <r>
      <t>tolak</t>
    </r>
    <r>
      <rPr>
        <sz val="12"/>
        <color theme="1"/>
        <rFont val="Arial"/>
        <family val="2"/>
      </rPr>
      <t xml:space="preserve"> Pembelian oleh isi rumah bukan residen dalam pasaran domestik
</t>
    </r>
    <r>
      <rPr>
        <b/>
        <i/>
        <sz val="12"/>
        <color theme="1"/>
        <rFont val="Arial"/>
        <family val="2"/>
      </rPr>
      <t>less</t>
    </r>
    <r>
      <rPr>
        <i/>
        <sz val="12"/>
        <color theme="1"/>
        <rFont val="Arial"/>
        <family val="2"/>
      </rPr>
      <t xml:space="preserve"> Non-resident household purchase in domestic market</t>
    </r>
  </si>
  <si>
    <r>
      <t xml:space="preserve">Perbelanjaan penggunaan akhir institusi bukan keuntungan yang berkhidmat kepada isi rumah
</t>
    </r>
    <r>
      <rPr>
        <i/>
        <sz val="12"/>
        <rFont val="Arial"/>
        <family val="2"/>
      </rPr>
      <t xml:space="preserve">Final consumption expenditure of non-profit institutions serving households </t>
    </r>
  </si>
  <si>
    <r>
      <t xml:space="preserve">Penggunaan perseorangan kerajaan am
</t>
    </r>
    <r>
      <rPr>
        <i/>
        <sz val="12"/>
        <color theme="1"/>
        <rFont val="Arial"/>
        <family val="2"/>
      </rPr>
      <t>Individual consumption of general government</t>
    </r>
  </si>
  <si>
    <r>
      <t xml:space="preserve">Perkhidmatan kesihatan
</t>
    </r>
    <r>
      <rPr>
        <i/>
        <sz val="12"/>
        <color theme="1"/>
        <rFont val="Arial"/>
        <family val="2"/>
      </rPr>
      <t>Health services</t>
    </r>
  </si>
  <si>
    <r>
      <t xml:space="preserve">Perkhidmatan pendidikan
</t>
    </r>
    <r>
      <rPr>
        <i/>
        <sz val="12"/>
        <color theme="1"/>
        <rFont val="Arial"/>
        <family val="2"/>
      </rPr>
      <t>Education services</t>
    </r>
  </si>
  <si>
    <r>
      <t xml:space="preserve">Perkhidmatan sosial
</t>
    </r>
    <r>
      <rPr>
        <i/>
        <sz val="12"/>
        <color theme="1"/>
        <rFont val="Arial"/>
        <family val="2"/>
      </rPr>
      <t xml:space="preserve">Social services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</t>
    </r>
  </si>
  <si>
    <r>
      <t xml:space="preserve">Penggunaan akhir sebenar isi rumah
</t>
    </r>
    <r>
      <rPr>
        <i/>
        <sz val="12"/>
        <color theme="1"/>
        <rFont val="Arial"/>
        <family val="2"/>
      </rPr>
      <t>Actual final consumption of household</t>
    </r>
  </si>
  <si>
    <r>
      <t xml:space="preserve">Perbelanjaan penggunaan akhir isi rumah mengikut kategori penggunaan
</t>
    </r>
    <r>
      <rPr>
        <i/>
        <sz val="12"/>
        <color theme="1"/>
        <rFont val="Arial"/>
        <family val="2"/>
      </rPr>
      <t>Household final consumption expenditure by consumption category</t>
    </r>
  </si>
  <si>
    <r>
      <t xml:space="preserve">Barangan
</t>
    </r>
    <r>
      <rPr>
        <i/>
        <sz val="12"/>
        <color theme="1"/>
        <rFont val="Arial"/>
        <family val="2"/>
      </rPr>
      <t>Goods</t>
    </r>
  </si>
  <si>
    <r>
      <t xml:space="preserve">Barangan tidak tahan lama
</t>
    </r>
    <r>
      <rPr>
        <i/>
        <sz val="12"/>
        <color theme="1"/>
        <rFont val="Arial"/>
        <family val="2"/>
      </rPr>
      <t>Non-durable goods</t>
    </r>
  </si>
  <si>
    <r>
      <t xml:space="preserve">Barangan separa tahan lama
</t>
    </r>
    <r>
      <rPr>
        <i/>
        <sz val="12"/>
        <color theme="1"/>
        <rFont val="Arial"/>
        <family val="2"/>
      </rPr>
      <t>Semi-durable goods</t>
    </r>
  </si>
  <si>
    <r>
      <t xml:space="preserve">Barangan tahan lama
</t>
    </r>
    <r>
      <rPr>
        <i/>
        <sz val="12"/>
        <color theme="1"/>
        <rFont val="Arial"/>
        <family val="2"/>
      </rPr>
      <t>Durable goods</t>
    </r>
  </si>
  <si>
    <r>
      <t xml:space="preserve">Perkhidmatan
</t>
    </r>
    <r>
      <rPr>
        <i/>
        <sz val="12"/>
        <color theme="1"/>
        <rFont val="Arial"/>
        <family val="2"/>
      </rPr>
      <t>Services</t>
    </r>
  </si>
  <si>
    <r>
      <t xml:space="preserve">Perbelanjaan penggunaan akhir kerajaan
</t>
    </r>
    <r>
      <rPr>
        <b/>
        <i/>
        <sz val="12"/>
        <color theme="1"/>
        <rFont val="Arial"/>
        <family val="2"/>
      </rPr>
      <t>Government final consumption expenditure</t>
    </r>
  </si>
  <si>
    <r>
      <t xml:space="preserve">Pertahanan 
</t>
    </r>
    <r>
      <rPr>
        <i/>
        <sz val="12"/>
        <color theme="1"/>
        <rFont val="Arial"/>
        <family val="2"/>
      </rPr>
      <t>Defence</t>
    </r>
  </si>
  <si>
    <r>
      <t xml:space="preserve">Ketenteraman dan keselamatan awam 
</t>
    </r>
    <r>
      <rPr>
        <i/>
        <sz val="12"/>
        <color theme="1"/>
        <rFont val="Arial"/>
        <family val="2"/>
      </rPr>
      <t>Public order and safety</t>
    </r>
  </si>
  <si>
    <r>
      <t xml:space="preserve">Perkhidmatan ekonomi 
</t>
    </r>
    <r>
      <rPr>
        <i/>
        <sz val="12"/>
        <color theme="1"/>
        <rFont val="Arial"/>
        <family val="2"/>
      </rPr>
      <t>Economic affairs</t>
    </r>
  </si>
  <si>
    <r>
      <t xml:space="preserve">Perlindungan sosial 
</t>
    </r>
    <r>
      <rPr>
        <i/>
        <sz val="12"/>
        <color theme="1"/>
        <rFont val="Arial"/>
        <family val="2"/>
      </rPr>
      <t>Social protection</t>
    </r>
  </si>
  <si>
    <r>
      <t xml:space="preserve">Pembentukan modal tetap kasar
</t>
    </r>
    <r>
      <rPr>
        <b/>
        <i/>
        <sz val="12"/>
        <color theme="1"/>
        <rFont val="Arial"/>
        <family val="2"/>
      </rPr>
      <t>Gross fixed capital formation</t>
    </r>
  </si>
  <si>
    <r>
      <t xml:space="preserve">Pembentukan modal tetap kasar mengikut jenis aset
</t>
    </r>
    <r>
      <rPr>
        <i/>
        <sz val="12"/>
        <color theme="1"/>
        <rFont val="Arial"/>
        <family val="2"/>
      </rPr>
      <t>Gross fixed capital formation by type of assets</t>
    </r>
  </si>
  <si>
    <r>
      <t xml:space="preserve">Struktur
</t>
    </r>
    <r>
      <rPr>
        <i/>
        <sz val="12"/>
        <color theme="1"/>
        <rFont val="Arial"/>
        <family val="2"/>
      </rPr>
      <t>Structure</t>
    </r>
  </si>
  <si>
    <r>
      <t xml:space="preserve">Jentera dan peralatan
</t>
    </r>
    <r>
      <rPr>
        <i/>
        <sz val="12"/>
        <color theme="1"/>
        <rFont val="Arial"/>
        <family val="2"/>
      </rPr>
      <t>Machinery and equipment</t>
    </r>
  </si>
  <si>
    <r>
      <t xml:space="preserve">Aset lain
</t>
    </r>
    <r>
      <rPr>
        <i/>
        <sz val="12"/>
        <color theme="1"/>
        <rFont val="Arial"/>
        <family val="2"/>
      </rPr>
      <t>Other asset</t>
    </r>
  </si>
  <si>
    <r>
      <t xml:space="preserve">Pembentukan modal tetap kasar mengikut sektor 
</t>
    </r>
    <r>
      <rPr>
        <i/>
        <sz val="12"/>
        <color theme="1"/>
        <rFont val="Arial"/>
        <family val="2"/>
      </rPr>
      <t xml:space="preserve">Gross fixed capital formation by sectors   </t>
    </r>
    <r>
      <rPr>
        <sz val="12"/>
        <color theme="1"/>
        <rFont val="Arial"/>
        <family val="2"/>
      </rPr>
      <t xml:space="preserve">                                                                                    </t>
    </r>
  </si>
  <si>
    <r>
      <t xml:space="preserve">Awam 
</t>
    </r>
    <r>
      <rPr>
        <i/>
        <sz val="12"/>
        <color theme="1"/>
        <rFont val="Arial"/>
        <family val="2"/>
      </rPr>
      <t xml:space="preserve">Public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</t>
    </r>
  </si>
  <si>
    <r>
      <t xml:space="preserve">Swasta
</t>
    </r>
    <r>
      <rPr>
        <i/>
        <sz val="12"/>
        <color theme="1"/>
        <rFont val="Arial"/>
        <family val="2"/>
      </rPr>
      <t>Private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</t>
    </r>
  </si>
  <si>
    <r>
      <t xml:space="preserve">Perubahan inventori dan barangan berharga*
</t>
    </r>
    <r>
      <rPr>
        <b/>
        <i/>
        <sz val="12"/>
        <color theme="1"/>
        <rFont val="Arial"/>
        <family val="2"/>
      </rPr>
      <t>Changes in inventories and valuables*</t>
    </r>
  </si>
  <si>
    <r>
      <t xml:space="preserve">Eksport barangan dan perkhidmatan
</t>
    </r>
    <r>
      <rPr>
        <b/>
        <i/>
        <sz val="12"/>
        <color theme="1"/>
        <rFont val="Arial"/>
        <family val="2"/>
      </rPr>
      <t>Exports of goods and services</t>
    </r>
  </si>
  <si>
    <r>
      <t xml:space="preserve">Eksport barangan
</t>
    </r>
    <r>
      <rPr>
        <i/>
        <sz val="12"/>
        <color theme="1"/>
        <rFont val="Arial"/>
        <family val="2"/>
      </rPr>
      <t>Exports of goods</t>
    </r>
  </si>
  <si>
    <r>
      <t xml:space="preserve">Eksport perkhidmatan
</t>
    </r>
    <r>
      <rPr>
        <i/>
        <sz val="12"/>
        <color theme="1"/>
        <rFont val="Arial"/>
        <family val="2"/>
      </rPr>
      <t>Exports of services</t>
    </r>
  </si>
  <si>
    <r>
      <t xml:space="preserve">tolak Import barangan dan perkhidmatan
</t>
    </r>
    <r>
      <rPr>
        <b/>
        <i/>
        <sz val="12"/>
        <color theme="1"/>
        <rFont val="Arial"/>
        <family val="2"/>
      </rPr>
      <t>less Imports of goods and services</t>
    </r>
  </si>
  <si>
    <r>
      <t xml:space="preserve">Import barangan
</t>
    </r>
    <r>
      <rPr>
        <i/>
        <sz val="12"/>
        <color theme="1"/>
        <rFont val="Arial"/>
        <family val="2"/>
      </rPr>
      <t>Imports of goods</t>
    </r>
  </si>
  <si>
    <r>
      <t xml:space="preserve">Import perkhidmatan
</t>
    </r>
    <r>
      <rPr>
        <i/>
        <sz val="12"/>
        <color theme="1"/>
        <rFont val="Arial"/>
        <family val="2"/>
      </rPr>
      <t>Imports of services</t>
    </r>
  </si>
  <si>
    <r>
      <t xml:space="preserve">Perbelanjaan atas KDNK pada harga pembeli
</t>
    </r>
    <r>
      <rPr>
        <b/>
        <i/>
        <sz val="12"/>
        <color theme="1"/>
        <rFont val="Arial"/>
        <family val="2"/>
      </rPr>
      <t>Expenditure on GDP at purchasers' prices</t>
    </r>
  </si>
  <si>
    <t>% OF GROSS CAPITAL FORMATION (I) TO GDP</t>
  </si>
  <si>
    <t>% OF FINAL CONSUMPTION TO GDP</t>
  </si>
  <si>
    <t>GDP BASE YEAR 2015 BY MSIC 2008 - RM MILLION AT CURRENT PRICES</t>
  </si>
  <si>
    <t>Value Added</t>
  </si>
  <si>
    <t>PUBLISHING &amp; BROADCASTING</t>
  </si>
  <si>
    <t>TELECOMMUNICATIONS</t>
  </si>
  <si>
    <t>COMPUTER &amp; INFORMATION SERVICE</t>
  </si>
  <si>
    <t>GDP PERCAPITA (RM)</t>
  </si>
  <si>
    <t>DOMESTIC DEMAND</t>
  </si>
  <si>
    <t>PRIVATE SECTOR EXPENDITURE</t>
  </si>
  <si>
    <t>CONSUMPTION</t>
  </si>
  <si>
    <t>INVESTMENT</t>
  </si>
  <si>
    <t>PUBLIC SECTOR EXPENDITURE</t>
  </si>
  <si>
    <t>CHANGES IN STOCKS</t>
  </si>
  <si>
    <t>NET EXPORTS OF GOODS AND SERVICES</t>
  </si>
  <si>
    <t>EXPORTS</t>
  </si>
  <si>
    <t>IMPORTS</t>
  </si>
  <si>
    <t>REAL GROSS DOMESTIC PRODUCT</t>
  </si>
  <si>
    <t>GOVERNMENT DEBT</t>
  </si>
  <si>
    <t>DEFISIT</t>
  </si>
  <si>
    <t>SHARE GOVERNMENT DEBT TO GDP (%)</t>
  </si>
  <si>
    <t>HOUSEHOLD DEBT</t>
  </si>
  <si>
    <t>SHARE HH DEBT TO GDP (%)</t>
  </si>
  <si>
    <t>BASE PRODUCT</t>
  </si>
  <si>
    <t>BASED</t>
  </si>
  <si>
    <t>WHOLESALE (462)</t>
  </si>
  <si>
    <t>RETAIL (473)</t>
  </si>
  <si>
    <t>NON-BASED</t>
  </si>
  <si>
    <t>GDP</t>
  </si>
  <si>
    <t>DUTI IMPORT</t>
  </si>
  <si>
    <t>INDUSTRI HULUAN (AGRICULTURE)</t>
  </si>
  <si>
    <t>COCOA</t>
  </si>
  <si>
    <t>PEPPER</t>
  </si>
  <si>
    <t>INDUSTRI HILIRAN (MANUFACTURING)</t>
  </si>
  <si>
    <t>COMODITIES</t>
  </si>
  <si>
    <t>AGROFOOD</t>
  </si>
  <si>
    <t>FISHING</t>
  </si>
  <si>
    <t>ICT MANUFACTURING INDUSTRIES</t>
  </si>
  <si>
    <t>COMMODITY</t>
  </si>
  <si>
    <t>AGROBASED</t>
  </si>
  <si>
    <t xml:space="preserve">AGROBASED NON FOOD </t>
  </si>
  <si>
    <t xml:space="preserve">AGROBASED FOOD </t>
  </si>
  <si>
    <t>NON-COMMODITY</t>
  </si>
  <si>
    <t>TOTAL AGRICULTURE</t>
  </si>
  <si>
    <t>TOTAL AGROBASED</t>
  </si>
  <si>
    <t>TOTAL AGRICULTURE+AGROBASED</t>
  </si>
  <si>
    <t xml:space="preserve">Textiles, Wearing Apparel and Leather products
 </t>
  </si>
  <si>
    <t>Petroleum, chemical, rubber and plastic products</t>
  </si>
  <si>
    <t>Electrical, electronic and optical products</t>
  </si>
  <si>
    <t>Transport equipment, other manufacturing and repair</t>
  </si>
  <si>
    <t>Food and Beverage</t>
  </si>
  <si>
    <t>Transportation and Storage</t>
  </si>
  <si>
    <t xml:space="preserve">Private Final Consumption Expenditure </t>
  </si>
  <si>
    <t>Other mining &amp; quarrying and supporting services</t>
  </si>
  <si>
    <t>Vegetable and animal oils &amp; fats</t>
  </si>
  <si>
    <t xml:space="preserve">Textile and wearing apparel
 </t>
  </si>
  <si>
    <t>Chemicals &amp; chemical products and pharmaceutical products</t>
  </si>
  <si>
    <t>Manufacture of medical, precision &amp; optical instruments, watches and clocks</t>
  </si>
  <si>
    <t>Other manufacturing and repair &amp; installation of machinery and equipment</t>
  </si>
  <si>
    <t>Specialised Construction Activities</t>
  </si>
  <si>
    <t xml:space="preserve">Food and beverages </t>
  </si>
  <si>
    <t>Support activities for transportation</t>
  </si>
  <si>
    <t xml:space="preserve">Postal and courier </t>
  </si>
  <si>
    <t>Publishing &amp; Broadcasting Activities</t>
  </si>
  <si>
    <t>Computer &amp; Information Service</t>
  </si>
  <si>
    <t>Monetary intermediation</t>
  </si>
  <si>
    <t>Administrative and support services</t>
  </si>
  <si>
    <t>Owner occupied dwelling</t>
  </si>
  <si>
    <t>Non-profit institutions serving households</t>
  </si>
  <si>
    <t>GDP BASE YEAR 2015 BY MSIC 2008 - RM MILLION AT CONSTANT 2015 PRICES</t>
  </si>
  <si>
    <t>KDNK mengikut Jenis Aktiviti Ekonomi pada Harga Malar 2015</t>
  </si>
  <si>
    <t>GDP by Kind of Economic Activity at Constant 2015 Prices</t>
  </si>
  <si>
    <t>KDNK mengikut Jenis Aktiviti Ekonomi pada Harga Malar 2015 - Sumbangan Peratusan kepada KDNK</t>
  </si>
  <si>
    <t>GDP by Kind of Economic Activity at Constant 2015 Prices - Percentage Share to GDP</t>
  </si>
  <si>
    <t>KDNK mengikut Jenis Aktiviti Ekonomi pada Harga Malar 2015 - Perubahan Peratusan Tahunan</t>
  </si>
  <si>
    <t>GDP by Kind of Economic Activity at Constant 2015 Prices - Annual Percentage Change</t>
  </si>
  <si>
    <t>KDNK mengikut Jenis Perbelanjaan pada Harga Malar 2015</t>
  </si>
  <si>
    <t>GDP by Type of Expenditure at Constant 2015 Prices</t>
  </si>
  <si>
    <t>KDNK mengikut Jenis Perbelanjaan pada Harga Malar 2015 - Perubahan Peratusan Tahunan</t>
  </si>
  <si>
    <t>GDP by Type of Expenditure at Constant 2015 Prices - Annual Percentage Change</t>
  </si>
  <si>
    <t>KDNK mengikut Jenis Perbelanjaan pada Harga Malar 2015 - Sumbangan Peratusan kepada KDNK</t>
  </si>
  <si>
    <t>GDP by Type of Expenditure at Constant 2015 Prices - Percentage Share to GDP</t>
  </si>
  <si>
    <r>
      <t xml:space="preserve">Aktiviti penerbitan dan penyiaran
</t>
    </r>
    <r>
      <rPr>
        <i/>
        <sz val="12"/>
        <color theme="1"/>
        <rFont val="Arial"/>
        <family val="2"/>
      </rPr>
      <t xml:space="preserve">Publishing and broadcasting activities </t>
    </r>
  </si>
  <si>
    <r>
      <t xml:space="preserve">Telekomunikasi
</t>
    </r>
    <r>
      <rPr>
        <i/>
        <sz val="12"/>
        <color theme="1"/>
        <rFont val="Arial"/>
        <family val="2"/>
      </rPr>
      <t>Telecommunications</t>
    </r>
  </si>
  <si>
    <r>
      <t xml:space="preserve">Aktiviti komputer dan perkhidmatan maklumat
</t>
    </r>
    <r>
      <rPr>
        <i/>
        <sz val="12"/>
        <color theme="1"/>
        <rFont val="Arial"/>
        <family val="2"/>
      </rPr>
      <t>Computer and information service activities</t>
    </r>
  </si>
  <si>
    <r>
      <rPr>
        <b/>
        <sz val="12"/>
        <color theme="1"/>
        <rFont val="Arial"/>
        <family val="2"/>
      </rPr>
      <t>RM Juta</t>
    </r>
    <r>
      <rPr>
        <b/>
        <i/>
        <sz val="12"/>
        <color theme="1"/>
        <rFont val="Arial"/>
        <family val="2"/>
      </rPr>
      <t>/ Million</t>
    </r>
  </si>
  <si>
    <r>
      <t xml:space="preserve">Keluaran dalam negeri kasar (KDNK)
</t>
    </r>
    <r>
      <rPr>
        <i/>
        <sz val="12"/>
        <color theme="1"/>
        <rFont val="Arial"/>
        <family val="2"/>
      </rPr>
      <t>Gross domestic product (GDP)</t>
    </r>
  </si>
  <si>
    <r>
      <t>2019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</si>
  <si>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2020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</si>
  <si>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2021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</si>
  <si>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2024</t>
    </r>
    <r>
      <rPr>
        <b/>
        <vertAlign val="superscript"/>
        <sz val="12"/>
        <color theme="1"/>
        <rFont val="Arial"/>
        <family val="2"/>
      </rPr>
      <t>p</t>
    </r>
  </si>
  <si>
    <r>
      <t>2023</t>
    </r>
    <r>
      <rPr>
        <b/>
        <vertAlign val="superscript"/>
        <sz val="12"/>
        <color theme="1"/>
        <rFont val="Arial"/>
        <family val="2"/>
      </rPr>
      <t>e</t>
    </r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</si>
  <si>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</si>
  <si>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2023</t>
    </r>
    <r>
      <rPr>
        <b/>
        <vertAlign val="superscript"/>
        <sz val="11"/>
        <color theme="1"/>
        <rFont val="Calibri"/>
        <family val="2"/>
        <scheme val="minor"/>
      </rPr>
      <t>e</t>
    </r>
  </si>
  <si>
    <r>
      <t>2024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</si>
  <si>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r>
      <t xml:space="preserve">Pendapatan primer bersih dari luar negeri
</t>
    </r>
    <r>
      <rPr>
        <i/>
        <sz val="12"/>
        <color theme="1"/>
        <rFont val="Arial"/>
        <family val="2"/>
      </rPr>
      <t>Net primary income from abroad</t>
    </r>
  </si>
  <si>
    <r>
      <t xml:space="preserve">Pendapatan sekunder bersih dari luar negeri
</t>
    </r>
    <r>
      <rPr>
        <i/>
        <sz val="12"/>
        <color theme="1"/>
        <rFont val="Arial"/>
        <family val="2"/>
      </rPr>
      <t>Net secondary income from abroad</t>
    </r>
  </si>
  <si>
    <r>
      <t xml:space="preserve">Jurang tabungan-pelaburan
</t>
    </r>
    <r>
      <rPr>
        <i/>
        <sz val="12"/>
        <color theme="1"/>
        <rFont val="Arial"/>
        <family val="2"/>
      </rPr>
      <t xml:space="preserve">Savings-investment gap </t>
    </r>
  </si>
  <si>
    <t xml:space="preserve">    DATA PENTING EKONOMI MAKRO</t>
  </si>
  <si>
    <t>Pegawai Tanggungjawab</t>
  </si>
  <si>
    <t>Nilai (RM Bilion)</t>
  </si>
  <si>
    <t xml:space="preserve"> Value (RM Billion)</t>
  </si>
  <si>
    <t xml:space="preserve">KDNK pada harga malar 2015
</t>
  </si>
  <si>
    <t xml:space="preserve">GDP at constant 2015 prices 
</t>
  </si>
  <si>
    <t>En. Mohamad Izwan Syafiq</t>
  </si>
  <si>
    <t xml:space="preserve">Pertanian
</t>
  </si>
  <si>
    <t xml:space="preserve">Perlombongan dan pengkuarian
</t>
  </si>
  <si>
    <t xml:space="preserve">Pembuatan
</t>
  </si>
  <si>
    <t xml:space="preserve">Pembinaan
</t>
  </si>
  <si>
    <t xml:space="preserve">Perkhidmatan
</t>
  </si>
  <si>
    <t xml:space="preserve">Services
</t>
  </si>
  <si>
    <t xml:space="preserve">Permintaan domestik pada harga malar 2015 
</t>
  </si>
  <si>
    <t xml:space="preserve">Domestic demand at constant 2015 prices 
</t>
  </si>
  <si>
    <t xml:space="preserve">Perbelanjaan penggunaan akhir swasta
</t>
  </si>
  <si>
    <t xml:space="preserve">Private final consumption expenditure </t>
  </si>
  <si>
    <t xml:space="preserve">Perbelanjaan penggunaan akhir kerajaan 
</t>
  </si>
  <si>
    <t xml:space="preserve">Government final consumption expenditure </t>
  </si>
  <si>
    <r>
      <t xml:space="preserve">Pembentukan modal tetap kasar 
</t>
    </r>
    <r>
      <rPr>
        <i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
</t>
    </r>
  </si>
  <si>
    <t xml:space="preserve">Gross fixed capital formation 
</t>
  </si>
  <si>
    <t xml:space="preserve">Eksport, import dan imbangan perdagangan 
</t>
  </si>
  <si>
    <t xml:space="preserve">Exports, imports and balance of trade  </t>
  </si>
  <si>
    <t xml:space="preserve">Eksport (f.o.b)
</t>
  </si>
  <si>
    <t>Exports (f.o.b)</t>
  </si>
  <si>
    <t>En. Arif Zakuan</t>
  </si>
  <si>
    <t xml:space="preserve">Import (c.i.f)
</t>
  </si>
  <si>
    <t>Imports (c.i.f)</t>
  </si>
  <si>
    <t xml:space="preserve">Imbangan perdagangan
</t>
  </si>
  <si>
    <t>Balance of trade</t>
  </si>
  <si>
    <t xml:space="preserve">Imbangan pembayaran </t>
  </si>
  <si>
    <t xml:space="preserve">Balance of payments </t>
  </si>
  <si>
    <t xml:space="preserve">Imbangan barangan
</t>
  </si>
  <si>
    <t>Balance of goods</t>
  </si>
  <si>
    <t xml:space="preserve">Imbangan tidak ketara
</t>
  </si>
  <si>
    <t>Balance of invisibles</t>
  </si>
  <si>
    <t xml:space="preserve">Imbangan akaun semasa
</t>
  </si>
  <si>
    <t>Balance on current account</t>
  </si>
  <si>
    <t xml:space="preserve">PNK pada harga semasa 
</t>
  </si>
  <si>
    <t xml:space="preserve">GNI at current prices </t>
  </si>
  <si>
    <t xml:space="preserve">PNK pada harga malar 2015
</t>
  </si>
  <si>
    <t xml:space="preserve">GNI at constant 2015 prices </t>
  </si>
  <si>
    <t xml:space="preserve">Tabungan negara kasar 
</t>
  </si>
  <si>
    <t xml:space="preserve">Gross national savings </t>
  </si>
  <si>
    <t>Peratus perubahan tahunan (%)</t>
  </si>
  <si>
    <t>Annual percentage change (%)</t>
  </si>
  <si>
    <t xml:space="preserve">KDNK pada harga malar 2015 
</t>
  </si>
  <si>
    <t xml:space="preserve">GDP at constant 2015 prices 
</t>
  </si>
  <si>
    <t xml:space="preserve">Perkhidmatan
</t>
  </si>
  <si>
    <t xml:space="preserve">Permintaan domestik pada harga malar 2015  
</t>
  </si>
  <si>
    <t xml:space="preserve">Domestic demand at constant 2015 prices  
</t>
  </si>
  <si>
    <t xml:space="preserve">Perbelanjaan penggunaan akhir kerajaan
</t>
  </si>
  <si>
    <t xml:space="preserve">Pembentukan modal tetap kasar 
</t>
  </si>
  <si>
    <t xml:space="preserve">PNK pada harga malar 2015 
</t>
  </si>
  <si>
    <t xml:space="preserve">GNI at constant 2015 prices 
</t>
  </si>
  <si>
    <t xml:space="preserve">Indeks Harga Pengguna (2010=100) 
</t>
  </si>
  <si>
    <t xml:space="preserve">Consumer Price Index (2010=100) 
</t>
  </si>
  <si>
    <t xml:space="preserve">Semua kumpulan
</t>
  </si>
  <si>
    <t xml:space="preserve"> All groups </t>
  </si>
  <si>
    <t xml:space="preserve">Makanan dan minuman bukan alkohol </t>
  </si>
  <si>
    <t xml:space="preserve">Food and non-alcoholic beverages </t>
  </si>
  <si>
    <t xml:space="preserve">Perumahan, air, elektrik, gas dan bahan api lain </t>
  </si>
  <si>
    <t xml:space="preserve">Housing, water, electricity, gas and other fuels </t>
  </si>
  <si>
    <t>Pengangkutan</t>
  </si>
  <si>
    <t xml:space="preserve">Indeks harga pengeluar (2010=100) 
</t>
  </si>
  <si>
    <t xml:space="preserve">Producer price index (2010=100) 
</t>
  </si>
  <si>
    <t xml:space="preserve">Pengeluaran tempatan
</t>
  </si>
  <si>
    <t>Local production</t>
  </si>
  <si>
    <t xml:space="preserve">Indeks pengeluaran perindustrian (2015=100) 
</t>
  </si>
  <si>
    <t xml:space="preserve">Industrial production index (2015=100) 
</t>
  </si>
  <si>
    <r>
      <t>Semua bahagian</t>
    </r>
    <r>
      <rPr>
        <sz val="14"/>
        <color theme="1"/>
        <rFont val="Arial"/>
        <family val="2"/>
      </rPr>
      <t xml:space="preserve">
</t>
    </r>
  </si>
  <si>
    <t>All divisions</t>
  </si>
  <si>
    <r>
      <t>Perlombongan</t>
    </r>
    <r>
      <rPr>
        <sz val="14"/>
        <color theme="1"/>
        <rFont val="Arial"/>
        <family val="2"/>
      </rPr>
      <t xml:space="preserve">
</t>
    </r>
  </si>
  <si>
    <t>Mining</t>
  </si>
  <si>
    <r>
      <t>Pembuatan</t>
    </r>
    <r>
      <rPr>
        <sz val="14"/>
        <color theme="1"/>
        <rFont val="Arial"/>
        <family val="2"/>
      </rPr>
      <t xml:space="preserve">
</t>
    </r>
  </si>
  <si>
    <r>
      <t>Manufacturing</t>
    </r>
    <r>
      <rPr>
        <i/>
        <sz val="14"/>
        <color theme="1"/>
        <rFont val="Arial"/>
        <family val="2"/>
      </rPr>
      <t xml:space="preserve">
</t>
    </r>
  </si>
  <si>
    <r>
      <t>Elektrik</t>
    </r>
    <r>
      <rPr>
        <sz val="14"/>
        <color theme="1"/>
        <rFont val="Arial"/>
        <family val="2"/>
      </rPr>
      <t xml:space="preserve">
</t>
    </r>
  </si>
  <si>
    <t>Electricity</t>
  </si>
  <si>
    <t>Indeks volum perkhidmatan (2015=100)</t>
  </si>
  <si>
    <t>Volume index of services (2015=100)</t>
  </si>
  <si>
    <t xml:space="preserve">Tabungan negara kasar (% kepada PNK)
</t>
  </si>
  <si>
    <t xml:space="preserve">Gross national savings (% of GNI)
</t>
  </si>
  <si>
    <t xml:space="preserve">Tenaga buruh (Juta orang)
</t>
  </si>
  <si>
    <t>n.a</t>
  </si>
  <si>
    <t>Labour force (Million persons)</t>
  </si>
  <si>
    <t xml:space="preserve">Kadar pengangguran (%)
</t>
  </si>
  <si>
    <t>Unemployment rate (%)</t>
  </si>
  <si>
    <t>MALAYSIA 2015 - 2024</t>
  </si>
  <si>
    <t xml:space="preserve">    KEY MACROECONOMIC DATA</t>
  </si>
  <si>
    <t>Key Macroeconomic Data at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</si>
</sst>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%"/>
    <numFmt numFmtId="168" formatCode="_-* #,##0_-;\-* #,##0_-;_-* &quot;-&quot;??_-;_-@_-"/>
    <numFmt numFmtId="169" formatCode="0.00_)"/>
    <numFmt numFmtId="170" formatCode="General_)"/>
    <numFmt numFmtId="171" formatCode="#,##0_)"/>
    <numFmt numFmtId="172" formatCode="_(* #,##0_);_(* \(#,##0\);_(* &quot;-&quot;??_);_(@_)"/>
    <numFmt numFmtId="173" formatCode="_(* #,##0.0_);_(* \(#,##0.0\);_(* &quot;-&quot;??_);_(@_)"/>
    <numFmt numFmtId="174" formatCode="0.0"/>
    <numFmt numFmtId="175" formatCode="_(* #,##0.000_);_(* \(#,##0.000\);_(* &quot;-&quot;??_);_(@_)"/>
    <numFmt numFmtId="176" formatCode="[$-F800]dddd\,\ mmmm\ dd\,\ yyyy"/>
    <numFmt numFmtId="177" formatCode="_(* #,##0.00000000_);_(* \(#,##0.00000000\);_(* &quot;-&quot;??_);_(@_)"/>
    <numFmt numFmtId="178" formatCode="[$-14409]h:mm:ss;@"/>
    <numFmt numFmtId="179" formatCode="_ * #,##0_ ;_ * \-#,##0_ ;_ * &quot;-&quot;_ ;_ @_ "/>
    <numFmt numFmtId="180" formatCode="_-* #,##0.0_-;\-* #,##0.0_-;_-* &quot;-&quot;??_-;_-@_-"/>
    <numFmt numFmtId="181" formatCode="_-* #,##0.0_-;\-* #,##0.0_-;_-* &quot;-&quot;?_-;_-@_-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Times New Roman"/>
      <family val="1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indexed="8"/>
      <name val="Calibri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4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b/>
      <sz val="22"/>
      <color theme="1"/>
      <name val="Arial"/>
      <family val="2"/>
    </font>
    <font>
      <b/>
      <sz val="18"/>
      <color theme="1"/>
      <name val="Times New Roman"/>
      <family val="1"/>
    </font>
    <font>
      <b/>
      <i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42"/>
      <color indexed="8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i/>
      <sz val="16"/>
      <name val="Arial"/>
      <family val="2"/>
    </font>
    <font>
      <i/>
      <sz val="16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name val="Arial"/>
      <family val="2"/>
    </font>
    <font>
      <b/>
      <i/>
      <sz val="22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2"/>
      <name val="Tms Rm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Times New Roman"/>
      <family val="1"/>
    </font>
    <font>
      <sz val="33"/>
      <color theme="1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4"/>
      <name val="Arial"/>
      <family val="2"/>
    </font>
    <font>
      <i/>
      <sz val="11"/>
      <name val="Times New Roman"/>
      <family val="1"/>
    </font>
    <font>
      <i/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1"/>
      </top>
      <bottom style="dott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0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4">
      <alignment horizontal="center" vertical="center"/>
    </xf>
    <xf numFmtId="0" fontId="10" fillId="0" borderId="2" applyNumberFormat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3" fillId="0" borderId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>
      <alignment horizontal="left"/>
    </xf>
    <xf numFmtId="0" fontId="10" fillId="0" borderId="5" applyNumberFormat="0" applyBorder="0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9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8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8" fillId="0" borderId="0"/>
    <xf numFmtId="0" fontId="3" fillId="0" borderId="0"/>
    <xf numFmtId="0" fontId="3" fillId="0" borderId="0"/>
    <xf numFmtId="0" fontId="1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20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1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2" applyNumberFormat="0">
      <alignment horizontal="center" vertical="center"/>
    </xf>
    <xf numFmtId="0" fontId="23" fillId="0" borderId="2" applyNumberFormat="0" applyProtection="0">
      <alignment horizontal="center" vertical="center"/>
    </xf>
    <xf numFmtId="0" fontId="24" fillId="0" borderId="0">
      <alignment horizontal="left" vertical="center"/>
    </xf>
    <xf numFmtId="0" fontId="25" fillId="2" borderId="2" applyNumberFormat="0" applyFill="0" applyProtection="0">
      <alignment horizontal="left" vertical="center"/>
    </xf>
    <xf numFmtId="171" fontId="10" fillId="2" borderId="3" applyNumberFormat="0" applyFill="0" applyAlignment="0" applyProtection="0">
      <alignment horizontal="right" vertical="center"/>
    </xf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6" fontId="3" fillId="0" borderId="0"/>
    <xf numFmtId="176" fontId="1" fillId="0" borderId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4" fillId="42" borderId="0" applyNumberFormat="0" applyBorder="0" applyAlignment="0" applyProtection="0"/>
    <xf numFmtId="178" fontId="1" fillId="16" borderId="0" applyNumberFormat="0" applyBorder="0" applyAlignment="0" applyProtection="0"/>
    <xf numFmtId="178" fontId="1" fillId="16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4" fillId="43" borderId="0" applyNumberFormat="0" applyBorder="0" applyAlignment="0" applyProtection="0"/>
    <xf numFmtId="178" fontId="1" fillId="20" borderId="0" applyNumberFormat="0" applyBorder="0" applyAlignment="0" applyProtection="0"/>
    <xf numFmtId="178" fontId="1" fillId="20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4" fillId="44" borderId="0" applyNumberFormat="0" applyBorder="0" applyAlignment="0" applyProtection="0"/>
    <xf numFmtId="178" fontId="1" fillId="24" borderId="0" applyNumberFormat="0" applyBorder="0" applyAlignment="0" applyProtection="0"/>
    <xf numFmtId="178" fontId="1" fillId="24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" fillId="28" borderId="0" applyNumberFormat="0" applyBorder="0" applyAlignment="0" applyProtection="0"/>
    <xf numFmtId="178" fontId="1" fillId="28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4" fillId="46" borderId="0" applyNumberFormat="0" applyBorder="0" applyAlignment="0" applyProtection="0"/>
    <xf numFmtId="178" fontId="1" fillId="32" borderId="0" applyNumberFormat="0" applyBorder="0" applyAlignment="0" applyProtection="0"/>
    <xf numFmtId="178" fontId="1" fillId="32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4" fillId="47" borderId="0" applyNumberFormat="0" applyBorder="0" applyAlignment="0" applyProtection="0"/>
    <xf numFmtId="178" fontId="1" fillId="36" borderId="0" applyNumberFormat="0" applyBorder="0" applyAlignment="0" applyProtection="0"/>
    <xf numFmtId="178" fontId="1" fillId="36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" fillId="17" borderId="0" applyNumberFormat="0" applyBorder="0" applyAlignment="0" applyProtection="0"/>
    <xf numFmtId="178" fontId="1" fillId="17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4" fillId="49" borderId="0" applyNumberFormat="0" applyBorder="0" applyAlignment="0" applyProtection="0"/>
    <xf numFmtId="178" fontId="1" fillId="21" borderId="0" applyNumberFormat="0" applyBorder="0" applyAlignment="0" applyProtection="0"/>
    <xf numFmtId="178" fontId="1" fillId="21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4" fillId="50" borderId="0" applyNumberFormat="0" applyBorder="0" applyAlignment="0" applyProtection="0"/>
    <xf numFmtId="178" fontId="1" fillId="25" borderId="0" applyNumberFormat="0" applyBorder="0" applyAlignment="0" applyProtection="0"/>
    <xf numFmtId="178" fontId="1" fillId="2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4" fillId="45" borderId="0" applyNumberFormat="0" applyBorder="0" applyAlignment="0" applyProtection="0"/>
    <xf numFmtId="178" fontId="1" fillId="29" borderId="0" applyNumberFormat="0" applyBorder="0" applyAlignment="0" applyProtection="0"/>
    <xf numFmtId="178" fontId="1" fillId="29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4" fillId="48" borderId="0" applyNumberFormat="0" applyBorder="0" applyAlignment="0" applyProtection="0"/>
    <xf numFmtId="178" fontId="1" fillId="33" borderId="0" applyNumberFormat="0" applyBorder="0" applyAlignment="0" applyProtection="0"/>
    <xf numFmtId="178" fontId="1" fillId="33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4" fillId="51" borderId="0" applyNumberFormat="0" applyBorder="0" applyAlignment="0" applyProtection="0"/>
    <xf numFmtId="178" fontId="1" fillId="37" borderId="0" applyNumberFormat="0" applyBorder="0" applyAlignment="0" applyProtection="0"/>
    <xf numFmtId="178" fontId="1" fillId="37" borderId="0" applyNumberFormat="0" applyBorder="0" applyAlignment="0" applyProtection="0"/>
    <xf numFmtId="178" fontId="95" fillId="52" borderId="0" applyNumberFormat="0" applyBorder="0" applyAlignment="0" applyProtection="0"/>
    <xf numFmtId="178" fontId="95" fillId="52" borderId="0" applyNumberFormat="0" applyBorder="0" applyAlignment="0" applyProtection="0"/>
    <xf numFmtId="178" fontId="95" fillId="52" borderId="0" applyNumberFormat="0" applyBorder="0" applyAlignment="0" applyProtection="0"/>
    <xf numFmtId="178" fontId="95" fillId="52" borderId="0" applyNumberFormat="0" applyBorder="0" applyAlignment="0" applyProtection="0"/>
    <xf numFmtId="178" fontId="53" fillId="18" borderId="0" applyNumberFormat="0" applyBorder="0" applyAlignment="0" applyProtection="0"/>
    <xf numFmtId="178" fontId="53" fillId="18" borderId="0" applyNumberFormat="0" applyBorder="0" applyAlignment="0" applyProtection="0"/>
    <xf numFmtId="178" fontId="95" fillId="49" borderId="0" applyNumberFormat="0" applyBorder="0" applyAlignment="0" applyProtection="0"/>
    <xf numFmtId="178" fontId="95" fillId="49" borderId="0" applyNumberFormat="0" applyBorder="0" applyAlignment="0" applyProtection="0"/>
    <xf numFmtId="178" fontId="95" fillId="49" borderId="0" applyNumberFormat="0" applyBorder="0" applyAlignment="0" applyProtection="0"/>
    <xf numFmtId="178" fontId="95" fillId="49" borderId="0" applyNumberFormat="0" applyBorder="0" applyAlignment="0" applyProtection="0"/>
    <xf numFmtId="178" fontId="53" fillId="22" borderId="0" applyNumberFormat="0" applyBorder="0" applyAlignment="0" applyProtection="0"/>
    <xf numFmtId="178" fontId="53" fillId="22" borderId="0" applyNumberFormat="0" applyBorder="0" applyAlignment="0" applyProtection="0"/>
    <xf numFmtId="178" fontId="95" fillId="50" borderId="0" applyNumberFormat="0" applyBorder="0" applyAlignment="0" applyProtection="0"/>
    <xf numFmtId="178" fontId="95" fillId="50" borderId="0" applyNumberFormat="0" applyBorder="0" applyAlignment="0" applyProtection="0"/>
    <xf numFmtId="178" fontId="95" fillId="50" borderId="0" applyNumberFormat="0" applyBorder="0" applyAlignment="0" applyProtection="0"/>
    <xf numFmtId="178" fontId="95" fillId="50" borderId="0" applyNumberFormat="0" applyBorder="0" applyAlignment="0" applyProtection="0"/>
    <xf numFmtId="178" fontId="53" fillId="26" borderId="0" applyNumberFormat="0" applyBorder="0" applyAlignment="0" applyProtection="0"/>
    <xf numFmtId="178" fontId="53" fillId="26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53" fillId="30" borderId="0" applyNumberFormat="0" applyBorder="0" applyAlignment="0" applyProtection="0"/>
    <xf numFmtId="178" fontId="53" fillId="30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53" fillId="34" borderId="0" applyNumberFormat="0" applyBorder="0" applyAlignment="0" applyProtection="0"/>
    <xf numFmtId="178" fontId="53" fillId="34" borderId="0" applyNumberFormat="0" applyBorder="0" applyAlignment="0" applyProtection="0"/>
    <xf numFmtId="178" fontId="95" fillId="55" borderId="0" applyNumberFormat="0" applyBorder="0" applyAlignment="0" applyProtection="0"/>
    <xf numFmtId="178" fontId="95" fillId="55" borderId="0" applyNumberFormat="0" applyBorder="0" applyAlignment="0" applyProtection="0"/>
    <xf numFmtId="178" fontId="95" fillId="55" borderId="0" applyNumberFormat="0" applyBorder="0" applyAlignment="0" applyProtection="0"/>
    <xf numFmtId="178" fontId="95" fillId="55" borderId="0" applyNumberFormat="0" applyBorder="0" applyAlignment="0" applyProtection="0"/>
    <xf numFmtId="178" fontId="53" fillId="38" borderId="0" applyNumberFormat="0" applyBorder="0" applyAlignment="0" applyProtection="0"/>
    <xf numFmtId="178" fontId="53" fillId="38" borderId="0" applyNumberFormat="0" applyBorder="0" applyAlignment="0" applyProtection="0"/>
    <xf numFmtId="178" fontId="95" fillId="56" borderId="0" applyNumberFormat="0" applyBorder="0" applyAlignment="0" applyProtection="0"/>
    <xf numFmtId="178" fontId="95" fillId="56" borderId="0" applyNumberFormat="0" applyBorder="0" applyAlignment="0" applyProtection="0"/>
    <xf numFmtId="178" fontId="95" fillId="56" borderId="0" applyNumberFormat="0" applyBorder="0" applyAlignment="0" applyProtection="0"/>
    <xf numFmtId="178" fontId="95" fillId="56" borderId="0" applyNumberFormat="0" applyBorder="0" applyAlignment="0" applyProtection="0"/>
    <xf numFmtId="178" fontId="53" fillId="15" borderId="0" applyNumberFormat="0" applyBorder="0" applyAlignment="0" applyProtection="0"/>
    <xf numFmtId="178" fontId="53" fillId="15" borderId="0" applyNumberFormat="0" applyBorder="0" applyAlignment="0" applyProtection="0"/>
    <xf numFmtId="178" fontId="95" fillId="57" borderId="0" applyNumberFormat="0" applyBorder="0" applyAlignment="0" applyProtection="0"/>
    <xf numFmtId="178" fontId="95" fillId="57" borderId="0" applyNumberFormat="0" applyBorder="0" applyAlignment="0" applyProtection="0"/>
    <xf numFmtId="178" fontId="95" fillId="57" borderId="0" applyNumberFormat="0" applyBorder="0" applyAlignment="0" applyProtection="0"/>
    <xf numFmtId="178" fontId="95" fillId="57" borderId="0" applyNumberFormat="0" applyBorder="0" applyAlignment="0" applyProtection="0"/>
    <xf numFmtId="178" fontId="53" fillId="19" borderId="0" applyNumberFormat="0" applyBorder="0" applyAlignment="0" applyProtection="0"/>
    <xf numFmtId="178" fontId="53" fillId="19" borderId="0" applyNumberFormat="0" applyBorder="0" applyAlignment="0" applyProtection="0"/>
    <xf numFmtId="178" fontId="95" fillId="58" borderId="0" applyNumberFormat="0" applyBorder="0" applyAlignment="0" applyProtection="0"/>
    <xf numFmtId="178" fontId="95" fillId="58" borderId="0" applyNumberFormat="0" applyBorder="0" applyAlignment="0" applyProtection="0"/>
    <xf numFmtId="178" fontId="95" fillId="58" borderId="0" applyNumberFormat="0" applyBorder="0" applyAlignment="0" applyProtection="0"/>
    <xf numFmtId="178" fontId="95" fillId="58" borderId="0" applyNumberFormat="0" applyBorder="0" applyAlignment="0" applyProtection="0"/>
    <xf numFmtId="178" fontId="53" fillId="23" borderId="0" applyNumberFormat="0" applyBorder="0" applyAlignment="0" applyProtection="0"/>
    <xf numFmtId="178" fontId="53" fillId="23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95" fillId="53" borderId="0" applyNumberFormat="0" applyBorder="0" applyAlignment="0" applyProtection="0"/>
    <xf numFmtId="178" fontId="53" fillId="27" borderId="0" applyNumberFormat="0" applyBorder="0" applyAlignment="0" applyProtection="0"/>
    <xf numFmtId="178" fontId="53" fillId="27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95" fillId="54" borderId="0" applyNumberFormat="0" applyBorder="0" applyAlignment="0" applyProtection="0"/>
    <xf numFmtId="178" fontId="53" fillId="31" borderId="0" applyNumberFormat="0" applyBorder="0" applyAlignment="0" applyProtection="0"/>
    <xf numFmtId="178" fontId="53" fillId="31" borderId="0" applyNumberFormat="0" applyBorder="0" applyAlignment="0" applyProtection="0"/>
    <xf numFmtId="178" fontId="95" fillId="59" borderId="0" applyNumberFormat="0" applyBorder="0" applyAlignment="0" applyProtection="0"/>
    <xf numFmtId="178" fontId="95" fillId="59" borderId="0" applyNumberFormat="0" applyBorder="0" applyAlignment="0" applyProtection="0"/>
    <xf numFmtId="178" fontId="95" fillId="59" borderId="0" applyNumberFormat="0" applyBorder="0" applyAlignment="0" applyProtection="0"/>
    <xf numFmtId="178" fontId="95" fillId="59" borderId="0" applyNumberFormat="0" applyBorder="0" applyAlignment="0" applyProtection="0"/>
    <xf numFmtId="178" fontId="53" fillId="35" borderId="0" applyNumberFormat="0" applyBorder="0" applyAlignment="0" applyProtection="0"/>
    <xf numFmtId="178" fontId="53" fillId="35" borderId="0" applyNumberFormat="0" applyBorder="0" applyAlignment="0" applyProtection="0"/>
    <xf numFmtId="178" fontId="96" fillId="43" borderId="0" applyNumberFormat="0" applyBorder="0" applyAlignment="0" applyProtection="0"/>
    <xf numFmtId="178" fontId="96" fillId="43" borderId="0" applyNumberFormat="0" applyBorder="0" applyAlignment="0" applyProtection="0"/>
    <xf numFmtId="178" fontId="96" fillId="43" borderId="0" applyNumberFormat="0" applyBorder="0" applyAlignment="0" applyProtection="0"/>
    <xf numFmtId="178" fontId="96" fillId="43" borderId="0" applyNumberFormat="0" applyBorder="0" applyAlignment="0" applyProtection="0"/>
    <xf numFmtId="178" fontId="80" fillId="9" borderId="0" applyNumberFormat="0" applyBorder="0" applyAlignment="0" applyProtection="0"/>
    <xf numFmtId="178" fontId="80" fillId="9" borderId="0" applyNumberFormat="0" applyBorder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97" fillId="60" borderId="36" applyNumberFormat="0" applyAlignment="0" applyProtection="0"/>
    <xf numFmtId="178" fontId="84" fillId="12" borderId="30" applyNumberFormat="0" applyAlignment="0" applyProtection="0"/>
    <xf numFmtId="178" fontId="84" fillId="12" borderId="30" applyNumberFormat="0" applyAlignment="0" applyProtection="0"/>
    <xf numFmtId="178" fontId="98" fillId="61" borderId="37" applyNumberFormat="0" applyAlignment="0" applyProtection="0"/>
    <xf numFmtId="178" fontId="98" fillId="61" borderId="37" applyNumberFormat="0" applyAlignment="0" applyProtection="0"/>
    <xf numFmtId="178" fontId="98" fillId="61" borderId="37" applyNumberFormat="0" applyAlignment="0" applyProtection="0"/>
    <xf numFmtId="178" fontId="98" fillId="61" borderId="37" applyNumberFormat="0" applyAlignment="0" applyProtection="0"/>
    <xf numFmtId="178" fontId="50" fillId="13" borderId="33" applyNumberFormat="0" applyAlignment="0" applyProtection="0"/>
    <xf numFmtId="178" fontId="50" fillId="13" borderId="33" applyNumberFormat="0" applyAlignment="0" applyProtection="0"/>
    <xf numFmtId="0" fontId="11" fillId="0" borderId="0">
      <alignment vertical="center"/>
    </xf>
    <xf numFmtId="178" fontId="11" fillId="0" borderId="0"/>
    <xf numFmtId="0" fontId="11" fillId="0" borderId="0">
      <alignment vertical="center"/>
    </xf>
    <xf numFmtId="178" fontId="11" fillId="0" borderId="0"/>
    <xf numFmtId="0" fontId="11" fillId="0" borderId="0">
      <alignment vertical="center"/>
    </xf>
    <xf numFmtId="178" fontId="11" fillId="0" borderId="0"/>
    <xf numFmtId="0" fontId="11" fillId="0" borderId="0">
      <alignment vertical="center"/>
    </xf>
    <xf numFmtId="178" fontId="11" fillId="0" borderId="0"/>
    <xf numFmtId="0" fontId="12" fillId="0" borderId="0">
      <alignment vertical="center"/>
    </xf>
    <xf numFmtId="178" fontId="12" fillId="0" borderId="0"/>
    <xf numFmtId="0" fontId="11" fillId="0" borderId="0">
      <alignment vertical="center"/>
    </xf>
    <xf numFmtId="178" fontId="11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164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179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0" fillId="0" borderId="0" applyFont="0" applyFill="0" applyBorder="0" applyAlignment="0" applyProtection="0"/>
    <xf numFmtId="165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167" fontId="99" fillId="0" borderId="0" applyFont="0" applyFill="0" applyBorder="0" applyAlignment="0" applyProtection="0">
      <alignment vertical="center"/>
    </xf>
    <xf numFmtId="167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15" fillId="0" borderId="0" applyFont="0" applyFill="0" applyBorder="0" applyAlignment="0" applyProtection="0"/>
    <xf numFmtId="43" fontId="100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99" fillId="0" borderId="0" applyFont="0" applyFill="0" applyBorder="0" applyAlignment="0" applyProtection="0">
      <alignment vertical="center"/>
    </xf>
    <xf numFmtId="167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99" fillId="0" borderId="0" applyFont="0" applyFill="0" applyBorder="0" applyAlignment="0" applyProtection="0">
      <alignment vertical="center"/>
    </xf>
    <xf numFmtId="43" fontId="99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167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9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9" fillId="0" borderId="0" applyFont="0" applyFill="0" applyBorder="0" applyAlignment="0" applyProtection="0">
      <alignment vertical="center"/>
    </xf>
    <xf numFmtId="44" fontId="99" fillId="0" borderId="0" applyFont="0" applyFill="0" applyBorder="0" applyAlignment="0" applyProtection="0">
      <alignment vertical="center"/>
    </xf>
    <xf numFmtId="178" fontId="101" fillId="0" borderId="0" applyNumberFormat="0" applyFill="0" applyBorder="0" applyAlignment="0" applyProtection="0"/>
    <xf numFmtId="178" fontId="101" fillId="0" borderId="0" applyNumberFormat="0" applyFill="0" applyBorder="0" applyAlignment="0" applyProtection="0"/>
    <xf numFmtId="178" fontId="101" fillId="0" borderId="0" applyNumberFormat="0" applyFill="0" applyBorder="0" applyAlignment="0" applyProtection="0"/>
    <xf numFmtId="178" fontId="101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102" fillId="44" borderId="0" applyNumberFormat="0" applyBorder="0" applyAlignment="0" applyProtection="0"/>
    <xf numFmtId="178" fontId="102" fillId="44" borderId="0" applyNumberFormat="0" applyBorder="0" applyAlignment="0" applyProtection="0"/>
    <xf numFmtId="178" fontId="102" fillId="44" borderId="0" applyNumberFormat="0" applyBorder="0" applyAlignment="0" applyProtection="0"/>
    <xf numFmtId="178" fontId="102" fillId="44" borderId="0" applyNumberFormat="0" applyBorder="0" applyAlignment="0" applyProtection="0"/>
    <xf numFmtId="178" fontId="79" fillId="8" borderId="0" applyNumberFormat="0" applyBorder="0" applyAlignment="0" applyProtection="0"/>
    <xf numFmtId="178" fontId="79" fillId="8" borderId="0" applyNumberFormat="0" applyBorder="0" applyAlignment="0" applyProtection="0"/>
    <xf numFmtId="178" fontId="103" fillId="0" borderId="38" applyNumberFormat="0" applyFill="0" applyAlignment="0" applyProtection="0"/>
    <xf numFmtId="178" fontId="103" fillId="0" borderId="38" applyNumberFormat="0" applyFill="0" applyAlignment="0" applyProtection="0"/>
    <xf numFmtId="178" fontId="103" fillId="0" borderId="38" applyNumberFormat="0" applyFill="0" applyAlignment="0" applyProtection="0"/>
    <xf numFmtId="178" fontId="103" fillId="0" borderId="38" applyNumberFormat="0" applyFill="0" applyAlignment="0" applyProtection="0"/>
    <xf numFmtId="178" fontId="76" fillId="0" borderId="27" applyNumberFormat="0" applyFill="0" applyAlignment="0" applyProtection="0"/>
    <xf numFmtId="178" fontId="76" fillId="0" borderId="27" applyNumberFormat="0" applyFill="0" applyAlignment="0" applyProtection="0"/>
    <xf numFmtId="178" fontId="104" fillId="0" borderId="39" applyNumberFormat="0" applyFill="0" applyAlignment="0" applyProtection="0"/>
    <xf numFmtId="178" fontId="104" fillId="0" borderId="39" applyNumberFormat="0" applyFill="0" applyAlignment="0" applyProtection="0"/>
    <xf numFmtId="178" fontId="104" fillId="0" borderId="39" applyNumberFormat="0" applyFill="0" applyAlignment="0" applyProtection="0"/>
    <xf numFmtId="178" fontId="104" fillId="0" borderId="39" applyNumberFormat="0" applyFill="0" applyAlignment="0" applyProtection="0"/>
    <xf numFmtId="178" fontId="77" fillId="0" borderId="28" applyNumberFormat="0" applyFill="0" applyAlignment="0" applyProtection="0"/>
    <xf numFmtId="178" fontId="77" fillId="0" borderId="28" applyNumberFormat="0" applyFill="0" applyAlignment="0" applyProtection="0"/>
    <xf numFmtId="178" fontId="105" fillId="0" borderId="40" applyNumberFormat="0" applyFill="0" applyAlignment="0" applyProtection="0"/>
    <xf numFmtId="178" fontId="105" fillId="0" borderId="40" applyNumberFormat="0" applyFill="0" applyAlignment="0" applyProtection="0"/>
    <xf numFmtId="178" fontId="105" fillId="0" borderId="40" applyNumberFormat="0" applyFill="0" applyAlignment="0" applyProtection="0"/>
    <xf numFmtId="178" fontId="105" fillId="0" borderId="40" applyNumberFormat="0" applyFill="0" applyAlignment="0" applyProtection="0"/>
    <xf numFmtId="178" fontId="105" fillId="0" borderId="40" applyNumberFormat="0" applyFill="0" applyAlignment="0" applyProtection="0"/>
    <xf numFmtId="178" fontId="105" fillId="0" borderId="40" applyNumberFormat="0" applyFill="0" applyAlignment="0" applyProtection="0"/>
    <xf numFmtId="178" fontId="78" fillId="0" borderId="29" applyNumberFormat="0" applyFill="0" applyAlignment="0" applyProtection="0"/>
    <xf numFmtId="178" fontId="78" fillId="0" borderId="29" applyNumberFormat="0" applyFill="0" applyAlignment="0" applyProtection="0"/>
    <xf numFmtId="178" fontId="105" fillId="0" borderId="0" applyNumberFormat="0" applyFill="0" applyBorder="0" applyAlignment="0" applyProtection="0"/>
    <xf numFmtId="178" fontId="105" fillId="0" borderId="0" applyNumberFormat="0" applyFill="0" applyBorder="0" applyAlignment="0" applyProtection="0"/>
    <xf numFmtId="178" fontId="105" fillId="0" borderId="0" applyNumberFormat="0" applyFill="0" applyBorder="0" applyAlignment="0" applyProtection="0"/>
    <xf numFmtId="178" fontId="105" fillId="0" borderId="0" applyNumberFormat="0" applyFill="0" applyBorder="0" applyAlignment="0" applyProtection="0"/>
    <xf numFmtId="178" fontId="78" fillId="0" borderId="0" applyNumberFormat="0" applyFill="0" applyBorder="0" applyAlignment="0" applyProtection="0"/>
    <xf numFmtId="178" fontId="78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178" fontId="106" fillId="0" borderId="0" applyNumberFormat="0" applyFill="0" applyBorder="0" applyAlignment="0" applyProtection="0">
      <alignment vertical="top"/>
      <protection locked="0"/>
    </xf>
    <xf numFmtId="178" fontId="10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6" fillId="0" borderId="0" applyNumberFormat="0" applyFill="0" applyBorder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107" fillId="47" borderId="36" applyNumberFormat="0" applyAlignment="0" applyProtection="0"/>
    <xf numFmtId="178" fontId="82" fillId="11" borderId="30" applyNumberFormat="0" applyAlignment="0" applyProtection="0"/>
    <xf numFmtId="178" fontId="82" fillId="11" borderId="30" applyNumberFormat="0" applyAlignment="0" applyProtection="0"/>
    <xf numFmtId="178" fontId="108" fillId="0" borderId="41" applyNumberFormat="0" applyFill="0" applyAlignment="0" applyProtection="0"/>
    <xf numFmtId="178" fontId="108" fillId="0" borderId="41" applyNumberFormat="0" applyFill="0" applyAlignment="0" applyProtection="0"/>
    <xf numFmtId="178" fontId="108" fillId="0" borderId="41" applyNumberFormat="0" applyFill="0" applyAlignment="0" applyProtection="0"/>
    <xf numFmtId="178" fontId="108" fillId="0" borderId="41" applyNumberFormat="0" applyFill="0" applyAlignment="0" applyProtection="0"/>
    <xf numFmtId="178" fontId="85" fillId="0" borderId="32" applyNumberFormat="0" applyFill="0" applyAlignment="0" applyProtection="0"/>
    <xf numFmtId="178" fontId="85" fillId="0" borderId="32" applyNumberFormat="0" applyFill="0" applyAlignment="0" applyProtection="0"/>
    <xf numFmtId="178" fontId="109" fillId="62" borderId="0" applyNumberFormat="0" applyBorder="0" applyAlignment="0" applyProtection="0"/>
    <xf numFmtId="178" fontId="109" fillId="62" borderId="0" applyNumberFormat="0" applyBorder="0" applyAlignment="0" applyProtection="0"/>
    <xf numFmtId="178" fontId="109" fillId="62" borderId="0" applyNumberFormat="0" applyBorder="0" applyAlignment="0" applyProtection="0"/>
    <xf numFmtId="178" fontId="109" fillId="62" borderId="0" applyNumberFormat="0" applyBorder="0" applyAlignment="0" applyProtection="0"/>
    <xf numFmtId="178" fontId="81" fillId="10" borderId="0" applyNumberFormat="0" applyBorder="0" applyAlignment="0" applyProtection="0"/>
    <xf numFmtId="178" fontId="81" fillId="10" borderId="0" applyNumberFormat="0" applyBorder="0" applyAlignment="0" applyProtection="0"/>
    <xf numFmtId="169" fontId="17" fillId="0" borderId="0">
      <alignment vertical="center"/>
    </xf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0" fontId="13" fillId="0" borderId="0">
      <alignment vertical="center"/>
    </xf>
    <xf numFmtId="178" fontId="13" fillId="0" borderId="0"/>
    <xf numFmtId="178" fontId="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15" fillId="0" borderId="0">
      <alignment vertical="center"/>
    </xf>
    <xf numFmtId="0" fontId="15" fillId="0" borderId="0">
      <alignment vertical="center"/>
    </xf>
    <xf numFmtId="178" fontId="15" fillId="0" borderId="0"/>
    <xf numFmtId="0" fontId="14" fillId="0" borderId="0">
      <alignment vertical="center"/>
    </xf>
    <xf numFmtId="178" fontId="1" fillId="0" borderId="0"/>
    <xf numFmtId="0" fontId="14" fillId="0" borderId="0">
      <alignment vertical="center"/>
    </xf>
    <xf numFmtId="178" fontId="100" fillId="0" borderId="0"/>
    <xf numFmtId="178" fontId="100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10" fillId="0" borderId="0"/>
    <xf numFmtId="178" fontId="110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10" fillId="0" borderId="0"/>
    <xf numFmtId="178" fontId="110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10" fillId="0" borderId="0"/>
    <xf numFmtId="178" fontId="110" fillId="0" borderId="0"/>
    <xf numFmtId="178" fontId="3" fillId="0" borderId="0"/>
    <xf numFmtId="178" fontId="110" fillId="0" borderId="0"/>
    <xf numFmtId="178" fontId="110" fillId="0" borderId="0"/>
    <xf numFmtId="178" fontId="110" fillId="0" borderId="0"/>
    <xf numFmtId="178" fontId="110" fillId="0" borderId="0"/>
    <xf numFmtId="178" fontId="3" fillId="0" borderId="0"/>
    <xf numFmtId="178" fontId="3" fillId="0" borderId="0"/>
    <xf numFmtId="178" fontId="3" fillId="0" borderId="0"/>
    <xf numFmtId="178" fontId="18" fillId="0" borderId="0"/>
    <xf numFmtId="178" fontId="110" fillId="0" borderId="0"/>
    <xf numFmtId="178" fontId="110" fillId="0" borderId="0"/>
    <xf numFmtId="0" fontId="3" fillId="0" borderId="0">
      <alignment vertical="center"/>
    </xf>
    <xf numFmtId="178" fontId="110" fillId="0" borderId="0"/>
    <xf numFmtId="178" fontId="110" fillId="0" borderId="0"/>
    <xf numFmtId="0" fontId="3" fillId="0" borderId="0">
      <alignment vertical="center"/>
    </xf>
    <xf numFmtId="178" fontId="110" fillId="0" borderId="0"/>
    <xf numFmtId="178" fontId="110" fillId="0" borderId="0"/>
    <xf numFmtId="178" fontId="3" fillId="0" borderId="0"/>
    <xf numFmtId="178" fontId="3" fillId="0" borderId="0"/>
    <xf numFmtId="178" fontId="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10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10" fillId="0" borderId="0"/>
    <xf numFmtId="178" fontId="110" fillId="0" borderId="0"/>
    <xf numFmtId="178" fontId="110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5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3" fillId="0" borderId="0"/>
    <xf numFmtId="178" fontId="110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10" fillId="0" borderId="0"/>
    <xf numFmtId="178" fontId="110" fillId="0" borderId="0"/>
    <xf numFmtId="178" fontId="110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10" fillId="0" borderId="0"/>
    <xf numFmtId="178" fontId="110" fillId="0" borderId="0"/>
    <xf numFmtId="0" fontId="15" fillId="0" borderId="0">
      <alignment vertical="center"/>
    </xf>
    <xf numFmtId="178" fontId="110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10" fillId="0" borderId="0"/>
    <xf numFmtId="178" fontId="110" fillId="0" borderId="0"/>
    <xf numFmtId="178" fontId="110" fillId="0" borderId="0"/>
    <xf numFmtId="178" fontId="15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41" fillId="0" borderId="0"/>
    <xf numFmtId="178" fontId="41" fillId="0" borderId="0"/>
    <xf numFmtId="0" fontId="15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00" fillId="0" borderId="0"/>
    <xf numFmtId="0" fontId="15" fillId="0" borderId="0">
      <alignment vertical="center"/>
    </xf>
    <xf numFmtId="178" fontId="41" fillId="0" borderId="0"/>
    <xf numFmtId="178" fontId="4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41" fillId="0" borderId="0"/>
    <xf numFmtId="178" fontId="41" fillId="0" borderId="0"/>
    <xf numFmtId="178" fontId="15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41" fillId="0" borderId="0"/>
    <xf numFmtId="178" fontId="41" fillId="0" borderId="0"/>
    <xf numFmtId="178" fontId="15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15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00" fillId="0" borderId="0"/>
    <xf numFmtId="178" fontId="1" fillId="0" borderId="0"/>
    <xf numFmtId="178" fontId="100" fillId="0" borderId="0"/>
    <xf numFmtId="178" fontId="100" fillId="0" borderId="0"/>
    <xf numFmtId="178" fontId="100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" fillId="0" borderId="0"/>
    <xf numFmtId="178" fontId="41" fillId="0" borderId="0"/>
    <xf numFmtId="178" fontId="41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10" fillId="0" borderId="0"/>
    <xf numFmtId="178" fontId="110" fillId="0" borderId="0"/>
    <xf numFmtId="0" fontId="15" fillId="0" borderId="0">
      <alignment vertical="center"/>
    </xf>
    <xf numFmtId="178" fontId="15" fillId="0" borderId="0"/>
    <xf numFmtId="0" fontId="15" fillId="0" borderId="0">
      <alignment vertical="center"/>
    </xf>
    <xf numFmtId="178" fontId="110" fillId="0" borderId="0"/>
    <xf numFmtId="178" fontId="110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18" fillId="0" borderId="0"/>
    <xf numFmtId="0" fontId="14" fillId="0" borderId="0">
      <alignment vertical="center"/>
    </xf>
    <xf numFmtId="0" fontId="14" fillId="0" borderId="0">
      <alignment vertical="center"/>
    </xf>
    <xf numFmtId="178" fontId="1" fillId="0" borderId="0"/>
    <xf numFmtId="0" fontId="14" fillId="0" borderId="0">
      <alignment vertical="center"/>
    </xf>
    <xf numFmtId="178" fontId="3" fillId="0" borderId="0"/>
    <xf numFmtId="178" fontId="3" fillId="0" borderId="0"/>
    <xf numFmtId="0" fontId="14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41" fillId="0" borderId="0"/>
    <xf numFmtId="178" fontId="3" fillId="0" borderId="0"/>
    <xf numFmtId="178" fontId="3" fillId="0" borderId="0"/>
    <xf numFmtId="0" fontId="14" fillId="0" borderId="0">
      <alignment vertical="center"/>
    </xf>
    <xf numFmtId="178" fontId="3" fillId="0" borderId="0"/>
    <xf numFmtId="178" fontId="3" fillId="0" borderId="0"/>
    <xf numFmtId="0" fontId="14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1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19" fillId="0" borderId="0">
      <alignment vertical="center"/>
    </xf>
    <xf numFmtId="178" fontId="19" fillId="0" borderId="0"/>
    <xf numFmtId="0" fontId="19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3" fillId="0" borderId="0"/>
    <xf numFmtId="178" fontId="3" fillId="0" borderId="0"/>
    <xf numFmtId="0" fontId="14" fillId="0" borderId="0">
      <alignment vertical="center"/>
    </xf>
    <xf numFmtId="178" fontId="100" fillId="0" borderId="0"/>
    <xf numFmtId="0" fontId="14" fillId="0" borderId="0">
      <alignment vertical="center"/>
    </xf>
    <xf numFmtId="0" fontId="14" fillId="0" borderId="0">
      <alignment vertical="center"/>
    </xf>
    <xf numFmtId="178" fontId="100" fillId="0" borderId="0"/>
    <xf numFmtId="0" fontId="14" fillId="0" borderId="0">
      <alignment vertical="center"/>
    </xf>
    <xf numFmtId="0" fontId="14" fillId="0" borderId="0">
      <alignment vertical="center"/>
    </xf>
    <xf numFmtId="178" fontId="41" fillId="0" borderId="0"/>
    <xf numFmtId="0" fontId="14" fillId="0" borderId="0">
      <alignment vertical="center"/>
    </xf>
    <xf numFmtId="0" fontId="14" fillId="0" borderId="0">
      <alignment vertical="center"/>
    </xf>
    <xf numFmtId="178" fontId="41" fillId="0" borderId="0"/>
    <xf numFmtId="0" fontId="14" fillId="0" borderId="0">
      <alignment vertical="center"/>
    </xf>
    <xf numFmtId="178" fontId="100" fillId="0" borderId="0"/>
    <xf numFmtId="178" fontId="100" fillId="0" borderId="0"/>
    <xf numFmtId="178" fontId="100" fillId="0" borderId="0"/>
    <xf numFmtId="178" fontId="100" fillId="0" borderId="0"/>
    <xf numFmtId="178" fontId="1" fillId="0" borderId="0"/>
    <xf numFmtId="178" fontId="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0" fontId="20" fillId="0" borderId="0">
      <alignment vertical="center"/>
    </xf>
    <xf numFmtId="178" fontId="20" fillId="0" borderId="0"/>
    <xf numFmtId="0" fontId="22" fillId="0" borderId="0">
      <alignment vertical="center"/>
    </xf>
    <xf numFmtId="170" fontId="20" fillId="0" borderId="0"/>
    <xf numFmtId="0" fontId="22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3" fillId="0" borderId="0"/>
    <xf numFmtId="0" fontId="3" fillId="0" borderId="0">
      <alignment vertical="center"/>
    </xf>
    <xf numFmtId="178" fontId="110" fillId="0" borderId="0"/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" fillId="0" borderId="0"/>
    <xf numFmtId="178" fontId="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" fillId="0" borderId="0"/>
    <xf numFmtId="178" fontId="1" fillId="0" borderId="0"/>
    <xf numFmtId="0" fontId="14" fillId="0" borderId="0">
      <alignment vertical="center"/>
    </xf>
    <xf numFmtId="178" fontId="1" fillId="0" borderId="0"/>
    <xf numFmtId="0" fontId="14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41" fillId="0" borderId="0"/>
    <xf numFmtId="178" fontId="4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00" fillId="0" borderId="0"/>
    <xf numFmtId="0" fontId="14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41" fillId="0" borderId="0"/>
    <xf numFmtId="178" fontId="41" fillId="0" borderId="0"/>
    <xf numFmtId="0" fontId="14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4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4" fillId="0" borderId="0">
      <alignment vertical="center"/>
    </xf>
    <xf numFmtId="0" fontId="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0" fillId="0" borderId="0"/>
    <xf numFmtId="178" fontId="1" fillId="0" borderId="0"/>
    <xf numFmtId="178" fontId="100" fillId="0" borderId="0"/>
    <xf numFmtId="178" fontId="1" fillId="0" borderId="0"/>
    <xf numFmtId="0" fontId="3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3" fillId="0" borderId="0"/>
    <xf numFmtId="178" fontId="1" fillId="0" borderId="0"/>
    <xf numFmtId="178" fontId="1" fillId="0" borderId="0"/>
    <xf numFmtId="0" fontId="20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41" fillId="0" borderId="0"/>
    <xf numFmtId="178" fontId="41" fillId="0" borderId="0"/>
    <xf numFmtId="0" fontId="3" fillId="0" borderId="0">
      <alignment vertical="center"/>
    </xf>
    <xf numFmtId="178" fontId="3" fillId="0" borderId="0"/>
    <xf numFmtId="178" fontId="1" fillId="0" borderId="0"/>
    <xf numFmtId="178" fontId="3" fillId="0" borderId="0"/>
    <xf numFmtId="178" fontId="3" fillId="0" borderId="0"/>
    <xf numFmtId="178" fontId="3" fillId="0" borderId="0"/>
    <xf numFmtId="0" fontId="15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5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0" fontId="3" fillId="0" borderId="0">
      <alignment vertical="center"/>
    </xf>
    <xf numFmtId="178" fontId="3" fillId="0" borderId="0"/>
    <xf numFmtId="0" fontId="3" fillId="0" borderId="0">
      <alignment vertical="center"/>
    </xf>
    <xf numFmtId="178" fontId="110" fillId="0" borderId="0"/>
    <xf numFmtId="178" fontId="3" fillId="0" borderId="0"/>
    <xf numFmtId="178" fontId="3" fillId="0" borderId="0"/>
    <xf numFmtId="178" fontId="3" fillId="0" borderId="0"/>
    <xf numFmtId="0" fontId="21" fillId="0" borderId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1" fillId="0" borderId="0">
      <alignment vertical="center"/>
    </xf>
    <xf numFmtId="178" fontId="21" fillId="0" borderId="0"/>
    <xf numFmtId="178" fontId="3" fillId="0" borderId="0"/>
    <xf numFmtId="178" fontId="1" fillId="0" borderId="0"/>
    <xf numFmtId="178" fontId="3" fillId="0" borderId="0"/>
    <xf numFmtId="178" fontId="3" fillId="0" borderId="0"/>
    <xf numFmtId="178" fontId="3" fillId="0" borderId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00" fillId="63" borderId="42" applyNumberFormat="0" applyFont="0" applyAlignment="0" applyProtection="0"/>
    <xf numFmtId="178" fontId="100" fillId="63" borderId="42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4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" fillId="14" borderId="34" applyNumberFormat="0" applyFon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111" fillId="60" borderId="43" applyNumberFormat="0" applyAlignment="0" applyProtection="0"/>
    <xf numFmtId="178" fontId="83" fillId="12" borderId="31" applyNumberFormat="0" applyAlignment="0" applyProtection="0"/>
    <xf numFmtId="178" fontId="83" fillId="12" borderId="31" applyNumberFormat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0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178" fontId="24" fillId="0" borderId="0">
      <alignment horizontal="left" vertical="center"/>
    </xf>
    <xf numFmtId="178" fontId="112" fillId="0" borderId="0" applyNumberFormat="0" applyFill="0" applyBorder="0" applyAlignment="0" applyProtection="0"/>
    <xf numFmtId="178" fontId="112" fillId="0" borderId="0" applyNumberFormat="0" applyFill="0" applyBorder="0" applyAlignment="0" applyProtection="0"/>
    <xf numFmtId="178" fontId="112" fillId="0" borderId="0" applyNumberFormat="0" applyFill="0" applyBorder="0" applyAlignment="0" applyProtection="0"/>
    <xf numFmtId="178" fontId="75" fillId="0" borderId="0" applyNumberFormat="0" applyFill="0" applyBorder="0" applyAlignment="0" applyProtection="0"/>
    <xf numFmtId="178" fontId="75" fillId="0" borderId="0" applyNumberFormat="0" applyFill="0" applyBorder="0" applyAlignment="0" applyProtection="0"/>
    <xf numFmtId="178" fontId="52" fillId="0" borderId="35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25" fillId="2" borderId="2" applyNumberFormat="0" applyFill="0" applyProtection="0">
      <alignment horizontal="left" vertical="center"/>
    </xf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113" fillId="0" borderId="44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52" fillId="0" borderId="35" applyNumberFormat="0" applyFill="0" applyAlignment="0" applyProtection="0"/>
    <xf numFmtId="178" fontId="114" fillId="0" borderId="0" applyNumberFormat="0" applyFill="0" applyBorder="0" applyAlignment="0" applyProtection="0"/>
    <xf numFmtId="178" fontId="114" fillId="0" borderId="0" applyNumberFormat="0" applyFill="0" applyBorder="0" applyAlignment="0" applyProtection="0"/>
    <xf numFmtId="178" fontId="114" fillId="0" borderId="0" applyNumberFormat="0" applyFill="0" applyBorder="0" applyAlignment="0" applyProtection="0"/>
    <xf numFmtId="178" fontId="114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178" fontId="99" fillId="0" borderId="0"/>
    <xf numFmtId="176" fontId="1" fillId="0" borderId="0"/>
    <xf numFmtId="176" fontId="3" fillId="0" borderId="0"/>
  </cellStyleXfs>
  <cellXfs count="511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0" xfId="1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166" fontId="6" fillId="0" borderId="0" xfId="1" applyNumberFormat="1" applyFont="1" applyFill="1" applyBorder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2" applyFont="1"/>
    <xf numFmtId="0" fontId="7" fillId="0" borderId="0" xfId="0" applyFont="1" applyAlignment="1">
      <alignment vertical="center" wrapText="1"/>
    </xf>
    <xf numFmtId="0" fontId="32" fillId="0" borderId="0" xfId="2" applyFont="1" applyAlignment="1">
      <alignment vertical="center"/>
    </xf>
    <xf numFmtId="49" fontId="5" fillId="0" borderId="0" xfId="2" applyNumberFormat="1" applyFont="1" applyAlignment="1">
      <alignment horizontal="left"/>
    </xf>
    <xf numFmtId="0" fontId="5" fillId="0" borderId="0" xfId="2" applyFont="1"/>
    <xf numFmtId="0" fontId="33" fillId="0" borderId="0" xfId="2" applyFont="1"/>
    <xf numFmtId="0" fontId="35" fillId="0" borderId="0" xfId="2" applyFont="1" applyAlignment="1">
      <alignment horizontal="left" vertical="center"/>
    </xf>
    <xf numFmtId="0" fontId="33" fillId="0" borderId="0" xfId="192" applyFont="1" applyAlignment="1">
      <alignment vertical="center"/>
    </xf>
    <xf numFmtId="0" fontId="33" fillId="0" borderId="0" xfId="192" applyFont="1"/>
    <xf numFmtId="0" fontId="38" fillId="0" borderId="0" xfId="2" quotePrefix="1" applyFont="1" applyAlignment="1">
      <alignment horizontal="left"/>
    </xf>
    <xf numFmtId="0" fontId="38" fillId="0" borderId="0" xfId="2" quotePrefix="1" applyFont="1" applyAlignment="1">
      <alignment horizontal="right"/>
    </xf>
    <xf numFmtId="0" fontId="39" fillId="0" borderId="0" xfId="192" applyFont="1"/>
    <xf numFmtId="0" fontId="37" fillId="0" borderId="0" xfId="192" applyFont="1"/>
    <xf numFmtId="0" fontId="32" fillId="0" borderId="0" xfId="2" applyFont="1" applyAlignment="1">
      <alignment horizontal="left"/>
    </xf>
    <xf numFmtId="0" fontId="40" fillId="0" borderId="0" xfId="2" applyFont="1" applyAlignment="1">
      <alignment horizontal="left" vertical="top"/>
    </xf>
    <xf numFmtId="0" fontId="31" fillId="0" borderId="0" xfId="0" quotePrefix="1" applyFont="1"/>
    <xf numFmtId="0" fontId="34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41" fillId="0" borderId="0" xfId="2" quotePrefix="1" applyFont="1" applyAlignment="1">
      <alignment horizontal="left"/>
    </xf>
    <xf numFmtId="0" fontId="4" fillId="0" borderId="0" xfId="2" applyFont="1" applyAlignment="1">
      <alignment vertical="top"/>
    </xf>
    <xf numFmtId="166" fontId="7" fillId="0" borderId="0" xfId="1" applyNumberFormat="1" applyFont="1" applyFill="1" applyBorder="1" applyAlignment="1">
      <alignment horizontal="right" vertical="center" indent="1"/>
    </xf>
    <xf numFmtId="0" fontId="26" fillId="0" borderId="0" xfId="0" quotePrefix="1" applyFont="1"/>
    <xf numFmtId="0" fontId="26" fillId="0" borderId="0" xfId="0" applyFont="1"/>
    <xf numFmtId="0" fontId="44" fillId="0" borderId="0" xfId="2" applyFont="1"/>
    <xf numFmtId="0" fontId="45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47" fillId="0" borderId="0" xfId="101" applyFont="1"/>
    <xf numFmtId="0" fontId="18" fillId="0" borderId="0" xfId="101"/>
    <xf numFmtId="0" fontId="49" fillId="0" borderId="0" xfId="10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5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top"/>
    </xf>
    <xf numFmtId="0" fontId="56" fillId="0" borderId="0" xfId="0" applyFont="1" applyAlignment="1">
      <alignment horizontal="center" vertical="center"/>
    </xf>
    <xf numFmtId="37" fontId="0" fillId="0" borderId="0" xfId="1" applyNumberFormat="1" applyFont="1" applyFill="1" applyAlignment="1">
      <alignment horizontal="right" vertical="center"/>
    </xf>
    <xf numFmtId="172" fontId="0" fillId="0" borderId="0" xfId="1" applyNumberFormat="1" applyFont="1" applyFill="1" applyAlignment="1">
      <alignment horizontal="right" vertical="center"/>
    </xf>
    <xf numFmtId="3" fontId="0" fillId="0" borderId="0" xfId="1" applyNumberFormat="1" applyFont="1" applyFill="1" applyAlignment="1">
      <alignment horizontal="right"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37" fontId="50" fillId="0" borderId="0" xfId="1" applyNumberFormat="1" applyFont="1" applyFill="1" applyAlignment="1">
      <alignment horizontal="right" vertical="center"/>
    </xf>
    <xf numFmtId="3" fontId="52" fillId="0" borderId="0" xfId="1" applyNumberFormat="1" applyFont="1" applyFill="1" applyAlignment="1">
      <alignment horizontal="right" vertical="center" wrapText="1"/>
    </xf>
    <xf numFmtId="0" fontId="50" fillId="0" borderId="0" xfId="0" applyFont="1" applyAlignment="1">
      <alignment horizontal="center" vertical="center"/>
    </xf>
    <xf numFmtId="37" fontId="52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54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52" fillId="0" borderId="0" xfId="0" quotePrefix="1" applyFont="1" applyAlignment="1">
      <alignment horizontal="center" vertical="center"/>
    </xf>
    <xf numFmtId="0" fontId="52" fillId="0" borderId="0" xfId="0" quotePrefix="1" applyFont="1" applyAlignment="1">
      <alignment horizontal="left" vertical="center"/>
    </xf>
    <xf numFmtId="3" fontId="52" fillId="0" borderId="0" xfId="1" applyNumberFormat="1" applyFont="1" applyFill="1" applyAlignment="1">
      <alignment horizontal="right" vertical="center"/>
    </xf>
    <xf numFmtId="172" fontId="56" fillId="0" borderId="0" xfId="1" applyNumberFormat="1" applyFont="1" applyFill="1" applyAlignment="1">
      <alignment horizontal="right" vertical="center"/>
    </xf>
    <xf numFmtId="172" fontId="52" fillId="0" borderId="0" xfId="1" applyNumberFormat="1" applyFont="1" applyFill="1" applyAlignment="1">
      <alignment horizontal="center" vertical="center"/>
    </xf>
    <xf numFmtId="37" fontId="1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0" fillId="5" borderId="0" xfId="0" applyFont="1" applyFill="1" applyAlignment="1">
      <alignment horizontal="left" vertical="center"/>
    </xf>
    <xf numFmtId="0" fontId="53" fillId="5" borderId="0" xfId="0" applyFont="1" applyFill="1" applyAlignment="1">
      <alignment horizontal="left" vertical="center"/>
    </xf>
    <xf numFmtId="172" fontId="0" fillId="0" borderId="0" xfId="1" quotePrefix="1" applyNumberFormat="1" applyFont="1" applyFill="1" applyAlignment="1">
      <alignment horizontal="center" vertical="center"/>
    </xf>
    <xf numFmtId="172" fontId="52" fillId="0" borderId="0" xfId="1" quotePrefix="1" applyNumberFormat="1" applyFont="1" applyFill="1" applyAlignment="1">
      <alignment horizontal="center" vertical="center"/>
    </xf>
    <xf numFmtId="0" fontId="52" fillId="0" borderId="0" xfId="0" applyFont="1" applyAlignment="1">
      <alignment horizontal="left" vertical="center" indent="2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37" fontId="58" fillId="0" borderId="0" xfId="1" applyNumberFormat="1" applyFont="1" applyFill="1" applyAlignment="1">
      <alignment horizontal="right" vertical="center"/>
    </xf>
    <xf numFmtId="3" fontId="58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50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37" fontId="59" fillId="0" borderId="0" xfId="1" applyNumberFormat="1" applyFont="1" applyFill="1" applyAlignment="1">
      <alignment horizontal="right" vertical="center"/>
    </xf>
    <xf numFmtId="3" fontId="59" fillId="0" borderId="0" xfId="1" applyNumberFormat="1" applyFont="1" applyFill="1" applyAlignment="1">
      <alignment horizontal="right" vertical="center"/>
    </xf>
    <xf numFmtId="37" fontId="0" fillId="0" borderId="0" xfId="191" applyNumberFormat="1" applyFont="1" applyFill="1" applyAlignment="1">
      <alignment horizontal="right" vertical="center"/>
    </xf>
    <xf numFmtId="167" fontId="0" fillId="0" borderId="0" xfId="191" applyNumberFormat="1" applyFont="1" applyFill="1" applyAlignment="1">
      <alignment horizontal="right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37" fontId="63" fillId="0" borderId="0" xfId="1" applyNumberFormat="1" applyFont="1" applyFill="1" applyAlignment="1">
      <alignment horizontal="right" vertical="center"/>
    </xf>
    <xf numFmtId="3" fontId="63" fillId="0" borderId="0" xfId="1" applyNumberFormat="1" applyFont="1" applyFill="1" applyAlignment="1">
      <alignment horizontal="right" vertical="center"/>
    </xf>
    <xf numFmtId="0" fontId="64" fillId="0" borderId="0" xfId="0" applyFont="1" applyAlignment="1">
      <alignment horizontal="left" vertical="center"/>
    </xf>
    <xf numFmtId="37" fontId="56" fillId="0" borderId="0" xfId="1" applyNumberFormat="1" applyFont="1" applyFill="1" applyAlignment="1">
      <alignment horizontal="right" vertical="center"/>
    </xf>
    <xf numFmtId="0" fontId="55" fillId="0" borderId="0" xfId="0" applyFont="1" applyAlignment="1">
      <alignment horizontal="left" vertical="center"/>
    </xf>
    <xf numFmtId="172" fontId="0" fillId="0" borderId="0" xfId="1" applyNumberFormat="1" applyFont="1" applyFill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6" fillId="6" borderId="0" xfId="0" applyFont="1" applyFill="1" applyAlignment="1">
      <alignment horizontal="left" vertical="center"/>
    </xf>
    <xf numFmtId="0" fontId="65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horizontal="left" vertical="center"/>
    </xf>
    <xf numFmtId="43" fontId="52" fillId="0" borderId="0" xfId="1" applyFont="1" applyAlignment="1">
      <alignment horizontal="left" vertical="center"/>
    </xf>
    <xf numFmtId="43" fontId="52" fillId="0" borderId="0" xfId="1" applyFont="1" applyFill="1" applyAlignment="1">
      <alignment horizontal="right" vertical="center"/>
    </xf>
    <xf numFmtId="43" fontId="52" fillId="0" borderId="0" xfId="1" applyFont="1" applyAlignment="1">
      <alignment horizontal="center" vertical="center"/>
    </xf>
    <xf numFmtId="43" fontId="52" fillId="0" borderId="0" xfId="1" applyFont="1" applyFill="1" applyAlignment="1">
      <alignment vertical="center"/>
    </xf>
    <xf numFmtId="43" fontId="52" fillId="0" borderId="0" xfId="1" applyFont="1" applyFill="1" applyAlignment="1">
      <alignment horizontal="left" vertical="center"/>
    </xf>
    <xf numFmtId="172" fontId="52" fillId="0" borderId="0" xfId="1" applyNumberFormat="1" applyFont="1" applyAlignment="1">
      <alignment horizontal="left" vertical="center"/>
    </xf>
    <xf numFmtId="172" fontId="0" fillId="0" borderId="0" xfId="1" applyNumberFormat="1" applyFont="1" applyAlignment="1">
      <alignment horizontal="left" vertical="center"/>
    </xf>
    <xf numFmtId="0" fontId="66" fillId="7" borderId="0" xfId="0" applyFont="1" applyFill="1" applyAlignment="1">
      <alignment horizontal="left" vertical="center"/>
    </xf>
    <xf numFmtId="172" fontId="52" fillId="0" borderId="0" xfId="1" applyNumberFormat="1" applyFont="1" applyFill="1" applyAlignment="1">
      <alignment horizontal="right" vertical="center"/>
    </xf>
    <xf numFmtId="0" fontId="18" fillId="0" borderId="11" xfId="122" applyBorder="1"/>
    <xf numFmtId="0" fontId="18" fillId="0" borderId="12" xfId="122" applyBorder="1"/>
    <xf numFmtId="0" fontId="18" fillId="0" borderId="13" xfId="122" applyBorder="1"/>
    <xf numFmtId="0" fontId="18" fillId="0" borderId="0" xfId="122"/>
    <xf numFmtId="0" fontId="18" fillId="0" borderId="14" xfId="122" applyBorder="1"/>
    <xf numFmtId="0" fontId="18" fillId="0" borderId="15" xfId="122" applyBorder="1"/>
    <xf numFmtId="0" fontId="18" fillId="0" borderId="16" xfId="122" applyBorder="1"/>
    <xf numFmtId="0" fontId="18" fillId="0" borderId="17" xfId="122" applyBorder="1"/>
    <xf numFmtId="0" fontId="18" fillId="0" borderId="18" xfId="122" applyBorder="1"/>
    <xf numFmtId="0" fontId="18" fillId="0" borderId="19" xfId="122" applyBorder="1"/>
    <xf numFmtId="0" fontId="18" fillId="0" borderId="20" xfId="122" applyBorder="1"/>
    <xf numFmtId="0" fontId="18" fillId="0" borderId="21" xfId="122" applyBorder="1"/>
    <xf numFmtId="0" fontId="18" fillId="0" borderId="22" xfId="122" applyBorder="1"/>
    <xf numFmtId="0" fontId="18" fillId="0" borderId="23" xfId="122" applyBorder="1"/>
    <xf numFmtId="0" fontId="18" fillId="0" borderId="24" xfId="122" applyBorder="1"/>
    <xf numFmtId="0" fontId="18" fillId="0" borderId="6" xfId="122" applyBorder="1"/>
    <xf numFmtId="0" fontId="18" fillId="0" borderId="25" xfId="122" applyBorder="1"/>
    <xf numFmtId="0" fontId="27" fillId="0" borderId="7" xfId="0" applyFont="1" applyBorder="1" applyAlignment="1">
      <alignment horizontal="right" vertical="center" indent="1"/>
    </xf>
    <xf numFmtId="0" fontId="27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0" xfId="0" applyFont="1" applyAlignment="1">
      <alignment horizontal="right" vertical="center" indent="1"/>
    </xf>
    <xf numFmtId="0" fontId="70" fillId="0" borderId="0" xfId="0" quotePrefix="1" applyFont="1" applyAlignment="1">
      <alignment horizontal="right" vertical="top" wrapText="1"/>
    </xf>
    <xf numFmtId="3" fontId="27" fillId="0" borderId="0" xfId="1" applyNumberFormat="1" applyFont="1" applyFill="1" applyBorder="1" applyAlignment="1">
      <alignment horizontal="right" vertical="center" indent="1"/>
    </xf>
    <xf numFmtId="0" fontId="70" fillId="0" borderId="0" xfId="0" applyFont="1" applyAlignment="1">
      <alignment vertical="center" wrapText="1"/>
    </xf>
    <xf numFmtId="3" fontId="70" fillId="0" borderId="0" xfId="1" applyNumberFormat="1" applyFont="1" applyFill="1" applyBorder="1" applyAlignment="1">
      <alignment horizontal="right" vertical="center" indent="1"/>
    </xf>
    <xf numFmtId="0" fontId="70" fillId="0" borderId="0" xfId="0" applyFont="1" applyAlignment="1">
      <alignment horizontal="left" wrapText="1"/>
    </xf>
    <xf numFmtId="0" fontId="70" fillId="0" borderId="0" xfId="0" applyFont="1" applyAlignment="1">
      <alignment horizontal="left" vertical="top" wrapText="1"/>
    </xf>
    <xf numFmtId="0" fontId="73" fillId="0" borderId="0" xfId="0" applyFont="1" applyAlignment="1">
      <alignment horizontal="left" vertical="center" wrapText="1"/>
    </xf>
    <xf numFmtId="0" fontId="27" fillId="0" borderId="0" xfId="0" applyFont="1" applyAlignment="1">
      <alignment vertical="top" wrapText="1"/>
    </xf>
    <xf numFmtId="0" fontId="70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71" fillId="0" borderId="0" xfId="0" applyFont="1" applyAlignment="1">
      <alignment horizontal="left" vertical="top" wrapText="1"/>
    </xf>
    <xf numFmtId="0" fontId="70" fillId="0" borderId="0" xfId="0" quotePrefix="1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3" fontId="27" fillId="0" borderId="1" xfId="1" applyNumberFormat="1" applyFont="1" applyFill="1" applyBorder="1" applyAlignment="1">
      <alignment horizontal="right" vertical="center" indent="1"/>
    </xf>
    <xf numFmtId="166" fontId="27" fillId="0" borderId="0" xfId="1" applyNumberFormat="1" applyFont="1" applyFill="1" applyBorder="1" applyAlignment="1">
      <alignment horizontal="right" vertical="center" indent="1"/>
    </xf>
    <xf numFmtId="166" fontId="70" fillId="0" borderId="0" xfId="1" applyNumberFormat="1" applyFont="1" applyFill="1" applyBorder="1" applyAlignment="1">
      <alignment horizontal="right" vertical="center" indent="1"/>
    </xf>
    <xf numFmtId="166" fontId="27" fillId="0" borderId="1" xfId="1" applyNumberFormat="1" applyFont="1" applyFill="1" applyBorder="1" applyAlignment="1">
      <alignment horizontal="right" vertical="center" indent="1"/>
    </xf>
    <xf numFmtId="0" fontId="70" fillId="0" borderId="0" xfId="0" applyFont="1" applyAlignment="1">
      <alignment horizontal="center" wrapText="1"/>
    </xf>
    <xf numFmtId="166" fontId="22" fillId="0" borderId="0" xfId="1" applyNumberFormat="1" applyFont="1" applyFill="1" applyBorder="1" applyAlignment="1">
      <alignment horizontal="right" vertical="center" indent="1"/>
    </xf>
    <xf numFmtId="0" fontId="70" fillId="0" borderId="8" xfId="192" applyFont="1" applyBorder="1"/>
    <xf numFmtId="0" fontId="27" fillId="0" borderId="8" xfId="2" applyFont="1" applyBorder="1" applyAlignment="1">
      <alignment horizontal="left" vertical="center" wrapText="1"/>
    </xf>
    <xf numFmtId="0" fontId="70" fillId="0" borderId="0" xfId="192" applyFont="1"/>
    <xf numFmtId="49" fontId="70" fillId="0" borderId="0" xfId="194" quotePrefix="1" applyNumberFormat="1" applyFont="1" applyAlignment="1">
      <alignment horizontal="left" vertical="top"/>
    </xf>
    <xf numFmtId="3" fontId="27" fillId="0" borderId="0" xfId="193" applyNumberFormat="1" applyFont="1" applyAlignment="1">
      <alignment horizontal="right" vertical="top" indent="1"/>
    </xf>
    <xf numFmtId="49" fontId="70" fillId="0" borderId="0" xfId="194" applyNumberFormat="1" applyFont="1" applyAlignment="1">
      <alignment horizontal="left" vertical="top"/>
    </xf>
    <xf numFmtId="0" fontId="70" fillId="0" borderId="0" xfId="192" quotePrefix="1" applyFont="1" applyAlignment="1">
      <alignment horizontal="left" vertical="top" wrapText="1"/>
    </xf>
    <xf numFmtId="3" fontId="27" fillId="0" borderId="0" xfId="192" quotePrefix="1" applyNumberFormat="1" applyFont="1" applyAlignment="1">
      <alignment horizontal="right" vertical="top" wrapText="1" indent="1"/>
    </xf>
    <xf numFmtId="49" fontId="70" fillId="0" borderId="0" xfId="194" applyNumberFormat="1" applyFont="1" applyAlignment="1">
      <alignment vertical="top"/>
    </xf>
    <xf numFmtId="0" fontId="70" fillId="0" borderId="0" xfId="194" applyFont="1" applyAlignment="1">
      <alignment horizontal="left" vertical="top" wrapText="1"/>
    </xf>
    <xf numFmtId="3" fontId="70" fillId="0" borderId="0" xfId="193" applyNumberFormat="1" applyFont="1" applyAlignment="1">
      <alignment horizontal="right" vertical="top" indent="1"/>
    </xf>
    <xf numFmtId="0" fontId="70" fillId="0" borderId="0" xfId="193" applyFont="1" applyAlignment="1">
      <alignment horizontal="left" vertical="top" wrapText="1"/>
    </xf>
    <xf numFmtId="49" fontId="27" fillId="0" borderId="0" xfId="194" applyNumberFormat="1" applyFont="1" applyAlignment="1">
      <alignment horizontal="left" vertical="top" wrapText="1"/>
    </xf>
    <xf numFmtId="3" fontId="22" fillId="0" borderId="0" xfId="193" applyNumberFormat="1" applyFont="1" applyAlignment="1">
      <alignment horizontal="right" vertical="top" indent="1"/>
    </xf>
    <xf numFmtId="49" fontId="70" fillId="0" borderId="0" xfId="194" applyNumberFormat="1" applyFont="1" applyAlignment="1">
      <alignment horizontal="left" vertical="top" wrapText="1"/>
    </xf>
    <xf numFmtId="49" fontId="70" fillId="0" borderId="0" xfId="194" applyNumberFormat="1" applyFont="1" applyAlignment="1">
      <alignment horizontal="right" vertical="top"/>
    </xf>
    <xf numFmtId="49" fontId="70" fillId="0" borderId="6" xfId="194" quotePrefix="1" applyNumberFormat="1" applyFont="1" applyBorder="1" applyAlignment="1">
      <alignment horizontal="left" vertical="top"/>
    </xf>
    <xf numFmtId="49" fontId="70" fillId="0" borderId="6" xfId="194" applyNumberFormat="1" applyFont="1" applyBorder="1" applyAlignment="1">
      <alignment horizontal="left" vertical="top"/>
    </xf>
    <xf numFmtId="49" fontId="70" fillId="0" borderId="6" xfId="194" applyNumberFormat="1" applyFont="1" applyBorder="1" applyAlignment="1">
      <alignment horizontal="left" vertical="top" wrapText="1"/>
    </xf>
    <xf numFmtId="3" fontId="22" fillId="0" borderId="6" xfId="193" applyNumberFormat="1" applyFont="1" applyBorder="1" applyAlignment="1">
      <alignment horizontal="right" vertical="top" indent="1"/>
    </xf>
    <xf numFmtId="0" fontId="70" fillId="0" borderId="0" xfId="2" applyFont="1" applyAlignment="1">
      <alignment horizontal="left" vertical="top" wrapText="1"/>
    </xf>
    <xf numFmtId="0" fontId="70" fillId="0" borderId="0" xfId="2" quotePrefix="1" applyFont="1" applyAlignment="1">
      <alignment horizontal="left" vertical="top" wrapText="1"/>
    </xf>
    <xf numFmtId="0" fontId="70" fillId="0" borderId="0" xfId="192" applyFont="1" applyAlignment="1">
      <alignment horizontal="left" vertical="top" wrapText="1"/>
    </xf>
    <xf numFmtId="0" fontId="70" fillId="0" borderId="0" xfId="194" quotePrefix="1" applyFont="1" applyAlignment="1">
      <alignment horizontal="left" vertical="top" wrapText="1"/>
    </xf>
    <xf numFmtId="3" fontId="70" fillId="0" borderId="0" xfId="193" applyNumberFormat="1" applyFont="1" applyAlignment="1">
      <alignment horizontal="right" vertical="center" indent="1"/>
    </xf>
    <xf numFmtId="0" fontId="70" fillId="0" borderId="1" xfId="192" applyFont="1" applyBorder="1" applyAlignment="1">
      <alignment vertical="center"/>
    </xf>
    <xf numFmtId="3" fontId="27" fillId="0" borderId="1" xfId="193" applyNumberFormat="1" applyFont="1" applyBorder="1" applyAlignment="1">
      <alignment horizontal="right" vertical="center" indent="1"/>
    </xf>
    <xf numFmtId="3" fontId="70" fillId="0" borderId="6" xfId="193" applyNumberFormat="1" applyFont="1" applyBorder="1" applyAlignment="1">
      <alignment horizontal="right" vertical="top" indent="1"/>
    </xf>
    <xf numFmtId="166" fontId="27" fillId="0" borderId="0" xfId="193" applyNumberFormat="1" applyFont="1" applyAlignment="1">
      <alignment horizontal="right" vertical="top" indent="1"/>
    </xf>
    <xf numFmtId="166" fontId="27" fillId="0" borderId="0" xfId="192" quotePrefix="1" applyNumberFormat="1" applyFont="1" applyAlignment="1">
      <alignment horizontal="right" vertical="top" wrapText="1" indent="1"/>
    </xf>
    <xf numFmtId="166" fontId="70" fillId="0" borderId="0" xfId="193" applyNumberFormat="1" applyFont="1" applyAlignment="1">
      <alignment horizontal="right" vertical="top" indent="1"/>
    </xf>
    <xf numFmtId="166" fontId="27" fillId="0" borderId="1" xfId="193" applyNumberFormat="1" applyFont="1" applyBorder="1" applyAlignment="1">
      <alignment horizontal="right" vertical="center" indent="1"/>
    </xf>
    <xf numFmtId="166" fontId="70" fillId="0" borderId="0" xfId="193" applyNumberFormat="1" applyFont="1" applyAlignment="1">
      <alignment horizontal="right" vertical="center" indent="1"/>
    </xf>
    <xf numFmtId="166" fontId="70" fillId="0" borderId="6" xfId="193" applyNumberFormat="1" applyFont="1" applyBorder="1" applyAlignment="1">
      <alignment horizontal="right" vertical="top" indent="1"/>
    </xf>
    <xf numFmtId="0" fontId="27" fillId="0" borderId="0" xfId="2" applyFont="1" applyAlignment="1">
      <alignment horizontal="left" vertical="center" wrapText="1"/>
    </xf>
    <xf numFmtId="0" fontId="27" fillId="0" borderId="0" xfId="2" quotePrefix="1" applyFont="1" applyAlignment="1">
      <alignment horizontal="right" vertical="center" indent="1"/>
    </xf>
    <xf numFmtId="172" fontId="0" fillId="0" borderId="0" xfId="0" applyNumberFormat="1" applyAlignment="1">
      <alignment horizontal="left" vertical="center"/>
    </xf>
    <xf numFmtId="172" fontId="55" fillId="0" borderId="0" xfId="1" applyNumberFormat="1" applyFont="1" applyFill="1" applyAlignment="1">
      <alignment vertical="center"/>
    </xf>
    <xf numFmtId="0" fontId="52" fillId="4" borderId="0" xfId="0" applyFont="1" applyFill="1" applyAlignment="1">
      <alignment horizontal="center" vertical="center" wrapText="1"/>
    </xf>
    <xf numFmtId="0" fontId="56" fillId="0" borderId="0" xfId="0" applyFont="1" applyAlignment="1">
      <alignment vertical="center"/>
    </xf>
    <xf numFmtId="172" fontId="1" fillId="0" borderId="0" xfId="1" applyNumberFormat="1" applyFont="1" applyFill="1" applyAlignment="1">
      <alignment horizontal="right" vertical="center"/>
    </xf>
    <xf numFmtId="172" fontId="50" fillId="0" borderId="0" xfId="1" applyNumberFormat="1" applyFont="1" applyFill="1" applyAlignment="1">
      <alignment horizontal="right" vertical="center"/>
    </xf>
    <xf numFmtId="172" fontId="58" fillId="0" borderId="0" xfId="1" applyNumberFormat="1" applyFont="1" applyFill="1" applyAlignment="1">
      <alignment horizontal="right" vertical="center"/>
    </xf>
    <xf numFmtId="0" fontId="61" fillId="40" borderId="0" xfId="0" applyFont="1" applyFill="1" applyAlignment="1">
      <alignment horizontal="center" vertical="center" wrapText="1"/>
    </xf>
    <xf numFmtId="0" fontId="61" fillId="40" borderId="0" xfId="0" applyFont="1" applyFill="1" applyAlignment="1">
      <alignment horizontal="left" vertical="center" wrapText="1"/>
    </xf>
    <xf numFmtId="0" fontId="61" fillId="40" borderId="0" xfId="0" applyFont="1" applyFill="1" applyAlignment="1">
      <alignment horizontal="center" vertical="center"/>
    </xf>
    <xf numFmtId="0" fontId="61" fillId="40" borderId="0" xfId="0" applyFont="1" applyFill="1" applyAlignment="1">
      <alignment horizontal="left" vertical="center"/>
    </xf>
    <xf numFmtId="37" fontId="61" fillId="40" borderId="0" xfId="1" applyNumberFormat="1" applyFont="1" applyFill="1" applyAlignment="1">
      <alignment horizontal="right" vertical="center"/>
    </xf>
    <xf numFmtId="172" fontId="61" fillId="40" borderId="0" xfId="1" applyNumberFormat="1" applyFont="1" applyFill="1" applyAlignment="1">
      <alignment horizontal="right" vertical="center"/>
    </xf>
    <xf numFmtId="3" fontId="61" fillId="0" borderId="0" xfId="1" applyNumberFormat="1" applyFont="1" applyFill="1" applyAlignment="1">
      <alignment horizontal="right" vertical="center" wrapText="1"/>
    </xf>
    <xf numFmtId="0" fontId="66" fillId="5" borderId="0" xfId="0" applyFont="1" applyFill="1" applyAlignment="1">
      <alignment horizontal="left" vertical="center"/>
    </xf>
    <xf numFmtId="173" fontId="52" fillId="0" borderId="0" xfId="1" applyNumberFormat="1" applyFont="1" applyFill="1" applyAlignment="1">
      <alignment horizontal="right" vertical="center"/>
    </xf>
    <xf numFmtId="175" fontId="0" fillId="0" borderId="0" xfId="1" applyNumberFormat="1" applyFont="1" applyFill="1" applyAlignment="1">
      <alignment horizontal="right" vertical="center"/>
    </xf>
    <xf numFmtId="37" fontId="0" fillId="0" borderId="0" xfId="0" applyNumberFormat="1" applyAlignment="1">
      <alignment horizontal="center" vertical="center"/>
    </xf>
    <xf numFmtId="0" fontId="87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172" fontId="59" fillId="0" borderId="0" xfId="1" applyNumberFormat="1" applyFont="1" applyFill="1" applyAlignment="1">
      <alignment horizontal="right" vertical="center"/>
    </xf>
    <xf numFmtId="37" fontId="64" fillId="4" borderId="0" xfId="1" applyNumberFormat="1" applyFont="1" applyFill="1" applyAlignment="1">
      <alignment horizontal="right" vertical="center"/>
    </xf>
    <xf numFmtId="37" fontId="59" fillId="4" borderId="0" xfId="1" applyNumberFormat="1" applyFont="1" applyFill="1" applyAlignment="1">
      <alignment horizontal="right" vertical="center"/>
    </xf>
    <xf numFmtId="37" fontId="59" fillId="4" borderId="0" xfId="1" applyNumberFormat="1" applyFont="1" applyFill="1" applyAlignment="1">
      <alignment horizontal="left" vertical="center"/>
    </xf>
    <xf numFmtId="172" fontId="59" fillId="4" borderId="0" xfId="1" applyNumberFormat="1" applyFont="1" applyFill="1" applyAlignment="1">
      <alignment horizontal="right" vertical="center"/>
    </xf>
    <xf numFmtId="37" fontId="59" fillId="3" borderId="0" xfId="1" applyNumberFormat="1" applyFont="1" applyFill="1" applyAlignment="1">
      <alignment horizontal="right" vertical="center"/>
    </xf>
    <xf numFmtId="37" fontId="59" fillId="3" borderId="0" xfId="1" applyNumberFormat="1" applyFont="1" applyFill="1" applyAlignment="1">
      <alignment horizontal="left" vertical="center"/>
    </xf>
    <xf numFmtId="172" fontId="59" fillId="3" borderId="0" xfId="1" applyNumberFormat="1" applyFont="1" applyFill="1" applyAlignment="1">
      <alignment horizontal="right" vertical="center"/>
    </xf>
    <xf numFmtId="37" fontId="59" fillId="41" borderId="0" xfId="1" applyNumberFormat="1" applyFont="1" applyFill="1" applyAlignment="1">
      <alignment horizontal="right" vertical="center"/>
    </xf>
    <xf numFmtId="37" fontId="59" fillId="41" borderId="0" xfId="1" applyNumberFormat="1" applyFont="1" applyFill="1" applyAlignment="1">
      <alignment horizontal="left" vertical="center"/>
    </xf>
    <xf numFmtId="172" fontId="59" fillId="41" borderId="0" xfId="1" applyNumberFormat="1" applyFont="1" applyFill="1" applyAlignment="1">
      <alignment horizontal="right" vertical="center"/>
    </xf>
    <xf numFmtId="0" fontId="64" fillId="0" borderId="0" xfId="0" applyFont="1" applyAlignment="1">
      <alignment horizontal="center" vertical="center"/>
    </xf>
    <xf numFmtId="37" fontId="64" fillId="0" borderId="0" xfId="1" applyNumberFormat="1" applyFont="1" applyFill="1" applyAlignment="1">
      <alignment horizontal="right" vertical="center"/>
    </xf>
    <xf numFmtId="172" fontId="64" fillId="0" borderId="0" xfId="1" applyNumberFormat="1" applyFont="1" applyFill="1" applyAlignment="1">
      <alignment horizontal="right" vertical="center"/>
    </xf>
    <xf numFmtId="3" fontId="64" fillId="0" borderId="0" xfId="1" applyNumberFormat="1" applyFont="1" applyFill="1" applyAlignment="1">
      <alignment horizontal="right" vertical="center"/>
    </xf>
    <xf numFmtId="172" fontId="63" fillId="0" borderId="0" xfId="1" applyNumberFormat="1" applyFont="1" applyFill="1" applyAlignment="1">
      <alignment horizontal="right" vertical="center"/>
    </xf>
    <xf numFmtId="173" fontId="0" fillId="0" borderId="0" xfId="1" applyNumberFormat="1" applyFont="1" applyFill="1" applyAlignment="1">
      <alignment horizontal="right"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90" fillId="0" borderId="0" xfId="0" applyFont="1" applyAlignment="1">
      <alignment vertical="center"/>
    </xf>
    <xf numFmtId="172" fontId="57" fillId="0" borderId="0" xfId="1" applyNumberFormat="1" applyFont="1" applyFill="1" applyAlignment="1">
      <alignment horizontal="right"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horizontal="left" vertical="center" indent="1"/>
    </xf>
    <xf numFmtId="172" fontId="65" fillId="0" borderId="0" xfId="1" applyNumberFormat="1" applyFont="1" applyFill="1" applyAlignment="1">
      <alignment horizontal="right" vertical="center"/>
    </xf>
    <xf numFmtId="0" fontId="93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/>
    </xf>
    <xf numFmtId="0" fontId="63" fillId="0" borderId="0" xfId="0" quotePrefix="1" applyFont="1" applyAlignment="1">
      <alignment horizontal="center" vertical="center"/>
    </xf>
    <xf numFmtId="174" fontId="94" fillId="0" borderId="0" xfId="0" applyNumberFormat="1" applyFont="1" applyAlignment="1">
      <alignment horizontal="left" vertical="center"/>
    </xf>
    <xf numFmtId="0" fontId="94" fillId="0" borderId="0" xfId="0" applyFont="1"/>
    <xf numFmtId="0" fontId="63" fillId="0" borderId="0" xfId="0" applyFont="1" applyAlignment="1">
      <alignment vertical="center"/>
    </xf>
    <xf numFmtId="0" fontId="93" fillId="6" borderId="0" xfId="0" applyFont="1" applyFill="1" applyAlignment="1">
      <alignment horizontal="left" vertical="center"/>
    </xf>
    <xf numFmtId="0" fontId="93" fillId="0" borderId="0" xfId="0" applyFont="1" applyAlignment="1">
      <alignment vertical="center"/>
    </xf>
    <xf numFmtId="43" fontId="94" fillId="0" borderId="0" xfId="1" applyFont="1" applyFill="1" applyAlignment="1">
      <alignment vertical="center"/>
    </xf>
    <xf numFmtId="43" fontId="94" fillId="0" borderId="0" xfId="1" applyFont="1" applyAlignment="1">
      <alignment horizontal="left" vertical="center"/>
    </xf>
    <xf numFmtId="0" fontId="93" fillId="0" borderId="0" xfId="0" applyFont="1" applyAlignment="1">
      <alignment horizontal="left" vertical="center" indent="2"/>
    </xf>
    <xf numFmtId="43" fontId="65" fillId="0" borderId="0" xfId="1" applyFont="1" applyAlignment="1">
      <alignment horizontal="left" vertical="center"/>
    </xf>
    <xf numFmtId="43" fontId="93" fillId="0" borderId="0" xfId="1" applyFont="1" applyAlignment="1">
      <alignment horizontal="left" vertical="center"/>
    </xf>
    <xf numFmtId="43" fontId="65" fillId="0" borderId="0" xfId="1" applyFont="1" applyAlignment="1">
      <alignment horizontal="center" vertical="center"/>
    </xf>
    <xf numFmtId="43" fontId="94" fillId="0" borderId="0" xfId="1" applyFont="1" applyAlignment="1">
      <alignment horizontal="center" vertical="center"/>
    </xf>
    <xf numFmtId="43" fontId="63" fillId="0" borderId="0" xfId="1" applyFont="1" applyAlignment="1">
      <alignment horizontal="center" vertical="center"/>
    </xf>
    <xf numFmtId="43" fontId="93" fillId="0" borderId="0" xfId="1" applyFont="1" applyFill="1" applyAlignment="1">
      <alignment vertical="center"/>
    </xf>
    <xf numFmtId="0" fontId="94" fillId="0" borderId="0" xfId="0" applyFont="1" applyAlignment="1">
      <alignment horizontal="left" vertical="center" indent="2"/>
    </xf>
    <xf numFmtId="0" fontId="93" fillId="0" borderId="0" xfId="0" applyFont="1" applyAlignment="1">
      <alignment horizontal="left" vertical="center" wrapText="1"/>
    </xf>
    <xf numFmtId="1" fontId="63" fillId="0" borderId="0" xfId="1" applyNumberFormat="1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3" fillId="3" borderId="0" xfId="0" applyFont="1" applyFill="1" applyAlignment="1">
      <alignment horizontal="left" vertical="center"/>
    </xf>
    <xf numFmtId="0" fontId="63" fillId="0" borderId="0" xfId="0" quotePrefix="1" applyFont="1" applyAlignment="1">
      <alignment horizontal="left" vertical="center"/>
    </xf>
    <xf numFmtId="0" fontId="94" fillId="0" borderId="0" xfId="0" quotePrefix="1" applyFont="1" applyAlignment="1">
      <alignment horizontal="left" vertical="center"/>
    </xf>
    <xf numFmtId="0" fontId="94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0" fontId="93" fillId="7" borderId="0" xfId="0" applyFont="1" applyFill="1" applyAlignment="1">
      <alignment horizontal="left" vertical="center"/>
    </xf>
    <xf numFmtId="10" fontId="0" fillId="0" borderId="0" xfId="191" applyNumberFormat="1" applyFont="1" applyFill="1" applyAlignment="1">
      <alignment horizontal="right" vertical="center"/>
    </xf>
    <xf numFmtId="172" fontId="52" fillId="0" borderId="0" xfId="0" applyNumberFormat="1" applyFont="1" applyAlignment="1">
      <alignment horizontal="center" vertical="center"/>
    </xf>
    <xf numFmtId="177" fontId="0" fillId="0" borderId="0" xfId="1" applyNumberFormat="1" applyFont="1" applyFill="1" applyAlignment="1">
      <alignment horizontal="right" vertical="center"/>
    </xf>
    <xf numFmtId="172" fontId="2" fillId="0" borderId="0" xfId="1" applyNumberFormat="1" applyFont="1" applyFill="1"/>
    <xf numFmtId="172" fontId="5" fillId="0" borderId="0" xfId="1" applyNumberFormat="1" applyFont="1" applyFill="1"/>
    <xf numFmtId="172" fontId="0" fillId="0" borderId="0" xfId="1" applyNumberFormat="1" applyFont="1"/>
    <xf numFmtId="172" fontId="2" fillId="0" borderId="0" xfId="1" applyNumberFormat="1" applyFont="1" applyFill="1" applyBorder="1"/>
    <xf numFmtId="0" fontId="70" fillId="0" borderId="45" xfId="0" applyFont="1" applyBorder="1" applyAlignment="1">
      <alignment vertical="center" wrapText="1"/>
    </xf>
    <xf numFmtId="0" fontId="22" fillId="0" borderId="45" xfId="0" quotePrefix="1" applyFont="1" applyBorder="1" applyAlignment="1">
      <alignment horizontal="right" vertical="top" wrapText="1"/>
    </xf>
    <xf numFmtId="0" fontId="22" fillId="0" borderId="45" xfId="0" applyFont="1" applyBorder="1" applyAlignment="1">
      <alignment horizontal="left" vertical="top" wrapText="1"/>
    </xf>
    <xf numFmtId="0" fontId="70" fillId="0" borderId="45" xfId="0" applyFont="1" applyBorder="1" applyAlignment="1">
      <alignment vertical="top" wrapText="1"/>
    </xf>
    <xf numFmtId="3" fontId="70" fillId="0" borderId="45" xfId="1" applyNumberFormat="1" applyFont="1" applyFill="1" applyBorder="1" applyAlignment="1">
      <alignment horizontal="right" vertical="center" indent="1"/>
    </xf>
    <xf numFmtId="0" fontId="5" fillId="0" borderId="45" xfId="0" applyFont="1" applyBorder="1"/>
    <xf numFmtId="166" fontId="70" fillId="0" borderId="45" xfId="1" applyNumberFormat="1" applyFont="1" applyFill="1" applyBorder="1" applyAlignment="1">
      <alignment horizontal="right" vertical="center" indent="1"/>
    </xf>
    <xf numFmtId="0" fontId="28" fillId="0" borderId="0" xfId="0" applyFont="1" applyAlignment="1">
      <alignment horizontal="right"/>
    </xf>
    <xf numFmtId="166" fontId="27" fillId="0" borderId="45" xfId="1" applyNumberFormat="1" applyFont="1" applyFill="1" applyBorder="1" applyAlignment="1">
      <alignment horizontal="right" vertical="center" indent="1"/>
    </xf>
    <xf numFmtId="0" fontId="28" fillId="0" borderId="0" xfId="0" applyFont="1"/>
    <xf numFmtId="172" fontId="52" fillId="0" borderId="0" xfId="1" applyNumberFormat="1" applyFont="1" applyFill="1" applyAlignment="1">
      <alignment horizontal="right" vertical="center" wrapText="1"/>
    </xf>
    <xf numFmtId="172" fontId="61" fillId="0" borderId="0" xfId="1" applyNumberFormat="1" applyFont="1" applyFill="1" applyAlignment="1">
      <alignment horizontal="right" vertical="center" wrapText="1"/>
    </xf>
    <xf numFmtId="172" fontId="0" fillId="0" borderId="0" xfId="1" applyNumberFormat="1" applyFont="1" applyFill="1" applyAlignment="1">
      <alignment vertical="center"/>
    </xf>
    <xf numFmtId="172" fontId="52" fillId="0" borderId="0" xfId="1" applyNumberFormat="1" applyFont="1" applyFill="1" applyAlignment="1">
      <alignment vertical="center"/>
    </xf>
    <xf numFmtId="172" fontId="56" fillId="0" borderId="0" xfId="1" applyNumberFormat="1" applyFont="1" applyFill="1" applyAlignment="1">
      <alignment vertical="center"/>
    </xf>
    <xf numFmtId="172" fontId="65" fillId="0" borderId="0" xfId="1" applyNumberFormat="1" applyFont="1" applyFill="1" applyAlignment="1">
      <alignment vertical="center"/>
    </xf>
    <xf numFmtId="172" fontId="0" fillId="39" borderId="0" xfId="1" applyNumberFormat="1" applyFont="1" applyFill="1" applyAlignment="1">
      <alignment horizontal="right" vertical="center"/>
    </xf>
    <xf numFmtId="172" fontId="52" fillId="39" borderId="0" xfId="1" applyNumberFormat="1" applyFont="1" applyFill="1" applyAlignment="1">
      <alignment horizontal="right" vertical="center"/>
    </xf>
    <xf numFmtId="172" fontId="2" fillId="0" borderId="0" xfId="1" applyNumberFormat="1" applyFont="1" applyFill="1" applyAlignment="1">
      <alignment vertical="center"/>
    </xf>
    <xf numFmtId="172" fontId="0" fillId="0" borderId="0" xfId="191" applyNumberFormat="1" applyFont="1" applyFill="1" applyAlignment="1">
      <alignment horizontal="right" vertical="center"/>
    </xf>
    <xf numFmtId="167" fontId="0" fillId="0" borderId="0" xfId="1" applyNumberFormat="1" applyFont="1" applyFill="1" applyAlignment="1">
      <alignment horizontal="right" vertical="center"/>
    </xf>
    <xf numFmtId="167" fontId="59" fillId="0" borderId="0" xfId="1" applyNumberFormat="1" applyFont="1" applyFill="1" applyAlignment="1">
      <alignment horizontal="right" vertical="center"/>
    </xf>
    <xf numFmtId="172" fontId="52" fillId="0" borderId="0" xfId="191" applyNumberFormat="1" applyFont="1" applyFill="1" applyAlignment="1">
      <alignment horizontal="right" vertical="center"/>
    </xf>
    <xf numFmtId="0" fontId="0" fillId="0" borderId="0" xfId="1" applyNumberFormat="1" applyFont="1" applyFill="1" applyAlignment="1">
      <alignment horizontal="left" vertical="center"/>
    </xf>
    <xf numFmtId="180" fontId="52" fillId="0" borderId="0" xfId="1" applyNumberFormat="1" applyFont="1" applyFill="1" applyAlignment="1">
      <alignment horizontal="right" vertical="center"/>
    </xf>
    <xf numFmtId="0" fontId="52" fillId="0" borderId="0" xfId="1" applyNumberFormat="1" applyFont="1" applyFill="1" applyAlignment="1">
      <alignment horizontal="right" vertical="center"/>
    </xf>
    <xf numFmtId="167" fontId="52" fillId="0" borderId="0" xfId="1" applyNumberFormat="1" applyFont="1" applyFill="1" applyAlignment="1">
      <alignment horizontal="right" vertical="center"/>
    </xf>
    <xf numFmtId="166" fontId="70" fillId="0" borderId="47" xfId="1" applyNumberFormat="1" applyFont="1" applyFill="1" applyBorder="1" applyAlignment="1">
      <alignment horizontal="right" vertical="center" indent="1"/>
    </xf>
    <xf numFmtId="166" fontId="22" fillId="0" borderId="47" xfId="1" applyNumberFormat="1" applyFont="1" applyFill="1" applyBorder="1" applyAlignment="1">
      <alignment horizontal="right" vertical="center" indent="1"/>
    </xf>
    <xf numFmtId="172" fontId="116" fillId="0" borderId="0" xfId="1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117" fillId="0" borderId="0" xfId="0" applyFont="1" applyAlignment="1">
      <alignment vertical="center"/>
    </xf>
    <xf numFmtId="0" fontId="117" fillId="0" borderId="0" xfId="0" applyFont="1" applyAlignment="1">
      <alignment horizontal="left" vertical="center"/>
    </xf>
    <xf numFmtId="3" fontId="51" fillId="0" borderId="0" xfId="1" applyNumberFormat="1" applyFont="1" applyFill="1" applyAlignment="1">
      <alignment horizontal="right" vertical="center"/>
    </xf>
    <xf numFmtId="3" fontId="117" fillId="0" borderId="0" xfId="1" applyNumberFormat="1" applyFont="1" applyFill="1" applyAlignment="1">
      <alignment horizontal="right" vertical="center"/>
    </xf>
    <xf numFmtId="172" fontId="117" fillId="0" borderId="0" xfId="1" applyNumberFormat="1" applyFont="1" applyFill="1" applyAlignment="1">
      <alignment horizontal="right" vertical="center"/>
    </xf>
    <xf numFmtId="172" fontId="51" fillId="0" borderId="0" xfId="1" applyNumberFormat="1" applyFont="1" applyFill="1" applyAlignment="1">
      <alignment horizontal="right" vertical="center"/>
    </xf>
    <xf numFmtId="172" fontId="118" fillId="0" borderId="0" xfId="1" applyNumberFormat="1" applyFont="1" applyFill="1" applyAlignment="1">
      <alignment horizontal="right" vertical="center" wrapText="1"/>
    </xf>
    <xf numFmtId="172" fontId="119" fillId="0" borderId="0" xfId="1" applyNumberFormat="1" applyFont="1" applyFill="1" applyAlignment="1">
      <alignment horizontal="right" vertical="center"/>
    </xf>
    <xf numFmtId="172" fontId="117" fillId="0" borderId="0" xfId="1" applyNumberFormat="1" applyFont="1" applyFill="1" applyAlignment="1">
      <alignment horizontal="right" vertical="center" wrapText="1"/>
    </xf>
    <xf numFmtId="172" fontId="120" fillId="0" borderId="0" xfId="1" applyNumberFormat="1" applyFont="1" applyFill="1" applyAlignment="1">
      <alignment horizontal="right" vertical="center"/>
    </xf>
    <xf numFmtId="172" fontId="51" fillId="0" borderId="0" xfId="1" applyNumberFormat="1" applyFont="1" applyFill="1" applyAlignment="1">
      <alignment vertical="center"/>
    </xf>
    <xf numFmtId="172" fontId="117" fillId="0" borderId="0" xfId="1" applyNumberFormat="1" applyFont="1" applyFill="1" applyAlignment="1">
      <alignment vertical="center"/>
    </xf>
    <xf numFmtId="172" fontId="121" fillId="0" borderId="0" xfId="1" applyNumberFormat="1" applyFont="1" applyFill="1" applyAlignment="1">
      <alignment vertical="center"/>
    </xf>
    <xf numFmtId="43" fontId="51" fillId="0" borderId="0" xfId="1" applyFont="1" applyFill="1" applyAlignment="1">
      <alignment vertical="center"/>
    </xf>
    <xf numFmtId="3" fontId="122" fillId="0" borderId="0" xfId="0" applyNumberFormat="1" applyFont="1" applyAlignment="1">
      <alignment horizontal="center" vertical="center"/>
    </xf>
    <xf numFmtId="0" fontId="123" fillId="0" borderId="0" xfId="2" applyFont="1" applyAlignment="1">
      <alignment vertical="top"/>
    </xf>
    <xf numFmtId="0" fontId="124" fillId="0" borderId="0" xfId="2" applyFont="1" applyAlignment="1">
      <alignment vertical="top"/>
    </xf>
    <xf numFmtId="0" fontId="125" fillId="0" borderId="0" xfId="2" applyFont="1" applyAlignment="1">
      <alignment vertical="top"/>
    </xf>
    <xf numFmtId="0" fontId="125" fillId="0" borderId="0" xfId="192" applyFont="1" applyAlignment="1">
      <alignment vertical="top"/>
    </xf>
    <xf numFmtId="3" fontId="124" fillId="0" borderId="0" xfId="193" applyNumberFormat="1" applyFont="1" applyAlignment="1">
      <alignment horizontal="right" vertical="center"/>
    </xf>
    <xf numFmtId="0" fontId="124" fillId="0" borderId="0" xfId="0" applyFont="1" applyAlignment="1">
      <alignment horizontal="right" vertical="top"/>
    </xf>
    <xf numFmtId="43" fontId="124" fillId="0" borderId="0" xfId="1" applyFont="1" applyAlignment="1">
      <alignment horizontal="right" vertical="top"/>
    </xf>
    <xf numFmtId="0" fontId="126" fillId="0" borderId="0" xfId="2" quotePrefix="1" applyFont="1" applyAlignment="1">
      <alignment horizontal="right" vertical="top"/>
    </xf>
    <xf numFmtId="0" fontId="123" fillId="0" borderId="0" xfId="192" applyFont="1" applyAlignment="1">
      <alignment vertical="top"/>
    </xf>
    <xf numFmtId="172" fontId="52" fillId="3" borderId="0" xfId="1" applyNumberFormat="1" applyFont="1" applyFill="1" applyAlignment="1">
      <alignment horizontal="right" vertical="center"/>
    </xf>
    <xf numFmtId="3" fontId="117" fillId="3" borderId="0" xfId="1" applyNumberFormat="1" applyFont="1" applyFill="1" applyAlignment="1">
      <alignment horizontal="right" vertical="center"/>
    </xf>
    <xf numFmtId="3" fontId="70" fillId="0" borderId="47" xfId="1" applyNumberFormat="1" applyFont="1" applyFill="1" applyBorder="1" applyAlignment="1">
      <alignment horizontal="right" vertical="center" indent="1"/>
    </xf>
    <xf numFmtId="0" fontId="123" fillId="0" borderId="0" xfId="2" applyFont="1"/>
    <xf numFmtId="0" fontId="126" fillId="0" borderId="0" xfId="2" applyFont="1" applyAlignment="1">
      <alignment horizontal="left" vertical="center"/>
    </xf>
    <xf numFmtId="0" fontId="123" fillId="0" borderId="0" xfId="192" applyFont="1" applyAlignment="1">
      <alignment vertical="center"/>
    </xf>
    <xf numFmtId="0" fontId="123" fillId="0" borderId="0" xfId="192" applyFont="1"/>
    <xf numFmtId="172" fontId="124" fillId="0" borderId="0" xfId="1" applyNumberFormat="1" applyFont="1" applyAlignment="1">
      <alignment horizontal="right" vertical="top"/>
    </xf>
    <xf numFmtId="0" fontId="128" fillId="0" borderId="0" xfId="2" applyFont="1" applyAlignment="1">
      <alignment vertical="center"/>
    </xf>
    <xf numFmtId="0" fontId="129" fillId="0" borderId="0" xfId="0" applyFont="1" applyAlignment="1">
      <alignment vertical="center"/>
    </xf>
    <xf numFmtId="0" fontId="129" fillId="0" borderId="0" xfId="0" applyFont="1"/>
    <xf numFmtId="0" fontId="130" fillId="0" borderId="0" xfId="0" applyFont="1"/>
    <xf numFmtId="0" fontId="2" fillId="0" borderId="0" xfId="0" applyFont="1" applyAlignment="1">
      <alignment vertical="center"/>
    </xf>
    <xf numFmtId="0" fontId="131" fillId="0" borderId="0" xfId="0" applyFont="1" applyAlignment="1">
      <alignment horizontal="left" vertical="center"/>
    </xf>
    <xf numFmtId="0" fontId="131" fillId="0" borderId="0" xfId="0" applyFont="1" applyAlignment="1">
      <alignment vertical="center"/>
    </xf>
    <xf numFmtId="0" fontId="131" fillId="0" borderId="0" xfId="0" applyFont="1" applyAlignment="1">
      <alignment vertical="top"/>
    </xf>
    <xf numFmtId="0" fontId="74" fillId="0" borderId="0" xfId="0" applyFont="1" applyAlignment="1">
      <alignment horizontal="right"/>
    </xf>
    <xf numFmtId="0" fontId="12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indent="1"/>
    </xf>
    <xf numFmtId="0" fontId="4" fillId="0" borderId="49" xfId="0" applyFont="1" applyBorder="1" applyAlignment="1">
      <alignment vertical="center"/>
    </xf>
    <xf numFmtId="176" fontId="7" fillId="0" borderId="49" xfId="6902" applyFont="1" applyBorder="1" applyAlignment="1">
      <alignment vertical="center"/>
    </xf>
    <xf numFmtId="0" fontId="4" fillId="0" borderId="5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right" vertical="center" indent="1"/>
    </xf>
    <xf numFmtId="0" fontId="4" fillId="0" borderId="55" xfId="0" applyFont="1" applyBorder="1" applyAlignment="1">
      <alignment vertical="center"/>
    </xf>
    <xf numFmtId="176" fontId="7" fillId="0" borderId="12" xfId="6902" applyFont="1" applyBorder="1" applyAlignment="1">
      <alignment vertical="center"/>
    </xf>
    <xf numFmtId="0" fontId="7" fillId="0" borderId="56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right" vertical="center" indent="1"/>
    </xf>
    <xf numFmtId="0" fontId="4" fillId="0" borderId="60" xfId="0" applyFont="1" applyBorder="1" applyAlignment="1">
      <alignment vertical="center"/>
    </xf>
    <xf numFmtId="3" fontId="132" fillId="0" borderId="0" xfId="1" applyNumberFormat="1" applyFont="1" applyFill="1" applyBorder="1" applyAlignment="1">
      <alignment horizontal="center" vertical="center"/>
    </xf>
    <xf numFmtId="0" fontId="7" fillId="0" borderId="63" xfId="0" applyFont="1" applyBorder="1" applyAlignment="1">
      <alignment horizontal="left" vertical="center" wrapText="1"/>
    </xf>
    <xf numFmtId="3" fontId="29" fillId="0" borderId="0" xfId="1" applyNumberFormat="1" applyFont="1" applyFill="1" applyBorder="1" applyAlignment="1">
      <alignment horizontal="center"/>
    </xf>
    <xf numFmtId="0" fontId="6" fillId="0" borderId="50" xfId="0" applyFont="1" applyBorder="1" applyAlignment="1">
      <alignment vertical="center" wrapText="1"/>
    </xf>
    <xf numFmtId="166" fontId="29" fillId="0" borderId="0" xfId="1" applyNumberFormat="1" applyFont="1" applyFill="1" applyBorder="1" applyAlignment="1">
      <alignment horizontal="right" vertical="top" indent="1"/>
    </xf>
    <xf numFmtId="3" fontId="133" fillId="0" borderId="59" xfId="1" applyNumberFormat="1" applyFont="1" applyFill="1" applyBorder="1" applyAlignment="1">
      <alignment horizontal="right" vertical="top"/>
    </xf>
    <xf numFmtId="0" fontId="4" fillId="0" borderId="55" xfId="0" applyFont="1" applyBorder="1" applyAlignment="1">
      <alignment horizontal="left" vertical="top" wrapText="1"/>
    </xf>
    <xf numFmtId="176" fontId="37" fillId="0" borderId="55" xfId="6903" applyFont="1" applyBorder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Fill="1" applyAlignment="1">
      <alignment vertical="center"/>
    </xf>
    <xf numFmtId="0" fontId="6" fillId="0" borderId="0" xfId="0" applyFont="1" applyAlignment="1">
      <alignment vertical="top" wrapText="1"/>
    </xf>
    <xf numFmtId="3" fontId="133" fillId="0" borderId="59" xfId="1" applyNumberFormat="1" applyFont="1" applyFill="1" applyBorder="1" applyAlignment="1">
      <alignment horizontal="right" vertical="top" indent="1"/>
    </xf>
    <xf numFmtId="0" fontId="133" fillId="0" borderId="55" xfId="194" applyFont="1" applyBorder="1" applyAlignment="1">
      <alignment horizontal="left" vertical="top" wrapText="1" indent="1"/>
    </xf>
    <xf numFmtId="0" fontId="6" fillId="0" borderId="0" xfId="0" quotePrefix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50" xfId="0" quotePrefix="1" applyFont="1" applyBorder="1" applyAlignment="1">
      <alignment horizontal="right" vertical="top" wrapText="1"/>
    </xf>
    <xf numFmtId="166" fontId="128" fillId="0" borderId="0" xfId="1" applyNumberFormat="1" applyFont="1" applyFill="1" applyBorder="1" applyAlignment="1">
      <alignment horizontal="right" vertical="top" indent="1"/>
    </xf>
    <xf numFmtId="3" fontId="4" fillId="0" borderId="59" xfId="1" applyNumberFormat="1" applyFont="1" applyFill="1" applyBorder="1" applyAlignment="1">
      <alignment horizontal="right" vertical="top" indent="1"/>
    </xf>
    <xf numFmtId="0" fontId="4" fillId="0" borderId="55" xfId="0" applyFont="1" applyBorder="1" applyAlignment="1">
      <alignment horizontal="left" vertical="top" wrapText="1" indent="3"/>
    </xf>
    <xf numFmtId="0" fontId="6" fillId="0" borderId="0" xfId="0" quotePrefix="1" applyFont="1" applyAlignment="1">
      <alignment horizontal="left" vertical="top" wrapText="1"/>
    </xf>
    <xf numFmtId="0" fontId="6" fillId="0" borderId="63" xfId="0" quotePrefix="1" applyFont="1" applyBorder="1" applyAlignment="1">
      <alignment horizontal="left" vertical="top" wrapText="1"/>
    </xf>
    <xf numFmtId="166" fontId="134" fillId="0" borderId="0" xfId="1" applyNumberFormat="1" applyFont="1" applyFill="1" applyBorder="1" applyAlignment="1">
      <alignment horizontal="right" vertical="top" indent="2"/>
    </xf>
    <xf numFmtId="166" fontId="29" fillId="0" borderId="0" xfId="1" applyNumberFormat="1" applyFont="1" applyFill="1" applyBorder="1" applyAlignment="1">
      <alignment horizontal="right" vertical="center" indent="1"/>
    </xf>
    <xf numFmtId="3" fontId="133" fillId="0" borderId="59" xfId="1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left" vertical="center" wrapText="1" indent="2"/>
    </xf>
    <xf numFmtId="0" fontId="6" fillId="0" borderId="50" xfId="0" quotePrefix="1" applyFont="1" applyBorder="1" applyAlignment="1">
      <alignment horizontal="righ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3" fontId="134" fillId="0" borderId="0" xfId="1" applyNumberFormat="1" applyFont="1" applyFill="1" applyBorder="1" applyAlignment="1">
      <alignment horizontal="center"/>
    </xf>
    <xf numFmtId="0" fontId="4" fillId="0" borderId="55" xfId="0" applyFont="1" applyBorder="1" applyAlignment="1">
      <alignment horizontal="left" vertical="center" indent="2"/>
    </xf>
    <xf numFmtId="166" fontId="135" fillId="0" borderId="0" xfId="1" applyNumberFormat="1" applyFont="1" applyFill="1" applyBorder="1" applyAlignment="1">
      <alignment horizontal="right" vertical="top" indent="1"/>
    </xf>
    <xf numFmtId="181" fontId="2" fillId="0" borderId="0" xfId="0" applyNumberFormat="1" applyFont="1"/>
    <xf numFmtId="0" fontId="7" fillId="0" borderId="0" xfId="0" applyFont="1" applyAlignment="1">
      <alignment vertical="top" wrapText="1"/>
    </xf>
    <xf numFmtId="0" fontId="6" fillId="0" borderId="67" xfId="0" applyFont="1" applyBorder="1" applyAlignment="1">
      <alignment vertical="center" wrapText="1"/>
    </xf>
    <xf numFmtId="0" fontId="7" fillId="0" borderId="62" xfId="0" quotePrefix="1" applyFont="1" applyBorder="1" applyAlignment="1">
      <alignment vertical="top" wrapText="1"/>
    </xf>
    <xf numFmtId="166" fontId="29" fillId="0" borderId="69" xfId="1" applyNumberFormat="1" applyFont="1" applyFill="1" applyBorder="1" applyAlignment="1">
      <alignment horizontal="right" vertical="top" indent="1"/>
    </xf>
    <xf numFmtId="166" fontId="29" fillId="0" borderId="62" xfId="1" applyNumberFormat="1" applyFont="1" applyFill="1" applyBorder="1" applyAlignment="1">
      <alignment horizontal="right" vertical="top" indent="1"/>
    </xf>
    <xf numFmtId="0" fontId="133" fillId="0" borderId="55" xfId="0" applyFont="1" applyBorder="1" applyAlignment="1">
      <alignment horizontal="left" vertical="top" wrapText="1" indent="5"/>
    </xf>
    <xf numFmtId="181" fontId="2" fillId="0" borderId="0" xfId="0" applyNumberFormat="1" applyFont="1" applyAlignment="1">
      <alignment vertical="center"/>
    </xf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129" fillId="0" borderId="71" xfId="0" applyFont="1" applyBorder="1"/>
    <xf numFmtId="0" fontId="130" fillId="0" borderId="73" xfId="0" applyFont="1" applyBorder="1"/>
    <xf numFmtId="0" fontId="130" fillId="0" borderId="74" xfId="0" applyFont="1" applyBorder="1"/>
    <xf numFmtId="0" fontId="7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75" xfId="0" applyFont="1" applyBorder="1" applyAlignment="1">
      <alignment horizontal="right" vertical="center"/>
    </xf>
    <xf numFmtId="0" fontId="71" fillId="0" borderId="0" xfId="0" applyFont="1" applyAlignment="1">
      <alignment horizontal="right" vertical="center"/>
    </xf>
    <xf numFmtId="174" fontId="22" fillId="0" borderId="0" xfId="0" applyNumberFormat="1" applyFont="1"/>
    <xf numFmtId="0" fontId="71" fillId="0" borderId="0" xfId="0" applyFont="1"/>
    <xf numFmtId="0" fontId="71" fillId="0" borderId="0" xfId="0" applyFont="1" applyAlignment="1">
      <alignment horizontal="right"/>
    </xf>
    <xf numFmtId="0" fontId="70" fillId="0" borderId="0" xfId="0" applyFont="1"/>
    <xf numFmtId="3" fontId="132" fillId="0" borderId="61" xfId="1" applyNumberFormat="1" applyFont="1" applyFill="1" applyBorder="1" applyAlignment="1">
      <alignment horizontal="center" vertical="center"/>
    </xf>
    <xf numFmtId="3" fontId="132" fillId="0" borderId="62" xfId="1" applyNumberFormat="1" applyFont="1" applyFill="1" applyBorder="1" applyAlignment="1">
      <alignment horizontal="center" vertical="center"/>
    </xf>
    <xf numFmtId="0" fontId="6" fillId="0" borderId="0" xfId="194" applyFont="1" applyAlignment="1">
      <alignment horizontal="left" vertical="top" wrapText="1"/>
    </xf>
    <xf numFmtId="0" fontId="6" fillId="0" borderId="63" xfId="194" applyFont="1" applyBorder="1" applyAlignment="1">
      <alignment horizontal="left" vertical="top" wrapText="1"/>
    </xf>
    <xf numFmtId="0" fontId="127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right"/>
    </xf>
    <xf numFmtId="0" fontId="4" fillId="0" borderId="4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3" fontId="30" fillId="0" borderId="57" xfId="1" applyNumberFormat="1" applyFont="1" applyFill="1" applyBorder="1" applyAlignment="1">
      <alignment horizontal="center" vertical="center"/>
    </xf>
    <xf numFmtId="3" fontId="30" fillId="0" borderId="58" xfId="1" applyNumberFormat="1" applyFont="1" applyFill="1" applyBorder="1" applyAlignment="1">
      <alignment horizontal="center" vertical="center"/>
    </xf>
    <xf numFmtId="0" fontId="7" fillId="0" borderId="0" xfId="86" applyFont="1" applyAlignment="1">
      <alignment horizontal="left" vertical="top" wrapText="1"/>
    </xf>
    <xf numFmtId="0" fontId="7" fillId="0" borderId="0" xfId="86" applyFont="1" applyAlignment="1">
      <alignment horizontal="left" vertical="top"/>
    </xf>
    <xf numFmtId="0" fontId="7" fillId="0" borderId="63" xfId="86" applyFont="1" applyBorder="1" applyAlignment="1">
      <alignment horizontal="left" vertical="top"/>
    </xf>
    <xf numFmtId="0" fontId="6" fillId="0" borderId="0" xfId="194" applyFont="1" applyAlignment="1">
      <alignment vertical="top" wrapText="1"/>
    </xf>
    <xf numFmtId="0" fontId="6" fillId="0" borderId="0" xfId="194" applyFont="1" applyAlignment="1">
      <alignment vertical="top"/>
    </xf>
    <xf numFmtId="0" fontId="6" fillId="0" borderId="63" xfId="194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63" xfId="0" applyFont="1" applyBorder="1" applyAlignment="1">
      <alignment horizontal="left" vertical="top" wrapText="1"/>
    </xf>
    <xf numFmtId="0" fontId="6" fillId="0" borderId="0" xfId="194" applyFont="1" applyAlignment="1">
      <alignment horizontal="left" vertical="top"/>
    </xf>
    <xf numFmtId="0" fontId="6" fillId="0" borderId="63" xfId="194" applyFont="1" applyBorder="1" applyAlignment="1">
      <alignment horizontal="left" vertical="top"/>
    </xf>
    <xf numFmtId="0" fontId="6" fillId="0" borderId="0" xfId="0" quotePrefix="1" applyFont="1" applyAlignment="1">
      <alignment horizontal="left" vertical="top" wrapText="1"/>
    </xf>
    <xf numFmtId="0" fontId="6" fillId="0" borderId="6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7" fillId="0" borderId="0" xfId="0" quotePrefix="1" applyFont="1" applyAlignment="1">
      <alignment horizontal="left" vertical="top" wrapText="1"/>
    </xf>
    <xf numFmtId="0" fontId="7" fillId="0" borderId="6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63" xfId="0" quotePrefix="1" applyFont="1" applyBorder="1" applyAlignment="1">
      <alignment horizontal="left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3" fontId="30" fillId="0" borderId="61" xfId="1" applyNumberFormat="1" applyFont="1" applyFill="1" applyBorder="1" applyAlignment="1">
      <alignment horizontal="center" vertical="center"/>
    </xf>
    <xf numFmtId="3" fontId="30" fillId="0" borderId="62" xfId="1" applyNumberFormat="1" applyFont="1" applyFill="1" applyBorder="1" applyAlignment="1">
      <alignment horizontal="center" vertical="center"/>
    </xf>
    <xf numFmtId="0" fontId="6" fillId="0" borderId="62" xfId="0" quotePrefix="1" applyFont="1" applyBorder="1" applyAlignment="1">
      <alignment vertical="top" wrapText="1"/>
    </xf>
    <xf numFmtId="0" fontId="6" fillId="0" borderId="68" xfId="0" quotePrefix="1" applyFont="1" applyBorder="1" applyAlignment="1">
      <alignment vertical="top" wrapText="1"/>
    </xf>
    <xf numFmtId="0" fontId="52" fillId="0" borderId="0" xfId="0" applyFont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46" fillId="0" borderId="0" xfId="101" applyFont="1" applyAlignment="1">
      <alignment horizontal="center"/>
    </xf>
    <xf numFmtId="0" fontId="48" fillId="0" borderId="0" xfId="101" applyFont="1" applyAlignment="1">
      <alignment horizontal="center"/>
    </xf>
    <xf numFmtId="0" fontId="67" fillId="0" borderId="19" xfId="122" applyFont="1" applyBorder="1" applyAlignment="1">
      <alignment horizontal="center"/>
    </xf>
    <xf numFmtId="0" fontId="67" fillId="0" borderId="0" xfId="122" applyFont="1" applyAlignment="1">
      <alignment horizontal="center"/>
    </xf>
    <xf numFmtId="0" fontId="67" fillId="0" borderId="20" xfId="122" applyFont="1" applyBorder="1" applyAlignment="1">
      <alignment horizontal="center"/>
    </xf>
    <xf numFmtId="0" fontId="68" fillId="0" borderId="19" xfId="122" applyFont="1" applyBorder="1" applyAlignment="1">
      <alignment horizontal="center"/>
    </xf>
    <xf numFmtId="0" fontId="68" fillId="0" borderId="0" xfId="122" applyFont="1" applyAlignment="1">
      <alignment horizontal="center"/>
    </xf>
    <xf numFmtId="0" fontId="68" fillId="0" borderId="20" xfId="122" applyFont="1" applyBorder="1" applyAlignment="1">
      <alignment horizontal="center"/>
    </xf>
    <xf numFmtId="0" fontId="70" fillId="0" borderId="0" xfId="0" applyFont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 indent="1"/>
    </xf>
    <xf numFmtId="3" fontId="70" fillId="0" borderId="26" xfId="1" applyNumberFormat="1" applyFont="1" applyFill="1" applyBorder="1" applyAlignment="1">
      <alignment horizontal="center" wrapText="1"/>
    </xf>
    <xf numFmtId="3" fontId="70" fillId="0" borderId="46" xfId="1" applyNumberFormat="1" applyFont="1" applyFill="1" applyBorder="1" applyAlignment="1">
      <alignment horizontal="center" wrapText="1"/>
    </xf>
    <xf numFmtId="0" fontId="26" fillId="0" borderId="0" xfId="0" quotePrefix="1" applyFont="1" applyAlignment="1">
      <alignment horizontal="center"/>
    </xf>
    <xf numFmtId="0" fontId="31" fillId="0" borderId="0" xfId="0" quotePrefix="1" applyFont="1" applyAlignment="1">
      <alignment horizontal="left"/>
    </xf>
    <xf numFmtId="0" fontId="27" fillId="0" borderId="7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0" fontId="27" fillId="0" borderId="1" xfId="0" applyFont="1" applyBorder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0" fontId="70" fillId="0" borderId="0" xfId="194" applyFont="1" applyAlignment="1">
      <alignment horizontal="left" vertical="top" indent="2"/>
    </xf>
    <xf numFmtId="0" fontId="70" fillId="0" borderId="0" xfId="0" quotePrefix="1" applyFont="1" applyAlignment="1">
      <alignment horizontal="righ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quotePrefix="1" applyFont="1" applyAlignment="1">
      <alignment horizontal="right" vertical="top" wrapText="1"/>
    </xf>
    <xf numFmtId="0" fontId="22" fillId="0" borderId="0" xfId="194" applyFont="1" applyAlignment="1">
      <alignment horizontal="left" vertical="top" indent="2"/>
    </xf>
    <xf numFmtId="0" fontId="73" fillId="0" borderId="0" xfId="0" applyFont="1" applyAlignment="1">
      <alignment horizontal="left" vertical="top" wrapText="1"/>
    </xf>
    <xf numFmtId="0" fontId="7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43" fillId="0" borderId="0" xfId="0" quotePrefix="1" applyFont="1" applyAlignment="1">
      <alignment horizontal="center"/>
    </xf>
    <xf numFmtId="0" fontId="31" fillId="0" borderId="0" xfId="2" applyFont="1" applyAlignment="1">
      <alignment horizontal="center" vertical="center"/>
    </xf>
    <xf numFmtId="0" fontId="27" fillId="0" borderId="1" xfId="192" applyFont="1" applyBorder="1" applyAlignment="1">
      <alignment horizontal="left" vertical="center" wrapText="1"/>
    </xf>
    <xf numFmtId="0" fontId="27" fillId="0" borderId="8" xfId="2" applyFont="1" applyBorder="1" applyAlignment="1">
      <alignment horizontal="left" vertical="center" wrapText="1"/>
    </xf>
    <xf numFmtId="0" fontId="27" fillId="0" borderId="0" xfId="192" quotePrefix="1" applyFont="1" applyAlignment="1">
      <alignment horizontal="left" vertical="top" wrapText="1"/>
    </xf>
    <xf numFmtId="0" fontId="27" fillId="0" borderId="0" xfId="192" applyFont="1" applyAlignment="1">
      <alignment horizontal="left" vertical="top" wrapText="1"/>
    </xf>
    <xf numFmtId="0" fontId="70" fillId="0" borderId="0" xfId="194" applyFont="1" applyAlignment="1">
      <alignment horizontal="left" vertical="top" wrapText="1"/>
    </xf>
    <xf numFmtId="0" fontId="70" fillId="0" borderId="0" xfId="194" quotePrefix="1" applyFont="1" applyAlignment="1">
      <alignment horizontal="left" vertical="top" wrapText="1"/>
    </xf>
    <xf numFmtId="49" fontId="70" fillId="0" borderId="0" xfId="194" applyNumberFormat="1" applyFont="1" applyAlignment="1">
      <alignment horizontal="left" vertical="top"/>
    </xf>
    <xf numFmtId="0" fontId="70" fillId="0" borderId="0" xfId="2" applyFont="1" applyAlignment="1">
      <alignment horizontal="left" vertical="top" wrapText="1"/>
    </xf>
    <xf numFmtId="49" fontId="70" fillId="0" borderId="0" xfId="194" applyNumberFormat="1" applyFont="1" applyAlignment="1">
      <alignment horizontal="left" vertical="top" wrapText="1"/>
    </xf>
    <xf numFmtId="0" fontId="70" fillId="0" borderId="0" xfId="192" applyFont="1" applyAlignment="1">
      <alignment horizontal="left" vertical="top" wrapText="1"/>
    </xf>
    <xf numFmtId="0" fontId="70" fillId="0" borderId="0" xfId="2" quotePrefix="1" applyFont="1" applyAlignment="1">
      <alignment horizontal="left" vertical="top" wrapText="1"/>
    </xf>
    <xf numFmtId="0" fontId="70" fillId="0" borderId="0" xfId="192" quotePrefix="1" applyFont="1" applyAlignment="1">
      <alignment horizontal="left" vertical="top" wrapText="1"/>
    </xf>
    <xf numFmtId="49" fontId="27" fillId="0" borderId="0" xfId="194" applyNumberFormat="1" applyFont="1" applyAlignment="1">
      <alignment horizontal="left" vertical="top" wrapText="1"/>
    </xf>
    <xf numFmtId="0" fontId="70" fillId="0" borderId="0" xfId="193" applyFont="1" applyAlignment="1">
      <alignment horizontal="left" vertical="top" wrapText="1"/>
    </xf>
    <xf numFmtId="0" fontId="28" fillId="0" borderId="0" xfId="192" applyFont="1" applyAlignment="1">
      <alignment horizontal="right"/>
    </xf>
    <xf numFmtId="0" fontId="29" fillId="0" borderId="0" xfId="101" applyFont="1" applyAlignment="1">
      <alignment horizontal="center"/>
    </xf>
    <xf numFmtId="0" fontId="30" fillId="0" borderId="0" xfId="101" applyFont="1" applyAlignment="1">
      <alignment horizontal="center"/>
    </xf>
    <xf numFmtId="0" fontId="27" fillId="0" borderId="0" xfId="192" applyFont="1" applyAlignment="1">
      <alignment horizontal="right" vertical="center"/>
    </xf>
  </cellXfs>
  <cellStyles count="6904">
    <cellStyle name="20% - Accent1 2" xfId="197" xr:uid="{00000000-0005-0000-0000-000000000000}"/>
    <cellStyle name="20% - Accent1 2 2" xfId="198" xr:uid="{00000000-0005-0000-0000-000001000000}"/>
    <cellStyle name="20% - Accent1 2 2 2" xfId="199" xr:uid="{00000000-0005-0000-0000-000002000000}"/>
    <cellStyle name="20% - Accent1 2 2 3" xfId="200" xr:uid="{00000000-0005-0000-0000-000003000000}"/>
    <cellStyle name="20% - Accent1 2 3" xfId="201" xr:uid="{00000000-0005-0000-0000-000004000000}"/>
    <cellStyle name="20% - Accent1 2 4" xfId="202" xr:uid="{00000000-0005-0000-0000-000005000000}"/>
    <cellStyle name="20% - Accent1 2 5" xfId="203" xr:uid="{00000000-0005-0000-0000-000006000000}"/>
    <cellStyle name="20% - Accent1 3" xfId="204" xr:uid="{00000000-0005-0000-0000-000007000000}"/>
    <cellStyle name="20% - Accent1 3 2" xfId="205" xr:uid="{00000000-0005-0000-0000-000008000000}"/>
    <cellStyle name="20% - Accent1 3 2 2" xfId="206" xr:uid="{00000000-0005-0000-0000-000009000000}"/>
    <cellStyle name="20% - Accent1 3 2 3" xfId="207" xr:uid="{00000000-0005-0000-0000-00000A000000}"/>
    <cellStyle name="20% - Accent1 3 3" xfId="208" xr:uid="{00000000-0005-0000-0000-00000B000000}"/>
    <cellStyle name="20% - Accent1 3 4" xfId="209" xr:uid="{00000000-0005-0000-0000-00000C000000}"/>
    <cellStyle name="20% - Accent1 3 5" xfId="210" xr:uid="{00000000-0005-0000-0000-00000D000000}"/>
    <cellStyle name="20% - Accent1 4" xfId="211" xr:uid="{00000000-0005-0000-0000-00000E000000}"/>
    <cellStyle name="20% - Accent1 5" xfId="212" xr:uid="{00000000-0005-0000-0000-00000F000000}"/>
    <cellStyle name="20% - Accent2 2" xfId="213" xr:uid="{00000000-0005-0000-0000-000010000000}"/>
    <cellStyle name="20% - Accent2 2 2" xfId="214" xr:uid="{00000000-0005-0000-0000-000011000000}"/>
    <cellStyle name="20% - Accent2 2 2 2" xfId="215" xr:uid="{00000000-0005-0000-0000-000012000000}"/>
    <cellStyle name="20% - Accent2 2 2 3" xfId="216" xr:uid="{00000000-0005-0000-0000-000013000000}"/>
    <cellStyle name="20% - Accent2 2 3" xfId="217" xr:uid="{00000000-0005-0000-0000-000014000000}"/>
    <cellStyle name="20% - Accent2 2 4" xfId="218" xr:uid="{00000000-0005-0000-0000-000015000000}"/>
    <cellStyle name="20% - Accent2 2 5" xfId="219" xr:uid="{00000000-0005-0000-0000-000016000000}"/>
    <cellStyle name="20% - Accent2 3" xfId="220" xr:uid="{00000000-0005-0000-0000-000017000000}"/>
    <cellStyle name="20% - Accent2 3 2" xfId="221" xr:uid="{00000000-0005-0000-0000-000018000000}"/>
    <cellStyle name="20% - Accent2 3 2 2" xfId="222" xr:uid="{00000000-0005-0000-0000-000019000000}"/>
    <cellStyle name="20% - Accent2 3 2 3" xfId="223" xr:uid="{00000000-0005-0000-0000-00001A000000}"/>
    <cellStyle name="20% - Accent2 3 3" xfId="224" xr:uid="{00000000-0005-0000-0000-00001B000000}"/>
    <cellStyle name="20% - Accent2 3 4" xfId="225" xr:uid="{00000000-0005-0000-0000-00001C000000}"/>
    <cellStyle name="20% - Accent2 3 5" xfId="226" xr:uid="{00000000-0005-0000-0000-00001D000000}"/>
    <cellStyle name="20% - Accent2 4" xfId="227" xr:uid="{00000000-0005-0000-0000-00001E000000}"/>
    <cellStyle name="20% - Accent2 5" xfId="228" xr:uid="{00000000-0005-0000-0000-00001F000000}"/>
    <cellStyle name="20% - Accent3 2" xfId="229" xr:uid="{00000000-0005-0000-0000-000020000000}"/>
    <cellStyle name="20% - Accent3 2 2" xfId="230" xr:uid="{00000000-0005-0000-0000-000021000000}"/>
    <cellStyle name="20% - Accent3 2 2 2" xfId="231" xr:uid="{00000000-0005-0000-0000-000022000000}"/>
    <cellStyle name="20% - Accent3 2 2 3" xfId="232" xr:uid="{00000000-0005-0000-0000-000023000000}"/>
    <cellStyle name="20% - Accent3 2 3" xfId="233" xr:uid="{00000000-0005-0000-0000-000024000000}"/>
    <cellStyle name="20% - Accent3 2 4" xfId="234" xr:uid="{00000000-0005-0000-0000-000025000000}"/>
    <cellStyle name="20% - Accent3 2 5" xfId="235" xr:uid="{00000000-0005-0000-0000-000026000000}"/>
    <cellStyle name="20% - Accent3 3" xfId="236" xr:uid="{00000000-0005-0000-0000-000027000000}"/>
    <cellStyle name="20% - Accent3 3 2" xfId="237" xr:uid="{00000000-0005-0000-0000-000028000000}"/>
    <cellStyle name="20% - Accent3 3 2 2" xfId="238" xr:uid="{00000000-0005-0000-0000-000029000000}"/>
    <cellStyle name="20% - Accent3 3 2 3" xfId="239" xr:uid="{00000000-0005-0000-0000-00002A000000}"/>
    <cellStyle name="20% - Accent3 3 3" xfId="240" xr:uid="{00000000-0005-0000-0000-00002B000000}"/>
    <cellStyle name="20% - Accent3 3 4" xfId="241" xr:uid="{00000000-0005-0000-0000-00002C000000}"/>
    <cellStyle name="20% - Accent3 3 5" xfId="242" xr:uid="{00000000-0005-0000-0000-00002D000000}"/>
    <cellStyle name="20% - Accent3 4" xfId="243" xr:uid="{00000000-0005-0000-0000-00002E000000}"/>
    <cellStyle name="20% - Accent3 5" xfId="244" xr:uid="{00000000-0005-0000-0000-00002F000000}"/>
    <cellStyle name="20% - Accent4 2" xfId="245" xr:uid="{00000000-0005-0000-0000-000030000000}"/>
    <cellStyle name="20% - Accent4 2 2" xfId="246" xr:uid="{00000000-0005-0000-0000-000031000000}"/>
    <cellStyle name="20% - Accent4 2 2 2" xfId="247" xr:uid="{00000000-0005-0000-0000-000032000000}"/>
    <cellStyle name="20% - Accent4 2 2 3" xfId="248" xr:uid="{00000000-0005-0000-0000-000033000000}"/>
    <cellStyle name="20% - Accent4 2 3" xfId="249" xr:uid="{00000000-0005-0000-0000-000034000000}"/>
    <cellStyle name="20% - Accent4 2 4" xfId="250" xr:uid="{00000000-0005-0000-0000-000035000000}"/>
    <cellStyle name="20% - Accent4 2 5" xfId="251" xr:uid="{00000000-0005-0000-0000-000036000000}"/>
    <cellStyle name="20% - Accent4 3" xfId="252" xr:uid="{00000000-0005-0000-0000-000037000000}"/>
    <cellStyle name="20% - Accent4 3 2" xfId="253" xr:uid="{00000000-0005-0000-0000-000038000000}"/>
    <cellStyle name="20% - Accent4 3 2 2" xfId="254" xr:uid="{00000000-0005-0000-0000-000039000000}"/>
    <cellStyle name="20% - Accent4 3 2 3" xfId="255" xr:uid="{00000000-0005-0000-0000-00003A000000}"/>
    <cellStyle name="20% - Accent4 3 3" xfId="256" xr:uid="{00000000-0005-0000-0000-00003B000000}"/>
    <cellStyle name="20% - Accent4 3 4" xfId="257" xr:uid="{00000000-0005-0000-0000-00003C000000}"/>
    <cellStyle name="20% - Accent4 3 5" xfId="258" xr:uid="{00000000-0005-0000-0000-00003D000000}"/>
    <cellStyle name="20% - Accent4 4" xfId="259" xr:uid="{00000000-0005-0000-0000-00003E000000}"/>
    <cellStyle name="20% - Accent4 5" xfId="260" xr:uid="{00000000-0005-0000-0000-00003F000000}"/>
    <cellStyle name="20% - Accent5 2" xfId="261" xr:uid="{00000000-0005-0000-0000-000040000000}"/>
    <cellStyle name="20% - Accent5 2 2" xfId="262" xr:uid="{00000000-0005-0000-0000-000041000000}"/>
    <cellStyle name="20% - Accent5 2 2 2" xfId="263" xr:uid="{00000000-0005-0000-0000-000042000000}"/>
    <cellStyle name="20% - Accent5 2 2 3" xfId="264" xr:uid="{00000000-0005-0000-0000-000043000000}"/>
    <cellStyle name="20% - Accent5 2 3" xfId="265" xr:uid="{00000000-0005-0000-0000-000044000000}"/>
    <cellStyle name="20% - Accent5 2 4" xfId="266" xr:uid="{00000000-0005-0000-0000-000045000000}"/>
    <cellStyle name="20% - Accent5 2 5" xfId="267" xr:uid="{00000000-0005-0000-0000-000046000000}"/>
    <cellStyle name="20% - Accent5 3" xfId="268" xr:uid="{00000000-0005-0000-0000-000047000000}"/>
    <cellStyle name="20% - Accent5 3 2" xfId="269" xr:uid="{00000000-0005-0000-0000-000048000000}"/>
    <cellStyle name="20% - Accent5 3 2 2" xfId="270" xr:uid="{00000000-0005-0000-0000-000049000000}"/>
    <cellStyle name="20% - Accent5 3 2 3" xfId="271" xr:uid="{00000000-0005-0000-0000-00004A000000}"/>
    <cellStyle name="20% - Accent5 3 3" xfId="272" xr:uid="{00000000-0005-0000-0000-00004B000000}"/>
    <cellStyle name="20% - Accent5 3 4" xfId="273" xr:uid="{00000000-0005-0000-0000-00004C000000}"/>
    <cellStyle name="20% - Accent5 3 5" xfId="274" xr:uid="{00000000-0005-0000-0000-00004D000000}"/>
    <cellStyle name="20% - Accent5 4" xfId="275" xr:uid="{00000000-0005-0000-0000-00004E000000}"/>
    <cellStyle name="20% - Accent5 5" xfId="276" xr:uid="{00000000-0005-0000-0000-00004F000000}"/>
    <cellStyle name="20% - Accent6 2" xfId="277" xr:uid="{00000000-0005-0000-0000-000050000000}"/>
    <cellStyle name="20% - Accent6 2 2" xfId="278" xr:uid="{00000000-0005-0000-0000-000051000000}"/>
    <cellStyle name="20% - Accent6 2 2 2" xfId="279" xr:uid="{00000000-0005-0000-0000-000052000000}"/>
    <cellStyle name="20% - Accent6 2 2 3" xfId="280" xr:uid="{00000000-0005-0000-0000-000053000000}"/>
    <cellStyle name="20% - Accent6 2 3" xfId="281" xr:uid="{00000000-0005-0000-0000-000054000000}"/>
    <cellStyle name="20% - Accent6 2 4" xfId="282" xr:uid="{00000000-0005-0000-0000-000055000000}"/>
    <cellStyle name="20% - Accent6 2 5" xfId="283" xr:uid="{00000000-0005-0000-0000-000056000000}"/>
    <cellStyle name="20% - Accent6 3" xfId="284" xr:uid="{00000000-0005-0000-0000-000057000000}"/>
    <cellStyle name="20% - Accent6 3 2" xfId="285" xr:uid="{00000000-0005-0000-0000-000058000000}"/>
    <cellStyle name="20% - Accent6 3 2 2" xfId="286" xr:uid="{00000000-0005-0000-0000-000059000000}"/>
    <cellStyle name="20% - Accent6 3 2 3" xfId="287" xr:uid="{00000000-0005-0000-0000-00005A000000}"/>
    <cellStyle name="20% - Accent6 3 3" xfId="288" xr:uid="{00000000-0005-0000-0000-00005B000000}"/>
    <cellStyle name="20% - Accent6 3 4" xfId="289" xr:uid="{00000000-0005-0000-0000-00005C000000}"/>
    <cellStyle name="20% - Accent6 3 5" xfId="290" xr:uid="{00000000-0005-0000-0000-00005D000000}"/>
    <cellStyle name="20% - Accent6 4" xfId="291" xr:uid="{00000000-0005-0000-0000-00005E000000}"/>
    <cellStyle name="20% - Accent6 5" xfId="292" xr:uid="{00000000-0005-0000-0000-00005F000000}"/>
    <cellStyle name="2002 1" xfId="3" xr:uid="{00000000-0005-0000-0000-000060000000}"/>
    <cellStyle name="40% - Accent1 2" xfId="293" xr:uid="{00000000-0005-0000-0000-000061000000}"/>
    <cellStyle name="40% - Accent1 2 2" xfId="294" xr:uid="{00000000-0005-0000-0000-000062000000}"/>
    <cellStyle name="40% - Accent1 2 2 2" xfId="295" xr:uid="{00000000-0005-0000-0000-000063000000}"/>
    <cellStyle name="40% - Accent1 2 2 3" xfId="296" xr:uid="{00000000-0005-0000-0000-000064000000}"/>
    <cellStyle name="40% - Accent1 2 3" xfId="297" xr:uid="{00000000-0005-0000-0000-000065000000}"/>
    <cellStyle name="40% - Accent1 2 4" xfId="298" xr:uid="{00000000-0005-0000-0000-000066000000}"/>
    <cellStyle name="40% - Accent1 2 5" xfId="299" xr:uid="{00000000-0005-0000-0000-000067000000}"/>
    <cellStyle name="40% - Accent1 3" xfId="300" xr:uid="{00000000-0005-0000-0000-000068000000}"/>
    <cellStyle name="40% - Accent1 3 2" xfId="301" xr:uid="{00000000-0005-0000-0000-000069000000}"/>
    <cellStyle name="40% - Accent1 3 2 2" xfId="302" xr:uid="{00000000-0005-0000-0000-00006A000000}"/>
    <cellStyle name="40% - Accent1 3 2 3" xfId="303" xr:uid="{00000000-0005-0000-0000-00006B000000}"/>
    <cellStyle name="40% - Accent1 3 3" xfId="304" xr:uid="{00000000-0005-0000-0000-00006C000000}"/>
    <cellStyle name="40% - Accent1 3 4" xfId="305" xr:uid="{00000000-0005-0000-0000-00006D000000}"/>
    <cellStyle name="40% - Accent1 3 5" xfId="306" xr:uid="{00000000-0005-0000-0000-00006E000000}"/>
    <cellStyle name="40% - Accent1 4" xfId="307" xr:uid="{00000000-0005-0000-0000-00006F000000}"/>
    <cellStyle name="40% - Accent1 5" xfId="308" xr:uid="{00000000-0005-0000-0000-000070000000}"/>
    <cellStyle name="40% - Accent2 2" xfId="309" xr:uid="{00000000-0005-0000-0000-000071000000}"/>
    <cellStyle name="40% - Accent2 2 2" xfId="310" xr:uid="{00000000-0005-0000-0000-000072000000}"/>
    <cellStyle name="40% - Accent2 2 2 2" xfId="311" xr:uid="{00000000-0005-0000-0000-000073000000}"/>
    <cellStyle name="40% - Accent2 2 2 3" xfId="312" xr:uid="{00000000-0005-0000-0000-000074000000}"/>
    <cellStyle name="40% - Accent2 2 3" xfId="313" xr:uid="{00000000-0005-0000-0000-000075000000}"/>
    <cellStyle name="40% - Accent2 2 4" xfId="314" xr:uid="{00000000-0005-0000-0000-000076000000}"/>
    <cellStyle name="40% - Accent2 2 5" xfId="315" xr:uid="{00000000-0005-0000-0000-000077000000}"/>
    <cellStyle name="40% - Accent2 3" xfId="316" xr:uid="{00000000-0005-0000-0000-000078000000}"/>
    <cellStyle name="40% - Accent2 3 2" xfId="317" xr:uid="{00000000-0005-0000-0000-000079000000}"/>
    <cellStyle name="40% - Accent2 3 2 2" xfId="318" xr:uid="{00000000-0005-0000-0000-00007A000000}"/>
    <cellStyle name="40% - Accent2 3 2 3" xfId="319" xr:uid="{00000000-0005-0000-0000-00007B000000}"/>
    <cellStyle name="40% - Accent2 3 3" xfId="320" xr:uid="{00000000-0005-0000-0000-00007C000000}"/>
    <cellStyle name="40% - Accent2 3 4" xfId="321" xr:uid="{00000000-0005-0000-0000-00007D000000}"/>
    <cellStyle name="40% - Accent2 3 5" xfId="322" xr:uid="{00000000-0005-0000-0000-00007E000000}"/>
    <cellStyle name="40% - Accent2 4" xfId="323" xr:uid="{00000000-0005-0000-0000-00007F000000}"/>
    <cellStyle name="40% - Accent2 5" xfId="324" xr:uid="{00000000-0005-0000-0000-000080000000}"/>
    <cellStyle name="40% - Accent3 2" xfId="325" xr:uid="{00000000-0005-0000-0000-000081000000}"/>
    <cellStyle name="40% - Accent3 2 2" xfId="326" xr:uid="{00000000-0005-0000-0000-000082000000}"/>
    <cellStyle name="40% - Accent3 2 2 2" xfId="327" xr:uid="{00000000-0005-0000-0000-000083000000}"/>
    <cellStyle name="40% - Accent3 2 2 3" xfId="328" xr:uid="{00000000-0005-0000-0000-000084000000}"/>
    <cellStyle name="40% - Accent3 2 3" xfId="329" xr:uid="{00000000-0005-0000-0000-000085000000}"/>
    <cellStyle name="40% - Accent3 2 4" xfId="330" xr:uid="{00000000-0005-0000-0000-000086000000}"/>
    <cellStyle name="40% - Accent3 2 5" xfId="331" xr:uid="{00000000-0005-0000-0000-000087000000}"/>
    <cellStyle name="40% - Accent3 3" xfId="332" xr:uid="{00000000-0005-0000-0000-000088000000}"/>
    <cellStyle name="40% - Accent3 3 2" xfId="333" xr:uid="{00000000-0005-0000-0000-000089000000}"/>
    <cellStyle name="40% - Accent3 3 2 2" xfId="334" xr:uid="{00000000-0005-0000-0000-00008A000000}"/>
    <cellStyle name="40% - Accent3 3 2 3" xfId="335" xr:uid="{00000000-0005-0000-0000-00008B000000}"/>
    <cellStyle name="40% - Accent3 3 3" xfId="336" xr:uid="{00000000-0005-0000-0000-00008C000000}"/>
    <cellStyle name="40% - Accent3 3 4" xfId="337" xr:uid="{00000000-0005-0000-0000-00008D000000}"/>
    <cellStyle name="40% - Accent3 3 5" xfId="338" xr:uid="{00000000-0005-0000-0000-00008E000000}"/>
    <cellStyle name="40% - Accent3 4" xfId="339" xr:uid="{00000000-0005-0000-0000-00008F000000}"/>
    <cellStyle name="40% - Accent3 5" xfId="340" xr:uid="{00000000-0005-0000-0000-000090000000}"/>
    <cellStyle name="40% - Accent4 2" xfId="341" xr:uid="{00000000-0005-0000-0000-000091000000}"/>
    <cellStyle name="40% - Accent4 2 2" xfId="342" xr:uid="{00000000-0005-0000-0000-000092000000}"/>
    <cellStyle name="40% - Accent4 2 2 2" xfId="343" xr:uid="{00000000-0005-0000-0000-000093000000}"/>
    <cellStyle name="40% - Accent4 2 2 3" xfId="344" xr:uid="{00000000-0005-0000-0000-000094000000}"/>
    <cellStyle name="40% - Accent4 2 3" xfId="345" xr:uid="{00000000-0005-0000-0000-000095000000}"/>
    <cellStyle name="40% - Accent4 2 4" xfId="346" xr:uid="{00000000-0005-0000-0000-000096000000}"/>
    <cellStyle name="40% - Accent4 2 5" xfId="347" xr:uid="{00000000-0005-0000-0000-000097000000}"/>
    <cellStyle name="40% - Accent4 3" xfId="348" xr:uid="{00000000-0005-0000-0000-000098000000}"/>
    <cellStyle name="40% - Accent4 3 2" xfId="349" xr:uid="{00000000-0005-0000-0000-000099000000}"/>
    <cellStyle name="40% - Accent4 3 2 2" xfId="350" xr:uid="{00000000-0005-0000-0000-00009A000000}"/>
    <cellStyle name="40% - Accent4 3 2 3" xfId="351" xr:uid="{00000000-0005-0000-0000-00009B000000}"/>
    <cellStyle name="40% - Accent4 3 3" xfId="352" xr:uid="{00000000-0005-0000-0000-00009C000000}"/>
    <cellStyle name="40% - Accent4 3 4" xfId="353" xr:uid="{00000000-0005-0000-0000-00009D000000}"/>
    <cellStyle name="40% - Accent4 3 5" xfId="354" xr:uid="{00000000-0005-0000-0000-00009E000000}"/>
    <cellStyle name="40% - Accent4 4" xfId="355" xr:uid="{00000000-0005-0000-0000-00009F000000}"/>
    <cellStyle name="40% - Accent4 5" xfId="356" xr:uid="{00000000-0005-0000-0000-0000A0000000}"/>
    <cellStyle name="40% - Accent5 2" xfId="357" xr:uid="{00000000-0005-0000-0000-0000A1000000}"/>
    <cellStyle name="40% - Accent5 2 2" xfId="358" xr:uid="{00000000-0005-0000-0000-0000A2000000}"/>
    <cellStyle name="40% - Accent5 2 2 2" xfId="359" xr:uid="{00000000-0005-0000-0000-0000A3000000}"/>
    <cellStyle name="40% - Accent5 2 2 3" xfId="360" xr:uid="{00000000-0005-0000-0000-0000A4000000}"/>
    <cellStyle name="40% - Accent5 2 3" xfId="361" xr:uid="{00000000-0005-0000-0000-0000A5000000}"/>
    <cellStyle name="40% - Accent5 2 4" xfId="362" xr:uid="{00000000-0005-0000-0000-0000A6000000}"/>
    <cellStyle name="40% - Accent5 2 5" xfId="363" xr:uid="{00000000-0005-0000-0000-0000A7000000}"/>
    <cellStyle name="40% - Accent5 3" xfId="364" xr:uid="{00000000-0005-0000-0000-0000A8000000}"/>
    <cellStyle name="40% - Accent5 3 2" xfId="365" xr:uid="{00000000-0005-0000-0000-0000A9000000}"/>
    <cellStyle name="40% - Accent5 3 2 2" xfId="366" xr:uid="{00000000-0005-0000-0000-0000AA000000}"/>
    <cellStyle name="40% - Accent5 3 2 3" xfId="367" xr:uid="{00000000-0005-0000-0000-0000AB000000}"/>
    <cellStyle name="40% - Accent5 3 3" xfId="368" xr:uid="{00000000-0005-0000-0000-0000AC000000}"/>
    <cellStyle name="40% - Accent5 3 4" xfId="369" xr:uid="{00000000-0005-0000-0000-0000AD000000}"/>
    <cellStyle name="40% - Accent5 3 5" xfId="370" xr:uid="{00000000-0005-0000-0000-0000AE000000}"/>
    <cellStyle name="40% - Accent5 4" xfId="371" xr:uid="{00000000-0005-0000-0000-0000AF000000}"/>
    <cellStyle name="40% - Accent5 5" xfId="372" xr:uid="{00000000-0005-0000-0000-0000B0000000}"/>
    <cellStyle name="40% - Accent6 2" xfId="373" xr:uid="{00000000-0005-0000-0000-0000B1000000}"/>
    <cellStyle name="40% - Accent6 2 2" xfId="374" xr:uid="{00000000-0005-0000-0000-0000B2000000}"/>
    <cellStyle name="40% - Accent6 2 2 2" xfId="375" xr:uid="{00000000-0005-0000-0000-0000B3000000}"/>
    <cellStyle name="40% - Accent6 2 2 3" xfId="376" xr:uid="{00000000-0005-0000-0000-0000B4000000}"/>
    <cellStyle name="40% - Accent6 2 3" xfId="377" xr:uid="{00000000-0005-0000-0000-0000B5000000}"/>
    <cellStyle name="40% - Accent6 2 4" xfId="378" xr:uid="{00000000-0005-0000-0000-0000B6000000}"/>
    <cellStyle name="40% - Accent6 2 5" xfId="379" xr:uid="{00000000-0005-0000-0000-0000B7000000}"/>
    <cellStyle name="40% - Accent6 3" xfId="380" xr:uid="{00000000-0005-0000-0000-0000B8000000}"/>
    <cellStyle name="40% - Accent6 3 2" xfId="381" xr:uid="{00000000-0005-0000-0000-0000B9000000}"/>
    <cellStyle name="40% - Accent6 3 2 2" xfId="382" xr:uid="{00000000-0005-0000-0000-0000BA000000}"/>
    <cellStyle name="40% - Accent6 3 2 3" xfId="383" xr:uid="{00000000-0005-0000-0000-0000BB000000}"/>
    <cellStyle name="40% - Accent6 3 3" xfId="384" xr:uid="{00000000-0005-0000-0000-0000BC000000}"/>
    <cellStyle name="40% - Accent6 3 4" xfId="385" xr:uid="{00000000-0005-0000-0000-0000BD000000}"/>
    <cellStyle name="40% - Accent6 3 5" xfId="386" xr:uid="{00000000-0005-0000-0000-0000BE000000}"/>
    <cellStyle name="40% - Accent6 4" xfId="387" xr:uid="{00000000-0005-0000-0000-0000BF000000}"/>
    <cellStyle name="40% - Accent6 5" xfId="388" xr:uid="{00000000-0005-0000-0000-0000C0000000}"/>
    <cellStyle name="60% - Accent1 2" xfId="389" xr:uid="{00000000-0005-0000-0000-0000C1000000}"/>
    <cellStyle name="60% - Accent1 2 2" xfId="390" xr:uid="{00000000-0005-0000-0000-0000C2000000}"/>
    <cellStyle name="60% - Accent1 2 3" xfId="391" xr:uid="{00000000-0005-0000-0000-0000C3000000}"/>
    <cellStyle name="60% - Accent1 2 4" xfId="392" xr:uid="{00000000-0005-0000-0000-0000C4000000}"/>
    <cellStyle name="60% - Accent1 3" xfId="393" xr:uid="{00000000-0005-0000-0000-0000C5000000}"/>
    <cellStyle name="60% - Accent1 4" xfId="394" xr:uid="{00000000-0005-0000-0000-0000C6000000}"/>
    <cellStyle name="60% - Accent2 2" xfId="395" xr:uid="{00000000-0005-0000-0000-0000C7000000}"/>
    <cellStyle name="60% - Accent2 2 2" xfId="396" xr:uid="{00000000-0005-0000-0000-0000C8000000}"/>
    <cellStyle name="60% - Accent2 2 3" xfId="397" xr:uid="{00000000-0005-0000-0000-0000C9000000}"/>
    <cellStyle name="60% - Accent2 2 4" xfId="398" xr:uid="{00000000-0005-0000-0000-0000CA000000}"/>
    <cellStyle name="60% - Accent2 3" xfId="399" xr:uid="{00000000-0005-0000-0000-0000CB000000}"/>
    <cellStyle name="60% - Accent2 4" xfId="400" xr:uid="{00000000-0005-0000-0000-0000CC000000}"/>
    <cellStyle name="60% - Accent3 2" xfId="401" xr:uid="{00000000-0005-0000-0000-0000CD000000}"/>
    <cellStyle name="60% - Accent3 2 2" xfId="402" xr:uid="{00000000-0005-0000-0000-0000CE000000}"/>
    <cellStyle name="60% - Accent3 2 3" xfId="403" xr:uid="{00000000-0005-0000-0000-0000CF000000}"/>
    <cellStyle name="60% - Accent3 2 4" xfId="404" xr:uid="{00000000-0005-0000-0000-0000D0000000}"/>
    <cellStyle name="60% - Accent3 3" xfId="405" xr:uid="{00000000-0005-0000-0000-0000D1000000}"/>
    <cellStyle name="60% - Accent3 4" xfId="406" xr:uid="{00000000-0005-0000-0000-0000D2000000}"/>
    <cellStyle name="60% - Accent4 2" xfId="407" xr:uid="{00000000-0005-0000-0000-0000D3000000}"/>
    <cellStyle name="60% - Accent4 2 2" xfId="408" xr:uid="{00000000-0005-0000-0000-0000D4000000}"/>
    <cellStyle name="60% - Accent4 2 3" xfId="409" xr:uid="{00000000-0005-0000-0000-0000D5000000}"/>
    <cellStyle name="60% - Accent4 2 4" xfId="410" xr:uid="{00000000-0005-0000-0000-0000D6000000}"/>
    <cellStyle name="60% - Accent4 3" xfId="411" xr:uid="{00000000-0005-0000-0000-0000D7000000}"/>
    <cellStyle name="60% - Accent4 4" xfId="412" xr:uid="{00000000-0005-0000-0000-0000D8000000}"/>
    <cellStyle name="60% - Accent5 2" xfId="413" xr:uid="{00000000-0005-0000-0000-0000D9000000}"/>
    <cellStyle name="60% - Accent5 2 2" xfId="414" xr:uid="{00000000-0005-0000-0000-0000DA000000}"/>
    <cellStyle name="60% - Accent5 2 3" xfId="415" xr:uid="{00000000-0005-0000-0000-0000DB000000}"/>
    <cellStyle name="60% - Accent5 2 4" xfId="416" xr:uid="{00000000-0005-0000-0000-0000DC000000}"/>
    <cellStyle name="60% - Accent5 3" xfId="417" xr:uid="{00000000-0005-0000-0000-0000DD000000}"/>
    <cellStyle name="60% - Accent5 4" xfId="418" xr:uid="{00000000-0005-0000-0000-0000DE000000}"/>
    <cellStyle name="60% - Accent6 2" xfId="419" xr:uid="{00000000-0005-0000-0000-0000DF000000}"/>
    <cellStyle name="60% - Accent6 2 2" xfId="420" xr:uid="{00000000-0005-0000-0000-0000E0000000}"/>
    <cellStyle name="60% - Accent6 2 3" xfId="421" xr:uid="{00000000-0005-0000-0000-0000E1000000}"/>
    <cellStyle name="60% - Accent6 2 4" xfId="422" xr:uid="{00000000-0005-0000-0000-0000E2000000}"/>
    <cellStyle name="60% - Accent6 3" xfId="423" xr:uid="{00000000-0005-0000-0000-0000E3000000}"/>
    <cellStyle name="60% - Accent6 4" xfId="424" xr:uid="{00000000-0005-0000-0000-0000E4000000}"/>
    <cellStyle name="Accent1 2" xfId="425" xr:uid="{00000000-0005-0000-0000-0000E5000000}"/>
    <cellStyle name="Accent1 2 2" xfId="426" xr:uid="{00000000-0005-0000-0000-0000E6000000}"/>
    <cellStyle name="Accent1 2 3" xfId="427" xr:uid="{00000000-0005-0000-0000-0000E7000000}"/>
    <cellStyle name="Accent1 2 4" xfId="428" xr:uid="{00000000-0005-0000-0000-0000E8000000}"/>
    <cellStyle name="Accent1 3" xfId="429" xr:uid="{00000000-0005-0000-0000-0000E9000000}"/>
    <cellStyle name="Accent1 4" xfId="430" xr:uid="{00000000-0005-0000-0000-0000EA000000}"/>
    <cellStyle name="Accent2 2" xfId="431" xr:uid="{00000000-0005-0000-0000-0000EB000000}"/>
    <cellStyle name="Accent2 2 2" xfId="432" xr:uid="{00000000-0005-0000-0000-0000EC000000}"/>
    <cellStyle name="Accent2 2 3" xfId="433" xr:uid="{00000000-0005-0000-0000-0000ED000000}"/>
    <cellStyle name="Accent2 2 4" xfId="434" xr:uid="{00000000-0005-0000-0000-0000EE000000}"/>
    <cellStyle name="Accent2 3" xfId="435" xr:uid="{00000000-0005-0000-0000-0000EF000000}"/>
    <cellStyle name="Accent2 4" xfId="436" xr:uid="{00000000-0005-0000-0000-0000F0000000}"/>
    <cellStyle name="Accent3 2" xfId="437" xr:uid="{00000000-0005-0000-0000-0000F1000000}"/>
    <cellStyle name="Accent3 2 2" xfId="438" xr:uid="{00000000-0005-0000-0000-0000F2000000}"/>
    <cellStyle name="Accent3 2 3" xfId="439" xr:uid="{00000000-0005-0000-0000-0000F3000000}"/>
    <cellStyle name="Accent3 2 4" xfId="440" xr:uid="{00000000-0005-0000-0000-0000F4000000}"/>
    <cellStyle name="Accent3 3" xfId="441" xr:uid="{00000000-0005-0000-0000-0000F5000000}"/>
    <cellStyle name="Accent3 4" xfId="442" xr:uid="{00000000-0005-0000-0000-0000F6000000}"/>
    <cellStyle name="Accent4 2" xfId="443" xr:uid="{00000000-0005-0000-0000-0000F7000000}"/>
    <cellStyle name="Accent4 2 2" xfId="444" xr:uid="{00000000-0005-0000-0000-0000F8000000}"/>
    <cellStyle name="Accent4 2 3" xfId="445" xr:uid="{00000000-0005-0000-0000-0000F9000000}"/>
    <cellStyle name="Accent4 2 4" xfId="446" xr:uid="{00000000-0005-0000-0000-0000FA000000}"/>
    <cellStyle name="Accent4 3" xfId="447" xr:uid="{00000000-0005-0000-0000-0000FB000000}"/>
    <cellStyle name="Accent4 4" xfId="448" xr:uid="{00000000-0005-0000-0000-0000FC000000}"/>
    <cellStyle name="Accent5 2" xfId="449" xr:uid="{00000000-0005-0000-0000-0000FD000000}"/>
    <cellStyle name="Accent5 2 2" xfId="450" xr:uid="{00000000-0005-0000-0000-0000FE000000}"/>
    <cellStyle name="Accent5 2 3" xfId="451" xr:uid="{00000000-0005-0000-0000-0000FF000000}"/>
    <cellStyle name="Accent5 2 4" xfId="452" xr:uid="{00000000-0005-0000-0000-000000010000}"/>
    <cellStyle name="Accent5 3" xfId="453" xr:uid="{00000000-0005-0000-0000-000001010000}"/>
    <cellStyle name="Accent5 4" xfId="454" xr:uid="{00000000-0005-0000-0000-000002010000}"/>
    <cellStyle name="Accent6 2" xfId="455" xr:uid="{00000000-0005-0000-0000-000003010000}"/>
    <cellStyle name="Accent6 2 2" xfId="456" xr:uid="{00000000-0005-0000-0000-000004010000}"/>
    <cellStyle name="Accent6 2 3" xfId="457" xr:uid="{00000000-0005-0000-0000-000005010000}"/>
    <cellStyle name="Accent6 2 4" xfId="458" xr:uid="{00000000-0005-0000-0000-000006010000}"/>
    <cellStyle name="Accent6 3" xfId="459" xr:uid="{00000000-0005-0000-0000-000007010000}"/>
    <cellStyle name="Accent6 4" xfId="460" xr:uid="{00000000-0005-0000-0000-000008010000}"/>
    <cellStyle name="Bad 2" xfId="461" xr:uid="{00000000-0005-0000-0000-000009010000}"/>
    <cellStyle name="Bad 2 2" xfId="462" xr:uid="{00000000-0005-0000-0000-00000A010000}"/>
    <cellStyle name="Bad 2 3" xfId="463" xr:uid="{00000000-0005-0000-0000-00000B010000}"/>
    <cellStyle name="Bad 2 4" xfId="464" xr:uid="{00000000-0005-0000-0000-00000C010000}"/>
    <cellStyle name="Bad 3" xfId="465" xr:uid="{00000000-0005-0000-0000-00000D010000}"/>
    <cellStyle name="Bad 4" xfId="466" xr:uid="{00000000-0005-0000-0000-00000E010000}"/>
    <cellStyle name="Body line" xfId="4" xr:uid="{00000000-0005-0000-0000-00000F010000}"/>
    <cellStyle name="Calculation 2" xfId="467" xr:uid="{00000000-0005-0000-0000-000010010000}"/>
    <cellStyle name="Calculation 2 2" xfId="468" xr:uid="{00000000-0005-0000-0000-000011010000}"/>
    <cellStyle name="Calculation 2 2 10" xfId="469" xr:uid="{00000000-0005-0000-0000-000012010000}"/>
    <cellStyle name="Calculation 2 2 2" xfId="470" xr:uid="{00000000-0005-0000-0000-000013010000}"/>
    <cellStyle name="Calculation 2 2 2 2" xfId="471" xr:uid="{00000000-0005-0000-0000-000014010000}"/>
    <cellStyle name="Calculation 2 2 2 2 2" xfId="472" xr:uid="{00000000-0005-0000-0000-000015010000}"/>
    <cellStyle name="Calculation 2 2 2 2 2 2" xfId="473" xr:uid="{00000000-0005-0000-0000-000016010000}"/>
    <cellStyle name="Calculation 2 2 2 2 2 2 2" xfId="474" xr:uid="{00000000-0005-0000-0000-000017010000}"/>
    <cellStyle name="Calculation 2 2 2 2 2 3" xfId="475" xr:uid="{00000000-0005-0000-0000-000018010000}"/>
    <cellStyle name="Calculation 2 2 2 2 3" xfId="476" xr:uid="{00000000-0005-0000-0000-000019010000}"/>
    <cellStyle name="Calculation 2 2 2 2 3 2" xfId="477" xr:uid="{00000000-0005-0000-0000-00001A010000}"/>
    <cellStyle name="Calculation 2 2 2 2 3 2 2" xfId="478" xr:uid="{00000000-0005-0000-0000-00001B010000}"/>
    <cellStyle name="Calculation 2 2 2 2 3 3" xfId="479" xr:uid="{00000000-0005-0000-0000-00001C010000}"/>
    <cellStyle name="Calculation 2 2 2 2 4" xfId="480" xr:uid="{00000000-0005-0000-0000-00001D010000}"/>
    <cellStyle name="Calculation 2 2 2 2 4 2" xfId="481" xr:uid="{00000000-0005-0000-0000-00001E010000}"/>
    <cellStyle name="Calculation 2 2 2 2 5" xfId="482" xr:uid="{00000000-0005-0000-0000-00001F010000}"/>
    <cellStyle name="Calculation 2 2 2 3" xfId="483" xr:uid="{00000000-0005-0000-0000-000020010000}"/>
    <cellStyle name="Calculation 2 2 2 3 2" xfId="484" xr:uid="{00000000-0005-0000-0000-000021010000}"/>
    <cellStyle name="Calculation 2 2 2 3 2 2" xfId="485" xr:uid="{00000000-0005-0000-0000-000022010000}"/>
    <cellStyle name="Calculation 2 2 2 3 3" xfId="486" xr:uid="{00000000-0005-0000-0000-000023010000}"/>
    <cellStyle name="Calculation 2 2 2 4" xfId="487" xr:uid="{00000000-0005-0000-0000-000024010000}"/>
    <cellStyle name="Calculation 2 2 2 4 2" xfId="488" xr:uid="{00000000-0005-0000-0000-000025010000}"/>
    <cellStyle name="Calculation 2 2 2 4 2 2" xfId="489" xr:uid="{00000000-0005-0000-0000-000026010000}"/>
    <cellStyle name="Calculation 2 2 2 4 3" xfId="490" xr:uid="{00000000-0005-0000-0000-000027010000}"/>
    <cellStyle name="Calculation 2 2 2 5" xfId="491" xr:uid="{00000000-0005-0000-0000-000028010000}"/>
    <cellStyle name="Calculation 2 2 2 5 2" xfId="492" xr:uid="{00000000-0005-0000-0000-000029010000}"/>
    <cellStyle name="Calculation 2 2 3" xfId="493" xr:uid="{00000000-0005-0000-0000-00002A010000}"/>
    <cellStyle name="Calculation 2 2 3 2" xfId="494" xr:uid="{00000000-0005-0000-0000-00002B010000}"/>
    <cellStyle name="Calculation 2 2 3 2 2" xfId="495" xr:uid="{00000000-0005-0000-0000-00002C010000}"/>
    <cellStyle name="Calculation 2 2 3 2 2 2" xfId="496" xr:uid="{00000000-0005-0000-0000-00002D010000}"/>
    <cellStyle name="Calculation 2 2 3 2 2 2 2" xfId="497" xr:uid="{00000000-0005-0000-0000-00002E010000}"/>
    <cellStyle name="Calculation 2 2 3 2 2 3" xfId="498" xr:uid="{00000000-0005-0000-0000-00002F010000}"/>
    <cellStyle name="Calculation 2 2 3 2 3" xfId="499" xr:uid="{00000000-0005-0000-0000-000030010000}"/>
    <cellStyle name="Calculation 2 2 3 2 3 2" xfId="500" xr:uid="{00000000-0005-0000-0000-000031010000}"/>
    <cellStyle name="Calculation 2 2 3 2 3 2 2" xfId="501" xr:uid="{00000000-0005-0000-0000-000032010000}"/>
    <cellStyle name="Calculation 2 2 3 2 3 3" xfId="502" xr:uid="{00000000-0005-0000-0000-000033010000}"/>
    <cellStyle name="Calculation 2 2 3 2 4" xfId="503" xr:uid="{00000000-0005-0000-0000-000034010000}"/>
    <cellStyle name="Calculation 2 2 3 2 4 2" xfId="504" xr:uid="{00000000-0005-0000-0000-000035010000}"/>
    <cellStyle name="Calculation 2 2 3 2 5" xfId="505" xr:uid="{00000000-0005-0000-0000-000036010000}"/>
    <cellStyle name="Calculation 2 2 3 3" xfId="506" xr:uid="{00000000-0005-0000-0000-000037010000}"/>
    <cellStyle name="Calculation 2 2 3 3 2" xfId="507" xr:uid="{00000000-0005-0000-0000-000038010000}"/>
    <cellStyle name="Calculation 2 2 3 3 2 2" xfId="508" xr:uid="{00000000-0005-0000-0000-000039010000}"/>
    <cellStyle name="Calculation 2 2 3 3 3" xfId="509" xr:uid="{00000000-0005-0000-0000-00003A010000}"/>
    <cellStyle name="Calculation 2 2 3 4" xfId="510" xr:uid="{00000000-0005-0000-0000-00003B010000}"/>
    <cellStyle name="Calculation 2 2 3 4 2" xfId="511" xr:uid="{00000000-0005-0000-0000-00003C010000}"/>
    <cellStyle name="Calculation 2 2 3 4 2 2" xfId="512" xr:uid="{00000000-0005-0000-0000-00003D010000}"/>
    <cellStyle name="Calculation 2 2 3 4 3" xfId="513" xr:uid="{00000000-0005-0000-0000-00003E010000}"/>
    <cellStyle name="Calculation 2 2 3 5" xfId="514" xr:uid="{00000000-0005-0000-0000-00003F010000}"/>
    <cellStyle name="Calculation 2 2 3 5 2" xfId="515" xr:uid="{00000000-0005-0000-0000-000040010000}"/>
    <cellStyle name="Calculation 2 2 4" xfId="516" xr:uid="{00000000-0005-0000-0000-000041010000}"/>
    <cellStyle name="Calculation 2 2 4 2" xfId="517" xr:uid="{00000000-0005-0000-0000-000042010000}"/>
    <cellStyle name="Calculation 2 2 4 2 2" xfId="518" xr:uid="{00000000-0005-0000-0000-000043010000}"/>
    <cellStyle name="Calculation 2 2 4 2 2 2" xfId="519" xr:uid="{00000000-0005-0000-0000-000044010000}"/>
    <cellStyle name="Calculation 2 2 4 2 2 2 2" xfId="520" xr:uid="{00000000-0005-0000-0000-000045010000}"/>
    <cellStyle name="Calculation 2 2 4 2 2 3" xfId="521" xr:uid="{00000000-0005-0000-0000-000046010000}"/>
    <cellStyle name="Calculation 2 2 4 2 3" xfId="522" xr:uid="{00000000-0005-0000-0000-000047010000}"/>
    <cellStyle name="Calculation 2 2 4 2 3 2" xfId="523" xr:uid="{00000000-0005-0000-0000-000048010000}"/>
    <cellStyle name="Calculation 2 2 4 2 3 2 2" xfId="524" xr:uid="{00000000-0005-0000-0000-000049010000}"/>
    <cellStyle name="Calculation 2 2 4 2 3 3" xfId="525" xr:uid="{00000000-0005-0000-0000-00004A010000}"/>
    <cellStyle name="Calculation 2 2 4 2 4" xfId="526" xr:uid="{00000000-0005-0000-0000-00004B010000}"/>
    <cellStyle name="Calculation 2 2 4 2 4 2" xfId="527" xr:uid="{00000000-0005-0000-0000-00004C010000}"/>
    <cellStyle name="Calculation 2 2 4 2 5" xfId="528" xr:uid="{00000000-0005-0000-0000-00004D010000}"/>
    <cellStyle name="Calculation 2 2 4 3" xfId="529" xr:uid="{00000000-0005-0000-0000-00004E010000}"/>
    <cellStyle name="Calculation 2 2 4 3 2" xfId="530" xr:uid="{00000000-0005-0000-0000-00004F010000}"/>
    <cellStyle name="Calculation 2 2 4 3 2 2" xfId="531" xr:uid="{00000000-0005-0000-0000-000050010000}"/>
    <cellStyle name="Calculation 2 2 4 3 3" xfId="532" xr:uid="{00000000-0005-0000-0000-000051010000}"/>
    <cellStyle name="Calculation 2 2 4 4" xfId="533" xr:uid="{00000000-0005-0000-0000-000052010000}"/>
    <cellStyle name="Calculation 2 2 4 4 2" xfId="534" xr:uid="{00000000-0005-0000-0000-000053010000}"/>
    <cellStyle name="Calculation 2 2 4 4 2 2" xfId="535" xr:uid="{00000000-0005-0000-0000-000054010000}"/>
    <cellStyle name="Calculation 2 2 4 4 3" xfId="536" xr:uid="{00000000-0005-0000-0000-000055010000}"/>
    <cellStyle name="Calculation 2 2 4 5" xfId="537" xr:uid="{00000000-0005-0000-0000-000056010000}"/>
    <cellStyle name="Calculation 2 2 4 5 2" xfId="538" xr:uid="{00000000-0005-0000-0000-000057010000}"/>
    <cellStyle name="Calculation 2 2 5" xfId="539" xr:uid="{00000000-0005-0000-0000-000058010000}"/>
    <cellStyle name="Calculation 2 2 5 2" xfId="540" xr:uid="{00000000-0005-0000-0000-000059010000}"/>
    <cellStyle name="Calculation 2 2 5 2 2" xfId="541" xr:uid="{00000000-0005-0000-0000-00005A010000}"/>
    <cellStyle name="Calculation 2 2 5 2 2 2" xfId="542" xr:uid="{00000000-0005-0000-0000-00005B010000}"/>
    <cellStyle name="Calculation 2 2 5 2 3" xfId="543" xr:uid="{00000000-0005-0000-0000-00005C010000}"/>
    <cellStyle name="Calculation 2 2 5 3" xfId="544" xr:uid="{00000000-0005-0000-0000-00005D010000}"/>
    <cellStyle name="Calculation 2 2 5 3 2" xfId="545" xr:uid="{00000000-0005-0000-0000-00005E010000}"/>
    <cellStyle name="Calculation 2 2 5 3 2 2" xfId="546" xr:uid="{00000000-0005-0000-0000-00005F010000}"/>
    <cellStyle name="Calculation 2 2 5 3 3" xfId="547" xr:uid="{00000000-0005-0000-0000-000060010000}"/>
    <cellStyle name="Calculation 2 2 5 4" xfId="548" xr:uid="{00000000-0005-0000-0000-000061010000}"/>
    <cellStyle name="Calculation 2 2 5 4 2" xfId="549" xr:uid="{00000000-0005-0000-0000-000062010000}"/>
    <cellStyle name="Calculation 2 2 5 5" xfId="550" xr:uid="{00000000-0005-0000-0000-000063010000}"/>
    <cellStyle name="Calculation 2 2 6" xfId="551" xr:uid="{00000000-0005-0000-0000-000064010000}"/>
    <cellStyle name="Calculation 2 2 6 2" xfId="552" xr:uid="{00000000-0005-0000-0000-000065010000}"/>
    <cellStyle name="Calculation 2 2 6 2 2" xfId="553" xr:uid="{00000000-0005-0000-0000-000066010000}"/>
    <cellStyle name="Calculation 2 2 6 3" xfId="554" xr:uid="{00000000-0005-0000-0000-000067010000}"/>
    <cellStyle name="Calculation 2 2 7" xfId="555" xr:uid="{00000000-0005-0000-0000-000068010000}"/>
    <cellStyle name="Calculation 2 2 7 2" xfId="556" xr:uid="{00000000-0005-0000-0000-000069010000}"/>
    <cellStyle name="Calculation 2 2 7 2 2" xfId="557" xr:uid="{00000000-0005-0000-0000-00006A010000}"/>
    <cellStyle name="Calculation 2 2 7 3" xfId="558" xr:uid="{00000000-0005-0000-0000-00006B010000}"/>
    <cellStyle name="Calculation 2 2 8" xfId="559" xr:uid="{00000000-0005-0000-0000-00006C010000}"/>
    <cellStyle name="Calculation 2 2 8 2" xfId="560" xr:uid="{00000000-0005-0000-0000-00006D010000}"/>
    <cellStyle name="Calculation 2 2 9" xfId="561" xr:uid="{00000000-0005-0000-0000-00006E010000}"/>
    <cellStyle name="Calculation 2 3" xfId="562" xr:uid="{00000000-0005-0000-0000-00006F010000}"/>
    <cellStyle name="Calculation 2 3 2" xfId="563" xr:uid="{00000000-0005-0000-0000-000070010000}"/>
    <cellStyle name="Calculation 2 3 2 2" xfId="564" xr:uid="{00000000-0005-0000-0000-000071010000}"/>
    <cellStyle name="Calculation 2 3 2 2 2" xfId="565" xr:uid="{00000000-0005-0000-0000-000072010000}"/>
    <cellStyle name="Calculation 2 3 2 2 2 2" xfId="566" xr:uid="{00000000-0005-0000-0000-000073010000}"/>
    <cellStyle name="Calculation 2 3 2 2 3" xfId="567" xr:uid="{00000000-0005-0000-0000-000074010000}"/>
    <cellStyle name="Calculation 2 3 2 3" xfId="568" xr:uid="{00000000-0005-0000-0000-000075010000}"/>
    <cellStyle name="Calculation 2 3 2 3 2" xfId="569" xr:uid="{00000000-0005-0000-0000-000076010000}"/>
    <cellStyle name="Calculation 2 3 2 3 2 2" xfId="570" xr:uid="{00000000-0005-0000-0000-000077010000}"/>
    <cellStyle name="Calculation 2 3 2 3 3" xfId="571" xr:uid="{00000000-0005-0000-0000-000078010000}"/>
    <cellStyle name="Calculation 2 3 2 4" xfId="572" xr:uid="{00000000-0005-0000-0000-000079010000}"/>
    <cellStyle name="Calculation 2 3 2 4 2" xfId="573" xr:uid="{00000000-0005-0000-0000-00007A010000}"/>
    <cellStyle name="Calculation 2 3 2 5" xfId="574" xr:uid="{00000000-0005-0000-0000-00007B010000}"/>
    <cellStyle name="Calculation 2 3 3" xfId="575" xr:uid="{00000000-0005-0000-0000-00007C010000}"/>
    <cellStyle name="Calculation 2 3 3 2" xfId="576" xr:uid="{00000000-0005-0000-0000-00007D010000}"/>
    <cellStyle name="Calculation 2 3 3 2 2" xfId="577" xr:uid="{00000000-0005-0000-0000-00007E010000}"/>
    <cellStyle name="Calculation 2 3 3 3" xfId="578" xr:uid="{00000000-0005-0000-0000-00007F010000}"/>
    <cellStyle name="Calculation 2 3 4" xfId="579" xr:uid="{00000000-0005-0000-0000-000080010000}"/>
    <cellStyle name="Calculation 2 3 4 2" xfId="580" xr:uid="{00000000-0005-0000-0000-000081010000}"/>
    <cellStyle name="Calculation 2 3 4 2 2" xfId="581" xr:uid="{00000000-0005-0000-0000-000082010000}"/>
    <cellStyle name="Calculation 2 3 4 3" xfId="582" xr:uid="{00000000-0005-0000-0000-000083010000}"/>
    <cellStyle name="Calculation 2 3 5" xfId="583" xr:uid="{00000000-0005-0000-0000-000084010000}"/>
    <cellStyle name="Calculation 2 3 5 2" xfId="584" xr:uid="{00000000-0005-0000-0000-000085010000}"/>
    <cellStyle name="Calculation 2 4" xfId="585" xr:uid="{00000000-0005-0000-0000-000086010000}"/>
    <cellStyle name="Calculation 2 4 2" xfId="586" xr:uid="{00000000-0005-0000-0000-000087010000}"/>
    <cellStyle name="Calculation 2 4 2 2" xfId="587" xr:uid="{00000000-0005-0000-0000-000088010000}"/>
    <cellStyle name="Calculation 2 4 2 2 2" xfId="588" xr:uid="{00000000-0005-0000-0000-000089010000}"/>
    <cellStyle name="Calculation 2 4 2 2 2 2" xfId="589" xr:uid="{00000000-0005-0000-0000-00008A010000}"/>
    <cellStyle name="Calculation 2 4 2 2 3" xfId="590" xr:uid="{00000000-0005-0000-0000-00008B010000}"/>
    <cellStyle name="Calculation 2 4 2 3" xfId="591" xr:uid="{00000000-0005-0000-0000-00008C010000}"/>
    <cellStyle name="Calculation 2 4 2 3 2" xfId="592" xr:uid="{00000000-0005-0000-0000-00008D010000}"/>
    <cellStyle name="Calculation 2 4 2 3 2 2" xfId="593" xr:uid="{00000000-0005-0000-0000-00008E010000}"/>
    <cellStyle name="Calculation 2 4 2 3 3" xfId="594" xr:uid="{00000000-0005-0000-0000-00008F010000}"/>
    <cellStyle name="Calculation 2 4 2 4" xfId="595" xr:uid="{00000000-0005-0000-0000-000090010000}"/>
    <cellStyle name="Calculation 2 4 2 4 2" xfId="596" xr:uid="{00000000-0005-0000-0000-000091010000}"/>
    <cellStyle name="Calculation 2 4 2 5" xfId="597" xr:uid="{00000000-0005-0000-0000-000092010000}"/>
    <cellStyle name="Calculation 2 4 3" xfId="598" xr:uid="{00000000-0005-0000-0000-000093010000}"/>
    <cellStyle name="Calculation 2 4 3 2" xfId="599" xr:uid="{00000000-0005-0000-0000-000094010000}"/>
    <cellStyle name="Calculation 2 4 3 2 2" xfId="600" xr:uid="{00000000-0005-0000-0000-000095010000}"/>
    <cellStyle name="Calculation 2 4 3 3" xfId="601" xr:uid="{00000000-0005-0000-0000-000096010000}"/>
    <cellStyle name="Calculation 2 4 4" xfId="602" xr:uid="{00000000-0005-0000-0000-000097010000}"/>
    <cellStyle name="Calculation 2 4 4 2" xfId="603" xr:uid="{00000000-0005-0000-0000-000098010000}"/>
    <cellStyle name="Calculation 2 4 4 2 2" xfId="604" xr:uid="{00000000-0005-0000-0000-000099010000}"/>
    <cellStyle name="Calculation 2 4 4 3" xfId="605" xr:uid="{00000000-0005-0000-0000-00009A010000}"/>
    <cellStyle name="Calculation 2 4 5" xfId="606" xr:uid="{00000000-0005-0000-0000-00009B010000}"/>
    <cellStyle name="Calculation 2 4 5 2" xfId="607" xr:uid="{00000000-0005-0000-0000-00009C010000}"/>
    <cellStyle name="Calculation 2 5" xfId="608" xr:uid="{00000000-0005-0000-0000-00009D010000}"/>
    <cellStyle name="Calculation 2 5 2" xfId="609" xr:uid="{00000000-0005-0000-0000-00009E010000}"/>
    <cellStyle name="Calculation 2 5 2 2" xfId="610" xr:uid="{00000000-0005-0000-0000-00009F010000}"/>
    <cellStyle name="Calculation 2 5 2 2 2" xfId="611" xr:uid="{00000000-0005-0000-0000-0000A0010000}"/>
    <cellStyle name="Calculation 2 5 2 2 2 2" xfId="612" xr:uid="{00000000-0005-0000-0000-0000A1010000}"/>
    <cellStyle name="Calculation 2 5 2 2 3" xfId="613" xr:uid="{00000000-0005-0000-0000-0000A2010000}"/>
    <cellStyle name="Calculation 2 5 2 3" xfId="614" xr:uid="{00000000-0005-0000-0000-0000A3010000}"/>
    <cellStyle name="Calculation 2 5 2 3 2" xfId="615" xr:uid="{00000000-0005-0000-0000-0000A4010000}"/>
    <cellStyle name="Calculation 2 5 2 3 2 2" xfId="616" xr:uid="{00000000-0005-0000-0000-0000A5010000}"/>
    <cellStyle name="Calculation 2 5 2 3 3" xfId="617" xr:uid="{00000000-0005-0000-0000-0000A6010000}"/>
    <cellStyle name="Calculation 2 5 2 4" xfId="618" xr:uid="{00000000-0005-0000-0000-0000A7010000}"/>
    <cellStyle name="Calculation 2 5 2 4 2" xfId="619" xr:uid="{00000000-0005-0000-0000-0000A8010000}"/>
    <cellStyle name="Calculation 2 5 2 5" xfId="620" xr:uid="{00000000-0005-0000-0000-0000A9010000}"/>
    <cellStyle name="Calculation 2 5 3" xfId="621" xr:uid="{00000000-0005-0000-0000-0000AA010000}"/>
    <cellStyle name="Calculation 2 5 3 2" xfId="622" xr:uid="{00000000-0005-0000-0000-0000AB010000}"/>
    <cellStyle name="Calculation 2 5 3 2 2" xfId="623" xr:uid="{00000000-0005-0000-0000-0000AC010000}"/>
    <cellStyle name="Calculation 2 5 3 3" xfId="624" xr:uid="{00000000-0005-0000-0000-0000AD010000}"/>
    <cellStyle name="Calculation 2 5 4" xfId="625" xr:uid="{00000000-0005-0000-0000-0000AE010000}"/>
    <cellStyle name="Calculation 2 5 4 2" xfId="626" xr:uid="{00000000-0005-0000-0000-0000AF010000}"/>
    <cellStyle name="Calculation 2 5 4 2 2" xfId="627" xr:uid="{00000000-0005-0000-0000-0000B0010000}"/>
    <cellStyle name="Calculation 2 5 4 3" xfId="628" xr:uid="{00000000-0005-0000-0000-0000B1010000}"/>
    <cellStyle name="Calculation 2 5 5" xfId="629" xr:uid="{00000000-0005-0000-0000-0000B2010000}"/>
    <cellStyle name="Calculation 2 5 5 2" xfId="630" xr:uid="{00000000-0005-0000-0000-0000B3010000}"/>
    <cellStyle name="Calculation 2 6" xfId="631" xr:uid="{00000000-0005-0000-0000-0000B4010000}"/>
    <cellStyle name="Calculation 2 6 2" xfId="632" xr:uid="{00000000-0005-0000-0000-0000B5010000}"/>
    <cellStyle name="Calculation 2 7" xfId="633" xr:uid="{00000000-0005-0000-0000-0000B6010000}"/>
    <cellStyle name="Calculation 2 7 2" xfId="634" xr:uid="{00000000-0005-0000-0000-0000B7010000}"/>
    <cellStyle name="Calculation 2 8" xfId="635" xr:uid="{00000000-0005-0000-0000-0000B8010000}"/>
    <cellStyle name="Calculation 2 9" xfId="636" xr:uid="{00000000-0005-0000-0000-0000B9010000}"/>
    <cellStyle name="Calculation 3" xfId="637" xr:uid="{00000000-0005-0000-0000-0000BA010000}"/>
    <cellStyle name="Calculation 4" xfId="638" xr:uid="{00000000-0005-0000-0000-0000BB010000}"/>
    <cellStyle name="Check Cell 2" xfId="639" xr:uid="{00000000-0005-0000-0000-0000BC010000}"/>
    <cellStyle name="Check Cell 2 2" xfId="640" xr:uid="{00000000-0005-0000-0000-0000BD010000}"/>
    <cellStyle name="Check Cell 2 3" xfId="641" xr:uid="{00000000-0005-0000-0000-0000BE010000}"/>
    <cellStyle name="Check Cell 2 4" xfId="642" xr:uid="{00000000-0005-0000-0000-0000BF010000}"/>
    <cellStyle name="Check Cell 3" xfId="643" xr:uid="{00000000-0005-0000-0000-0000C0010000}"/>
    <cellStyle name="Check Cell 4" xfId="644" xr:uid="{00000000-0005-0000-0000-0000C1010000}"/>
    <cellStyle name="Comma" xfId="1" builtinId="3"/>
    <cellStyle name="Comma  - Style1" xfId="5" xr:uid="{00000000-0005-0000-0000-0000C3010000}"/>
    <cellStyle name="Comma  - Style1 2" xfId="645" xr:uid="{00000000-0005-0000-0000-0000C4010000}"/>
    <cellStyle name="Comma  - Style1 3" xfId="646" xr:uid="{00000000-0005-0000-0000-0000C5010000}"/>
    <cellStyle name="Comma  - Style2" xfId="6" xr:uid="{00000000-0005-0000-0000-0000C6010000}"/>
    <cellStyle name="Comma  - Style2 2" xfId="647" xr:uid="{00000000-0005-0000-0000-0000C7010000}"/>
    <cellStyle name="Comma  - Style2 3" xfId="648" xr:uid="{00000000-0005-0000-0000-0000C8010000}"/>
    <cellStyle name="Comma  - Style3" xfId="7" xr:uid="{00000000-0005-0000-0000-0000C9010000}"/>
    <cellStyle name="Comma  - Style3 2" xfId="649" xr:uid="{00000000-0005-0000-0000-0000CA010000}"/>
    <cellStyle name="Comma  - Style3 3" xfId="650" xr:uid="{00000000-0005-0000-0000-0000CB010000}"/>
    <cellStyle name="Comma  - Style4" xfId="8" xr:uid="{00000000-0005-0000-0000-0000CC010000}"/>
    <cellStyle name="Comma  - Style4 2" xfId="651" xr:uid="{00000000-0005-0000-0000-0000CD010000}"/>
    <cellStyle name="Comma  - Style4 3" xfId="652" xr:uid="{00000000-0005-0000-0000-0000CE010000}"/>
    <cellStyle name="Comma  - Style5" xfId="9" xr:uid="{00000000-0005-0000-0000-0000CF010000}"/>
    <cellStyle name="Comma  - Style5 2" xfId="653" xr:uid="{00000000-0005-0000-0000-0000D0010000}"/>
    <cellStyle name="Comma  - Style5 3" xfId="654" xr:uid="{00000000-0005-0000-0000-0000D1010000}"/>
    <cellStyle name="Comma  - Style6" xfId="10" xr:uid="{00000000-0005-0000-0000-0000D2010000}"/>
    <cellStyle name="Comma  - Style6 2" xfId="655" xr:uid="{00000000-0005-0000-0000-0000D3010000}"/>
    <cellStyle name="Comma  - Style6 3" xfId="656" xr:uid="{00000000-0005-0000-0000-0000D4010000}"/>
    <cellStyle name="Comma  - Style7" xfId="11" xr:uid="{00000000-0005-0000-0000-0000D5010000}"/>
    <cellStyle name="Comma  - Style7 2" xfId="657" xr:uid="{00000000-0005-0000-0000-0000D6010000}"/>
    <cellStyle name="Comma  - Style7 3" xfId="658" xr:uid="{00000000-0005-0000-0000-0000D7010000}"/>
    <cellStyle name="Comma  - Style8" xfId="12" xr:uid="{00000000-0005-0000-0000-0000D8010000}"/>
    <cellStyle name="Comma  - Style8 2" xfId="659" xr:uid="{00000000-0005-0000-0000-0000D9010000}"/>
    <cellStyle name="Comma  - Style8 3" xfId="660" xr:uid="{00000000-0005-0000-0000-0000DA010000}"/>
    <cellStyle name="Comma [0] 2" xfId="13" xr:uid="{00000000-0005-0000-0000-0000DB010000}"/>
    <cellStyle name="Comma [0] 2 2" xfId="14" xr:uid="{00000000-0005-0000-0000-0000DC010000}"/>
    <cellStyle name="Comma [0] 2 2 2" xfId="661" xr:uid="{00000000-0005-0000-0000-0000DD010000}"/>
    <cellStyle name="Comma [0] 2 3" xfId="15" xr:uid="{00000000-0005-0000-0000-0000DE010000}"/>
    <cellStyle name="Comma [0] 2 3 2" xfId="662" xr:uid="{00000000-0005-0000-0000-0000DF010000}"/>
    <cellStyle name="Comma [0] 2 4" xfId="663" xr:uid="{00000000-0005-0000-0000-0000E0010000}"/>
    <cellStyle name="Comma [0] 3" xfId="16" xr:uid="{00000000-0005-0000-0000-0000E1010000}"/>
    <cellStyle name="Comma [0] 3 2" xfId="17" xr:uid="{00000000-0005-0000-0000-0000E2010000}"/>
    <cellStyle name="Comma [0] 3 2 2" xfId="664" xr:uid="{00000000-0005-0000-0000-0000E3010000}"/>
    <cellStyle name="Comma [0] 3 3" xfId="18" xr:uid="{00000000-0005-0000-0000-0000E4010000}"/>
    <cellStyle name="Comma [0] 3 3 2" xfId="665" xr:uid="{00000000-0005-0000-0000-0000E5010000}"/>
    <cellStyle name="Comma [0] 3 4" xfId="666" xr:uid="{00000000-0005-0000-0000-0000E6010000}"/>
    <cellStyle name="Comma [0] 4" xfId="19" xr:uid="{00000000-0005-0000-0000-0000E7010000}"/>
    <cellStyle name="Comma [0] 4 2" xfId="667" xr:uid="{00000000-0005-0000-0000-0000E8010000}"/>
    <cellStyle name="Comma [0] 5" xfId="668" xr:uid="{00000000-0005-0000-0000-0000E9010000}"/>
    <cellStyle name="Comma 10" xfId="20" xr:uid="{00000000-0005-0000-0000-0000EA010000}"/>
    <cellStyle name="Comma 10 2" xfId="669" xr:uid="{00000000-0005-0000-0000-0000EB010000}"/>
    <cellStyle name="Comma 10 2 2" xfId="670" xr:uid="{00000000-0005-0000-0000-0000EC010000}"/>
    <cellStyle name="Comma 10 2 2 2" xfId="671" xr:uid="{00000000-0005-0000-0000-0000ED010000}"/>
    <cellStyle name="Comma 10 2 2 2 2" xfId="672" xr:uid="{00000000-0005-0000-0000-0000EE010000}"/>
    <cellStyle name="Comma 10 2 2 3" xfId="673" xr:uid="{00000000-0005-0000-0000-0000EF010000}"/>
    <cellStyle name="Comma 10 2 2 4" xfId="674" xr:uid="{00000000-0005-0000-0000-0000F0010000}"/>
    <cellStyle name="Comma 10 2 3" xfId="675" xr:uid="{00000000-0005-0000-0000-0000F1010000}"/>
    <cellStyle name="Comma 10 2 3 2" xfId="676" xr:uid="{00000000-0005-0000-0000-0000F2010000}"/>
    <cellStyle name="Comma 10 2 4" xfId="677" xr:uid="{00000000-0005-0000-0000-0000F3010000}"/>
    <cellStyle name="Comma 10 2 5" xfId="678" xr:uid="{00000000-0005-0000-0000-0000F4010000}"/>
    <cellStyle name="Comma 10 2 6" xfId="679" xr:uid="{00000000-0005-0000-0000-0000F5010000}"/>
    <cellStyle name="Comma 10 3" xfId="680" xr:uid="{00000000-0005-0000-0000-0000F6010000}"/>
    <cellStyle name="Comma 10 3 2" xfId="681" xr:uid="{00000000-0005-0000-0000-0000F7010000}"/>
    <cellStyle name="Comma 10 3 2 2" xfId="682" xr:uid="{00000000-0005-0000-0000-0000F8010000}"/>
    <cellStyle name="Comma 10 3 2 2 2" xfId="683" xr:uid="{00000000-0005-0000-0000-0000F9010000}"/>
    <cellStyle name="Comma 10 3 2 3" xfId="684" xr:uid="{00000000-0005-0000-0000-0000FA010000}"/>
    <cellStyle name="Comma 10 3 2 4" xfId="685" xr:uid="{00000000-0005-0000-0000-0000FB010000}"/>
    <cellStyle name="Comma 10 3 3" xfId="686" xr:uid="{00000000-0005-0000-0000-0000FC010000}"/>
    <cellStyle name="Comma 10 3 3 2" xfId="687" xr:uid="{00000000-0005-0000-0000-0000FD010000}"/>
    <cellStyle name="Comma 10 3 4" xfId="688" xr:uid="{00000000-0005-0000-0000-0000FE010000}"/>
    <cellStyle name="Comma 10 3 5" xfId="689" xr:uid="{00000000-0005-0000-0000-0000FF010000}"/>
    <cellStyle name="Comma 10 4" xfId="690" xr:uid="{00000000-0005-0000-0000-000000020000}"/>
    <cellStyle name="Comma 10 4 2" xfId="691" xr:uid="{00000000-0005-0000-0000-000001020000}"/>
    <cellStyle name="Comma 10 4 2 2" xfId="692" xr:uid="{00000000-0005-0000-0000-000002020000}"/>
    <cellStyle name="Comma 10 4 2 2 2" xfId="693" xr:uid="{00000000-0005-0000-0000-000003020000}"/>
    <cellStyle name="Comma 10 4 2 3" xfId="694" xr:uid="{00000000-0005-0000-0000-000004020000}"/>
    <cellStyle name="Comma 10 4 2 4" xfId="695" xr:uid="{00000000-0005-0000-0000-000005020000}"/>
    <cellStyle name="Comma 10 4 3" xfId="696" xr:uid="{00000000-0005-0000-0000-000006020000}"/>
    <cellStyle name="Comma 10 4 3 2" xfId="697" xr:uid="{00000000-0005-0000-0000-000007020000}"/>
    <cellStyle name="Comma 10 4 4" xfId="698" xr:uid="{00000000-0005-0000-0000-000008020000}"/>
    <cellStyle name="Comma 10 4 5" xfId="699" xr:uid="{00000000-0005-0000-0000-000009020000}"/>
    <cellStyle name="Comma 10 5" xfId="700" xr:uid="{00000000-0005-0000-0000-00000A020000}"/>
    <cellStyle name="Comma 10 6" xfId="701" xr:uid="{00000000-0005-0000-0000-00000B020000}"/>
    <cellStyle name="Comma 11" xfId="21" xr:uid="{00000000-0005-0000-0000-00000C020000}"/>
    <cellStyle name="Comma 11 2" xfId="702" xr:uid="{00000000-0005-0000-0000-00000D020000}"/>
    <cellStyle name="Comma 11 2 2" xfId="703" xr:uid="{00000000-0005-0000-0000-00000E020000}"/>
    <cellStyle name="Comma 11 2 2 2" xfId="704" xr:uid="{00000000-0005-0000-0000-00000F020000}"/>
    <cellStyle name="Comma 11 2 2 2 2" xfId="705" xr:uid="{00000000-0005-0000-0000-000010020000}"/>
    <cellStyle name="Comma 11 2 2 3" xfId="706" xr:uid="{00000000-0005-0000-0000-000011020000}"/>
    <cellStyle name="Comma 11 2 2 4" xfId="707" xr:uid="{00000000-0005-0000-0000-000012020000}"/>
    <cellStyle name="Comma 11 2 3" xfId="708" xr:uid="{00000000-0005-0000-0000-000013020000}"/>
    <cellStyle name="Comma 11 2 3 2" xfId="709" xr:uid="{00000000-0005-0000-0000-000014020000}"/>
    <cellStyle name="Comma 11 2 4" xfId="710" xr:uid="{00000000-0005-0000-0000-000015020000}"/>
    <cellStyle name="Comma 11 2 5" xfId="711" xr:uid="{00000000-0005-0000-0000-000016020000}"/>
    <cellStyle name="Comma 11 2 6" xfId="712" xr:uid="{00000000-0005-0000-0000-000017020000}"/>
    <cellStyle name="Comma 11 3" xfId="713" xr:uid="{00000000-0005-0000-0000-000018020000}"/>
    <cellStyle name="Comma 11 3 2" xfId="714" xr:uid="{00000000-0005-0000-0000-000019020000}"/>
    <cellStyle name="Comma 11 3 2 2" xfId="715" xr:uid="{00000000-0005-0000-0000-00001A020000}"/>
    <cellStyle name="Comma 11 3 2 2 2" xfId="716" xr:uid="{00000000-0005-0000-0000-00001B020000}"/>
    <cellStyle name="Comma 11 3 2 3" xfId="717" xr:uid="{00000000-0005-0000-0000-00001C020000}"/>
    <cellStyle name="Comma 11 3 2 4" xfId="718" xr:uid="{00000000-0005-0000-0000-00001D020000}"/>
    <cellStyle name="Comma 11 3 3" xfId="719" xr:uid="{00000000-0005-0000-0000-00001E020000}"/>
    <cellStyle name="Comma 11 3 3 2" xfId="720" xr:uid="{00000000-0005-0000-0000-00001F020000}"/>
    <cellStyle name="Comma 11 3 4" xfId="721" xr:uid="{00000000-0005-0000-0000-000020020000}"/>
    <cellStyle name="Comma 11 3 5" xfId="722" xr:uid="{00000000-0005-0000-0000-000021020000}"/>
    <cellStyle name="Comma 11 4" xfId="723" xr:uid="{00000000-0005-0000-0000-000022020000}"/>
    <cellStyle name="Comma 11 4 2" xfId="724" xr:uid="{00000000-0005-0000-0000-000023020000}"/>
    <cellStyle name="Comma 11 4 2 2" xfId="725" xr:uid="{00000000-0005-0000-0000-000024020000}"/>
    <cellStyle name="Comma 11 4 2 2 2" xfId="726" xr:uid="{00000000-0005-0000-0000-000025020000}"/>
    <cellStyle name="Comma 11 4 2 3" xfId="727" xr:uid="{00000000-0005-0000-0000-000026020000}"/>
    <cellStyle name="Comma 11 4 2 4" xfId="728" xr:uid="{00000000-0005-0000-0000-000027020000}"/>
    <cellStyle name="Comma 11 4 3" xfId="729" xr:uid="{00000000-0005-0000-0000-000028020000}"/>
    <cellStyle name="Comma 11 4 3 2" xfId="730" xr:uid="{00000000-0005-0000-0000-000029020000}"/>
    <cellStyle name="Comma 11 4 4" xfId="731" xr:uid="{00000000-0005-0000-0000-00002A020000}"/>
    <cellStyle name="Comma 11 4 5" xfId="732" xr:uid="{00000000-0005-0000-0000-00002B020000}"/>
    <cellStyle name="Comma 11 5" xfId="733" xr:uid="{00000000-0005-0000-0000-00002C020000}"/>
    <cellStyle name="Comma 11 6" xfId="734" xr:uid="{00000000-0005-0000-0000-00002D020000}"/>
    <cellStyle name="Comma 12" xfId="22" xr:uid="{00000000-0005-0000-0000-00002E020000}"/>
    <cellStyle name="Comma 12 2" xfId="735" xr:uid="{00000000-0005-0000-0000-00002F020000}"/>
    <cellStyle name="Comma 12 2 2" xfId="736" xr:uid="{00000000-0005-0000-0000-000030020000}"/>
    <cellStyle name="Comma 12 2 2 2" xfId="737" xr:uid="{00000000-0005-0000-0000-000031020000}"/>
    <cellStyle name="Comma 12 2 2 2 2" xfId="738" xr:uid="{00000000-0005-0000-0000-000032020000}"/>
    <cellStyle name="Comma 12 2 2 3" xfId="739" xr:uid="{00000000-0005-0000-0000-000033020000}"/>
    <cellStyle name="Comma 12 2 2 4" xfId="740" xr:uid="{00000000-0005-0000-0000-000034020000}"/>
    <cellStyle name="Comma 12 2 3" xfId="741" xr:uid="{00000000-0005-0000-0000-000035020000}"/>
    <cellStyle name="Comma 12 2 3 2" xfId="742" xr:uid="{00000000-0005-0000-0000-000036020000}"/>
    <cellStyle name="Comma 12 2 4" xfId="743" xr:uid="{00000000-0005-0000-0000-000037020000}"/>
    <cellStyle name="Comma 12 2 5" xfId="744" xr:uid="{00000000-0005-0000-0000-000038020000}"/>
    <cellStyle name="Comma 12 2 6" xfId="745" xr:uid="{00000000-0005-0000-0000-000039020000}"/>
    <cellStyle name="Comma 12 3" xfId="746" xr:uid="{00000000-0005-0000-0000-00003A020000}"/>
    <cellStyle name="Comma 12 3 2" xfId="747" xr:uid="{00000000-0005-0000-0000-00003B020000}"/>
    <cellStyle name="Comma 12 3 2 2" xfId="748" xr:uid="{00000000-0005-0000-0000-00003C020000}"/>
    <cellStyle name="Comma 12 3 2 2 2" xfId="749" xr:uid="{00000000-0005-0000-0000-00003D020000}"/>
    <cellStyle name="Comma 12 3 2 3" xfId="750" xr:uid="{00000000-0005-0000-0000-00003E020000}"/>
    <cellStyle name="Comma 12 3 2 4" xfId="751" xr:uid="{00000000-0005-0000-0000-00003F020000}"/>
    <cellStyle name="Comma 12 3 3" xfId="752" xr:uid="{00000000-0005-0000-0000-000040020000}"/>
    <cellStyle name="Comma 12 3 3 2" xfId="753" xr:uid="{00000000-0005-0000-0000-000041020000}"/>
    <cellStyle name="Comma 12 3 4" xfId="754" xr:uid="{00000000-0005-0000-0000-000042020000}"/>
    <cellStyle name="Comma 12 3 5" xfId="755" xr:uid="{00000000-0005-0000-0000-000043020000}"/>
    <cellStyle name="Comma 12 4" xfId="756" xr:uid="{00000000-0005-0000-0000-000044020000}"/>
    <cellStyle name="Comma 12 4 2" xfId="757" xr:uid="{00000000-0005-0000-0000-000045020000}"/>
    <cellStyle name="Comma 12 4 2 2" xfId="758" xr:uid="{00000000-0005-0000-0000-000046020000}"/>
    <cellStyle name="Comma 12 4 2 2 2" xfId="759" xr:uid="{00000000-0005-0000-0000-000047020000}"/>
    <cellStyle name="Comma 12 4 2 3" xfId="760" xr:uid="{00000000-0005-0000-0000-000048020000}"/>
    <cellStyle name="Comma 12 4 2 4" xfId="761" xr:uid="{00000000-0005-0000-0000-000049020000}"/>
    <cellStyle name="Comma 12 4 3" xfId="762" xr:uid="{00000000-0005-0000-0000-00004A020000}"/>
    <cellStyle name="Comma 12 4 3 2" xfId="763" xr:uid="{00000000-0005-0000-0000-00004B020000}"/>
    <cellStyle name="Comma 12 4 4" xfId="764" xr:uid="{00000000-0005-0000-0000-00004C020000}"/>
    <cellStyle name="Comma 12 4 5" xfId="765" xr:uid="{00000000-0005-0000-0000-00004D020000}"/>
    <cellStyle name="Comma 13" xfId="23" xr:uid="{00000000-0005-0000-0000-00004E020000}"/>
    <cellStyle name="Comma 13 2" xfId="766" xr:uid="{00000000-0005-0000-0000-00004F020000}"/>
    <cellStyle name="Comma 13 2 2" xfId="767" xr:uid="{00000000-0005-0000-0000-000050020000}"/>
    <cellStyle name="Comma 13 2 2 2" xfId="768" xr:uid="{00000000-0005-0000-0000-000051020000}"/>
    <cellStyle name="Comma 13 2 2 2 2" xfId="769" xr:uid="{00000000-0005-0000-0000-000052020000}"/>
    <cellStyle name="Comma 13 2 2 3" xfId="770" xr:uid="{00000000-0005-0000-0000-000053020000}"/>
    <cellStyle name="Comma 13 2 2 4" xfId="771" xr:uid="{00000000-0005-0000-0000-000054020000}"/>
    <cellStyle name="Comma 13 2 3" xfId="772" xr:uid="{00000000-0005-0000-0000-000055020000}"/>
    <cellStyle name="Comma 13 2 3 2" xfId="773" xr:uid="{00000000-0005-0000-0000-000056020000}"/>
    <cellStyle name="Comma 13 2 4" xfId="774" xr:uid="{00000000-0005-0000-0000-000057020000}"/>
    <cellStyle name="Comma 13 2 5" xfId="775" xr:uid="{00000000-0005-0000-0000-000058020000}"/>
    <cellStyle name="Comma 13 2 6" xfId="776" xr:uid="{00000000-0005-0000-0000-000059020000}"/>
    <cellStyle name="Comma 13 3" xfId="777" xr:uid="{00000000-0005-0000-0000-00005A020000}"/>
    <cellStyle name="Comma 13 3 2" xfId="778" xr:uid="{00000000-0005-0000-0000-00005B020000}"/>
    <cellStyle name="Comma 13 3 2 2" xfId="779" xr:uid="{00000000-0005-0000-0000-00005C020000}"/>
    <cellStyle name="Comma 13 3 2 2 2" xfId="780" xr:uid="{00000000-0005-0000-0000-00005D020000}"/>
    <cellStyle name="Comma 13 3 2 3" xfId="781" xr:uid="{00000000-0005-0000-0000-00005E020000}"/>
    <cellStyle name="Comma 13 3 2 4" xfId="782" xr:uid="{00000000-0005-0000-0000-00005F020000}"/>
    <cellStyle name="Comma 13 3 3" xfId="783" xr:uid="{00000000-0005-0000-0000-000060020000}"/>
    <cellStyle name="Comma 13 3 3 2" xfId="784" xr:uid="{00000000-0005-0000-0000-000061020000}"/>
    <cellStyle name="Comma 13 3 4" xfId="785" xr:uid="{00000000-0005-0000-0000-000062020000}"/>
    <cellStyle name="Comma 13 3 5" xfId="786" xr:uid="{00000000-0005-0000-0000-000063020000}"/>
    <cellStyle name="Comma 13 4" xfId="787" xr:uid="{00000000-0005-0000-0000-000064020000}"/>
    <cellStyle name="Comma 13 4 2" xfId="788" xr:uid="{00000000-0005-0000-0000-000065020000}"/>
    <cellStyle name="Comma 13 4 2 2" xfId="789" xr:uid="{00000000-0005-0000-0000-000066020000}"/>
    <cellStyle name="Comma 13 4 2 2 2" xfId="790" xr:uid="{00000000-0005-0000-0000-000067020000}"/>
    <cellStyle name="Comma 13 4 2 3" xfId="791" xr:uid="{00000000-0005-0000-0000-000068020000}"/>
    <cellStyle name="Comma 13 4 2 4" xfId="792" xr:uid="{00000000-0005-0000-0000-000069020000}"/>
    <cellStyle name="Comma 13 4 3" xfId="793" xr:uid="{00000000-0005-0000-0000-00006A020000}"/>
    <cellStyle name="Comma 13 4 3 2" xfId="794" xr:uid="{00000000-0005-0000-0000-00006B020000}"/>
    <cellStyle name="Comma 13 4 4" xfId="795" xr:uid="{00000000-0005-0000-0000-00006C020000}"/>
    <cellStyle name="Comma 13 4 5" xfId="796" xr:uid="{00000000-0005-0000-0000-00006D020000}"/>
    <cellStyle name="Comma 14" xfId="24" xr:uid="{00000000-0005-0000-0000-00006E020000}"/>
    <cellStyle name="Comma 14 2" xfId="797" xr:uid="{00000000-0005-0000-0000-00006F020000}"/>
    <cellStyle name="Comma 14 2 2" xfId="798" xr:uid="{00000000-0005-0000-0000-000070020000}"/>
    <cellStyle name="Comma 15" xfId="799" xr:uid="{00000000-0005-0000-0000-000071020000}"/>
    <cellStyle name="Comma 15 2" xfId="800" xr:uid="{00000000-0005-0000-0000-000072020000}"/>
    <cellStyle name="Comma 15 2 2" xfId="801" xr:uid="{00000000-0005-0000-0000-000073020000}"/>
    <cellStyle name="Comma 15 2 2 2" xfId="802" xr:uid="{00000000-0005-0000-0000-000074020000}"/>
    <cellStyle name="Comma 15 2 2 2 2" xfId="803" xr:uid="{00000000-0005-0000-0000-000075020000}"/>
    <cellStyle name="Comma 15 2 2 3" xfId="804" xr:uid="{00000000-0005-0000-0000-000076020000}"/>
    <cellStyle name="Comma 15 2 2 4" xfId="805" xr:uid="{00000000-0005-0000-0000-000077020000}"/>
    <cellStyle name="Comma 15 2 3" xfId="806" xr:uid="{00000000-0005-0000-0000-000078020000}"/>
    <cellStyle name="Comma 15 2 3 2" xfId="807" xr:uid="{00000000-0005-0000-0000-000079020000}"/>
    <cellStyle name="Comma 15 2 4" xfId="808" xr:uid="{00000000-0005-0000-0000-00007A020000}"/>
    <cellStyle name="Comma 15 2 5" xfId="809" xr:uid="{00000000-0005-0000-0000-00007B020000}"/>
    <cellStyle name="Comma 15 3" xfId="810" xr:uid="{00000000-0005-0000-0000-00007C020000}"/>
    <cellStyle name="Comma 15 3 2" xfId="811" xr:uid="{00000000-0005-0000-0000-00007D020000}"/>
    <cellStyle name="Comma 15 3 2 2" xfId="812" xr:uid="{00000000-0005-0000-0000-00007E020000}"/>
    <cellStyle name="Comma 15 3 2 2 2" xfId="813" xr:uid="{00000000-0005-0000-0000-00007F020000}"/>
    <cellStyle name="Comma 15 3 2 3" xfId="814" xr:uid="{00000000-0005-0000-0000-000080020000}"/>
    <cellStyle name="Comma 15 3 2 4" xfId="815" xr:uid="{00000000-0005-0000-0000-000081020000}"/>
    <cellStyle name="Comma 15 3 3" xfId="816" xr:uid="{00000000-0005-0000-0000-000082020000}"/>
    <cellStyle name="Comma 15 3 3 2" xfId="817" xr:uid="{00000000-0005-0000-0000-000083020000}"/>
    <cellStyle name="Comma 15 3 4" xfId="818" xr:uid="{00000000-0005-0000-0000-000084020000}"/>
    <cellStyle name="Comma 15 3 5" xfId="819" xr:uid="{00000000-0005-0000-0000-000085020000}"/>
    <cellStyle name="Comma 15 4" xfId="820" xr:uid="{00000000-0005-0000-0000-000086020000}"/>
    <cellStyle name="Comma 16" xfId="821" xr:uid="{00000000-0005-0000-0000-000087020000}"/>
    <cellStyle name="Comma 16 2" xfId="822" xr:uid="{00000000-0005-0000-0000-000088020000}"/>
    <cellStyle name="Comma 17" xfId="823" xr:uid="{00000000-0005-0000-0000-000089020000}"/>
    <cellStyle name="Comma 17 2" xfId="824" xr:uid="{00000000-0005-0000-0000-00008A020000}"/>
    <cellStyle name="Comma 18" xfId="825" xr:uid="{00000000-0005-0000-0000-00008B020000}"/>
    <cellStyle name="Comma 18 2" xfId="826" xr:uid="{00000000-0005-0000-0000-00008C020000}"/>
    <cellStyle name="Comma 19" xfId="25" xr:uid="{00000000-0005-0000-0000-00008D020000}"/>
    <cellStyle name="Comma 19 2" xfId="827" xr:uid="{00000000-0005-0000-0000-00008E020000}"/>
    <cellStyle name="Comma 2" xfId="26" xr:uid="{00000000-0005-0000-0000-00008F020000}"/>
    <cellStyle name="Comma 2 10" xfId="27" xr:uid="{00000000-0005-0000-0000-000090020000}"/>
    <cellStyle name="Comma 2 10 2" xfId="828" xr:uid="{00000000-0005-0000-0000-000091020000}"/>
    <cellStyle name="Comma 2 11" xfId="28" xr:uid="{00000000-0005-0000-0000-000092020000}"/>
    <cellStyle name="Comma 2 11 2" xfId="829" xr:uid="{00000000-0005-0000-0000-000093020000}"/>
    <cellStyle name="Comma 2 12" xfId="830" xr:uid="{00000000-0005-0000-0000-000094020000}"/>
    <cellStyle name="Comma 2 2" xfId="29" xr:uid="{00000000-0005-0000-0000-000095020000}"/>
    <cellStyle name="Comma 2 2 2" xfId="831" xr:uid="{00000000-0005-0000-0000-000096020000}"/>
    <cellStyle name="Comma 2 2 2 2" xfId="832" xr:uid="{00000000-0005-0000-0000-000097020000}"/>
    <cellStyle name="Comma 2 3" xfId="30" xr:uid="{00000000-0005-0000-0000-000098020000}"/>
    <cellStyle name="Comma 2 3 2" xfId="31" xr:uid="{00000000-0005-0000-0000-000099020000}"/>
    <cellStyle name="Comma 2 3 2 2" xfId="833" xr:uid="{00000000-0005-0000-0000-00009A020000}"/>
    <cellStyle name="Comma 2 3 2 2 2" xfId="834" xr:uid="{00000000-0005-0000-0000-00009B020000}"/>
    <cellStyle name="Comma 2 3 2 3" xfId="835" xr:uid="{00000000-0005-0000-0000-00009C020000}"/>
    <cellStyle name="Comma 2 3 3" xfId="836" xr:uid="{00000000-0005-0000-0000-00009D020000}"/>
    <cellStyle name="Comma 2 3 3 2" xfId="837" xr:uid="{00000000-0005-0000-0000-00009E020000}"/>
    <cellStyle name="Comma 2 4" xfId="32" xr:uid="{00000000-0005-0000-0000-00009F020000}"/>
    <cellStyle name="Comma 2 4 2" xfId="838" xr:uid="{00000000-0005-0000-0000-0000A0020000}"/>
    <cellStyle name="Comma 2 4 2 2" xfId="839" xr:uid="{00000000-0005-0000-0000-0000A1020000}"/>
    <cellStyle name="Comma 2 4 3" xfId="840" xr:uid="{00000000-0005-0000-0000-0000A2020000}"/>
    <cellStyle name="Comma 2 4 4" xfId="841" xr:uid="{00000000-0005-0000-0000-0000A3020000}"/>
    <cellStyle name="Comma 2 5" xfId="33" xr:uid="{00000000-0005-0000-0000-0000A4020000}"/>
    <cellStyle name="Comma 2 5 2" xfId="842" xr:uid="{00000000-0005-0000-0000-0000A5020000}"/>
    <cellStyle name="Comma 2 5 2 2" xfId="843" xr:uid="{00000000-0005-0000-0000-0000A6020000}"/>
    <cellStyle name="Comma 2 5 3" xfId="844" xr:uid="{00000000-0005-0000-0000-0000A7020000}"/>
    <cellStyle name="Comma 2 5 4" xfId="845" xr:uid="{00000000-0005-0000-0000-0000A8020000}"/>
    <cellStyle name="Comma 2 6" xfId="34" xr:uid="{00000000-0005-0000-0000-0000A9020000}"/>
    <cellStyle name="Comma 2 6 2" xfId="846" xr:uid="{00000000-0005-0000-0000-0000AA020000}"/>
    <cellStyle name="Comma 2 6 2 2" xfId="847" xr:uid="{00000000-0005-0000-0000-0000AB020000}"/>
    <cellStyle name="Comma 2 6 3" xfId="848" xr:uid="{00000000-0005-0000-0000-0000AC020000}"/>
    <cellStyle name="Comma 2 7" xfId="35" xr:uid="{00000000-0005-0000-0000-0000AD020000}"/>
    <cellStyle name="Comma 2 7 2" xfId="849" xr:uid="{00000000-0005-0000-0000-0000AE020000}"/>
    <cellStyle name="Comma 2 8" xfId="36" xr:uid="{00000000-0005-0000-0000-0000AF020000}"/>
    <cellStyle name="Comma 2 8 2" xfId="850" xr:uid="{00000000-0005-0000-0000-0000B0020000}"/>
    <cellStyle name="Comma 2 9" xfId="37" xr:uid="{00000000-0005-0000-0000-0000B1020000}"/>
    <cellStyle name="Comma 2 9 2" xfId="851" xr:uid="{00000000-0005-0000-0000-0000B2020000}"/>
    <cellStyle name="Comma 20" xfId="38" xr:uid="{00000000-0005-0000-0000-0000B3020000}"/>
    <cellStyle name="Comma 20 2" xfId="852" xr:uid="{00000000-0005-0000-0000-0000B4020000}"/>
    <cellStyle name="Comma 21" xfId="39" xr:uid="{00000000-0005-0000-0000-0000B5020000}"/>
    <cellStyle name="Comma 21 2" xfId="853" xr:uid="{00000000-0005-0000-0000-0000B6020000}"/>
    <cellStyle name="Comma 22" xfId="854" xr:uid="{00000000-0005-0000-0000-0000B7020000}"/>
    <cellStyle name="Comma 22 2" xfId="855" xr:uid="{00000000-0005-0000-0000-0000B8020000}"/>
    <cellStyle name="Comma 23" xfId="856" xr:uid="{00000000-0005-0000-0000-0000B9020000}"/>
    <cellStyle name="Comma 24" xfId="857" xr:uid="{00000000-0005-0000-0000-0000BA020000}"/>
    <cellStyle name="Comma 25" xfId="858" xr:uid="{00000000-0005-0000-0000-0000BB020000}"/>
    <cellStyle name="Comma 26" xfId="859" xr:uid="{00000000-0005-0000-0000-0000BC020000}"/>
    <cellStyle name="Comma 3" xfId="40" xr:uid="{00000000-0005-0000-0000-0000BD020000}"/>
    <cellStyle name="Comma 3 10" xfId="41" xr:uid="{00000000-0005-0000-0000-0000BE020000}"/>
    <cellStyle name="Comma 3 10 2" xfId="860" xr:uid="{00000000-0005-0000-0000-0000BF020000}"/>
    <cellStyle name="Comma 3 11" xfId="42" xr:uid="{00000000-0005-0000-0000-0000C0020000}"/>
    <cellStyle name="Comma 3 11 2" xfId="861" xr:uid="{00000000-0005-0000-0000-0000C1020000}"/>
    <cellStyle name="Comma 3 12" xfId="862" xr:uid="{00000000-0005-0000-0000-0000C2020000}"/>
    <cellStyle name="Comma 3 13" xfId="863" xr:uid="{00000000-0005-0000-0000-0000C3020000}"/>
    <cellStyle name="Comma 3 2" xfId="43" xr:uid="{00000000-0005-0000-0000-0000C4020000}"/>
    <cellStyle name="Comma 3 2 2" xfId="864" xr:uid="{00000000-0005-0000-0000-0000C5020000}"/>
    <cellStyle name="Comma 3 2 2 2" xfId="865" xr:uid="{00000000-0005-0000-0000-0000C6020000}"/>
    <cellStyle name="Comma 3 2 3" xfId="866" xr:uid="{00000000-0005-0000-0000-0000C7020000}"/>
    <cellStyle name="Comma 3 2 4" xfId="867" xr:uid="{00000000-0005-0000-0000-0000C8020000}"/>
    <cellStyle name="Comma 3 3" xfId="44" xr:uid="{00000000-0005-0000-0000-0000C9020000}"/>
    <cellStyle name="Comma 3 3 2" xfId="868" xr:uid="{00000000-0005-0000-0000-0000CA020000}"/>
    <cellStyle name="Comma 3 3 2 2" xfId="869" xr:uid="{00000000-0005-0000-0000-0000CB020000}"/>
    <cellStyle name="Comma 3 3 3" xfId="870" xr:uid="{00000000-0005-0000-0000-0000CC020000}"/>
    <cellStyle name="Comma 3 3 4" xfId="871" xr:uid="{00000000-0005-0000-0000-0000CD020000}"/>
    <cellStyle name="Comma 3 4" xfId="45" xr:uid="{00000000-0005-0000-0000-0000CE020000}"/>
    <cellStyle name="Comma 3 4 2" xfId="872" xr:uid="{00000000-0005-0000-0000-0000CF020000}"/>
    <cellStyle name="Comma 3 4 2 2" xfId="873" xr:uid="{00000000-0005-0000-0000-0000D0020000}"/>
    <cellStyle name="Comma 3 4 3" xfId="874" xr:uid="{00000000-0005-0000-0000-0000D1020000}"/>
    <cellStyle name="Comma 3 4 4" xfId="875" xr:uid="{00000000-0005-0000-0000-0000D2020000}"/>
    <cellStyle name="Comma 3 5" xfId="46" xr:uid="{00000000-0005-0000-0000-0000D3020000}"/>
    <cellStyle name="Comma 3 5 2" xfId="876" xr:uid="{00000000-0005-0000-0000-0000D4020000}"/>
    <cellStyle name="Comma 3 5 2 2" xfId="877" xr:uid="{00000000-0005-0000-0000-0000D5020000}"/>
    <cellStyle name="Comma 3 5 3" xfId="878" xr:uid="{00000000-0005-0000-0000-0000D6020000}"/>
    <cellStyle name="Comma 3 5 4" xfId="879" xr:uid="{00000000-0005-0000-0000-0000D7020000}"/>
    <cellStyle name="Comma 3 6" xfId="47" xr:uid="{00000000-0005-0000-0000-0000D8020000}"/>
    <cellStyle name="Comma 3 6 2" xfId="880" xr:uid="{00000000-0005-0000-0000-0000D9020000}"/>
    <cellStyle name="Comma 3 6 2 2" xfId="881" xr:uid="{00000000-0005-0000-0000-0000DA020000}"/>
    <cellStyle name="Comma 3 6 3" xfId="882" xr:uid="{00000000-0005-0000-0000-0000DB020000}"/>
    <cellStyle name="Comma 3 7" xfId="48" xr:uid="{00000000-0005-0000-0000-0000DC020000}"/>
    <cellStyle name="Comma 3 7 2" xfId="883" xr:uid="{00000000-0005-0000-0000-0000DD020000}"/>
    <cellStyle name="Comma 3 7 2 2" xfId="884" xr:uid="{00000000-0005-0000-0000-0000DE020000}"/>
    <cellStyle name="Comma 3 7 2 2 2" xfId="885" xr:uid="{00000000-0005-0000-0000-0000DF020000}"/>
    <cellStyle name="Comma 3 7 2 2 2 2" xfId="886" xr:uid="{00000000-0005-0000-0000-0000E0020000}"/>
    <cellStyle name="Comma 3 7 2 2 3" xfId="887" xr:uid="{00000000-0005-0000-0000-0000E1020000}"/>
    <cellStyle name="Comma 3 7 2 2 4" xfId="888" xr:uid="{00000000-0005-0000-0000-0000E2020000}"/>
    <cellStyle name="Comma 3 7 2 3" xfId="889" xr:uid="{00000000-0005-0000-0000-0000E3020000}"/>
    <cellStyle name="Comma 3 7 2 3 2" xfId="890" xr:uid="{00000000-0005-0000-0000-0000E4020000}"/>
    <cellStyle name="Comma 3 7 2 4" xfId="891" xr:uid="{00000000-0005-0000-0000-0000E5020000}"/>
    <cellStyle name="Comma 3 7 2 5" xfId="892" xr:uid="{00000000-0005-0000-0000-0000E6020000}"/>
    <cellStyle name="Comma 3 7 2 6" xfId="893" xr:uid="{00000000-0005-0000-0000-0000E7020000}"/>
    <cellStyle name="Comma 3 7 3" xfId="894" xr:uid="{00000000-0005-0000-0000-0000E8020000}"/>
    <cellStyle name="Comma 3 7 3 2" xfId="895" xr:uid="{00000000-0005-0000-0000-0000E9020000}"/>
    <cellStyle name="Comma 3 7 3 2 2" xfId="896" xr:uid="{00000000-0005-0000-0000-0000EA020000}"/>
    <cellStyle name="Comma 3 7 3 3" xfId="897" xr:uid="{00000000-0005-0000-0000-0000EB020000}"/>
    <cellStyle name="Comma 3 7 3 4" xfId="898" xr:uid="{00000000-0005-0000-0000-0000EC020000}"/>
    <cellStyle name="Comma 3 7 4" xfId="899" xr:uid="{00000000-0005-0000-0000-0000ED020000}"/>
    <cellStyle name="Comma 3 7 4 2" xfId="900" xr:uid="{00000000-0005-0000-0000-0000EE020000}"/>
    <cellStyle name="Comma 3 7 5" xfId="901" xr:uid="{00000000-0005-0000-0000-0000EF020000}"/>
    <cellStyle name="Comma 3 7 6" xfId="902" xr:uid="{00000000-0005-0000-0000-0000F0020000}"/>
    <cellStyle name="Comma 3 7 7" xfId="903" xr:uid="{00000000-0005-0000-0000-0000F1020000}"/>
    <cellStyle name="Comma 3 7 8" xfId="904" xr:uid="{00000000-0005-0000-0000-0000F2020000}"/>
    <cellStyle name="Comma 3 8" xfId="49" xr:uid="{00000000-0005-0000-0000-0000F3020000}"/>
    <cellStyle name="Comma 3 8 2" xfId="905" xr:uid="{00000000-0005-0000-0000-0000F4020000}"/>
    <cellStyle name="Comma 3 8 2 2" xfId="906" xr:uid="{00000000-0005-0000-0000-0000F5020000}"/>
    <cellStyle name="Comma 3 8 3" xfId="907" xr:uid="{00000000-0005-0000-0000-0000F6020000}"/>
    <cellStyle name="Comma 3 9" xfId="50" xr:uid="{00000000-0005-0000-0000-0000F7020000}"/>
    <cellStyle name="Comma 3 9 2" xfId="908" xr:uid="{00000000-0005-0000-0000-0000F8020000}"/>
    <cellStyle name="Comma 4" xfId="51" xr:uid="{00000000-0005-0000-0000-0000F9020000}"/>
    <cellStyle name="Comma 4 10" xfId="909" xr:uid="{00000000-0005-0000-0000-0000FA020000}"/>
    <cellStyle name="Comma 4 2" xfId="52" xr:uid="{00000000-0005-0000-0000-0000FB020000}"/>
    <cellStyle name="Comma 4 2 2" xfId="910" xr:uid="{00000000-0005-0000-0000-0000FC020000}"/>
    <cellStyle name="Comma 4 2 2 2" xfId="911" xr:uid="{00000000-0005-0000-0000-0000FD020000}"/>
    <cellStyle name="Comma 4 2 3" xfId="912" xr:uid="{00000000-0005-0000-0000-0000FE020000}"/>
    <cellStyle name="Comma 4 2 4" xfId="913" xr:uid="{00000000-0005-0000-0000-0000FF020000}"/>
    <cellStyle name="Comma 4 3" xfId="53" xr:uid="{00000000-0005-0000-0000-000000030000}"/>
    <cellStyle name="Comma 4 3 2" xfId="914" xr:uid="{00000000-0005-0000-0000-000001030000}"/>
    <cellStyle name="Comma 4 3 2 2" xfId="915" xr:uid="{00000000-0005-0000-0000-000002030000}"/>
    <cellStyle name="Comma 4 3 2 2 2" xfId="916" xr:uid="{00000000-0005-0000-0000-000003030000}"/>
    <cellStyle name="Comma 4 3 2 2 2 2" xfId="917" xr:uid="{00000000-0005-0000-0000-000004030000}"/>
    <cellStyle name="Comma 4 3 2 2 3" xfId="918" xr:uid="{00000000-0005-0000-0000-000005030000}"/>
    <cellStyle name="Comma 4 3 2 2 4" xfId="919" xr:uid="{00000000-0005-0000-0000-000006030000}"/>
    <cellStyle name="Comma 4 3 2 3" xfId="920" xr:uid="{00000000-0005-0000-0000-000007030000}"/>
    <cellStyle name="Comma 4 3 2 3 2" xfId="921" xr:uid="{00000000-0005-0000-0000-000008030000}"/>
    <cellStyle name="Comma 4 3 2 4" xfId="922" xr:uid="{00000000-0005-0000-0000-000009030000}"/>
    <cellStyle name="Comma 4 3 2 5" xfId="923" xr:uid="{00000000-0005-0000-0000-00000A030000}"/>
    <cellStyle name="Comma 4 3 2 6" xfId="924" xr:uid="{00000000-0005-0000-0000-00000B030000}"/>
    <cellStyle name="Comma 4 3 3" xfId="925" xr:uid="{00000000-0005-0000-0000-00000C030000}"/>
    <cellStyle name="Comma 4 3 3 2" xfId="926" xr:uid="{00000000-0005-0000-0000-00000D030000}"/>
    <cellStyle name="Comma 4 3 3 2 2" xfId="927" xr:uid="{00000000-0005-0000-0000-00000E030000}"/>
    <cellStyle name="Comma 4 3 3 3" xfId="928" xr:uid="{00000000-0005-0000-0000-00000F030000}"/>
    <cellStyle name="Comma 4 3 3 4" xfId="929" xr:uid="{00000000-0005-0000-0000-000010030000}"/>
    <cellStyle name="Comma 4 3 4" xfId="930" xr:uid="{00000000-0005-0000-0000-000011030000}"/>
    <cellStyle name="Comma 4 3 4 2" xfId="931" xr:uid="{00000000-0005-0000-0000-000012030000}"/>
    <cellStyle name="Comma 4 3 5" xfId="932" xr:uid="{00000000-0005-0000-0000-000013030000}"/>
    <cellStyle name="Comma 4 3 6" xfId="933" xr:uid="{00000000-0005-0000-0000-000014030000}"/>
    <cellStyle name="Comma 4 4" xfId="54" xr:uid="{00000000-0005-0000-0000-000015030000}"/>
    <cellStyle name="Comma 4 4 2" xfId="934" xr:uid="{00000000-0005-0000-0000-000016030000}"/>
    <cellStyle name="Comma 4 4 2 2" xfId="935" xr:uid="{00000000-0005-0000-0000-000017030000}"/>
    <cellStyle name="Comma 4 4 2 2 2" xfId="936" xr:uid="{00000000-0005-0000-0000-000018030000}"/>
    <cellStyle name="Comma 4 4 2 2 2 2" xfId="937" xr:uid="{00000000-0005-0000-0000-000019030000}"/>
    <cellStyle name="Comma 4 4 2 2 3" xfId="938" xr:uid="{00000000-0005-0000-0000-00001A030000}"/>
    <cellStyle name="Comma 4 4 2 2 4" xfId="939" xr:uid="{00000000-0005-0000-0000-00001B030000}"/>
    <cellStyle name="Comma 4 4 2 3" xfId="940" xr:uid="{00000000-0005-0000-0000-00001C030000}"/>
    <cellStyle name="Comma 4 4 2 3 2" xfId="941" xr:uid="{00000000-0005-0000-0000-00001D030000}"/>
    <cellStyle name="Comma 4 4 2 4" xfId="942" xr:uid="{00000000-0005-0000-0000-00001E030000}"/>
    <cellStyle name="Comma 4 4 2 5" xfId="943" xr:uid="{00000000-0005-0000-0000-00001F030000}"/>
    <cellStyle name="Comma 4 4 2 6" xfId="944" xr:uid="{00000000-0005-0000-0000-000020030000}"/>
    <cellStyle name="Comma 4 4 3" xfId="945" xr:uid="{00000000-0005-0000-0000-000021030000}"/>
    <cellStyle name="Comma 4 4 3 2" xfId="946" xr:uid="{00000000-0005-0000-0000-000022030000}"/>
    <cellStyle name="Comma 4 4 3 2 2" xfId="947" xr:uid="{00000000-0005-0000-0000-000023030000}"/>
    <cellStyle name="Comma 4 4 3 3" xfId="948" xr:uid="{00000000-0005-0000-0000-000024030000}"/>
    <cellStyle name="Comma 4 4 3 4" xfId="949" xr:uid="{00000000-0005-0000-0000-000025030000}"/>
    <cellStyle name="Comma 4 4 4" xfId="950" xr:uid="{00000000-0005-0000-0000-000026030000}"/>
    <cellStyle name="Comma 4 4 4 2" xfId="951" xr:uid="{00000000-0005-0000-0000-000027030000}"/>
    <cellStyle name="Comma 4 4 5" xfId="952" xr:uid="{00000000-0005-0000-0000-000028030000}"/>
    <cellStyle name="Comma 4 4 6" xfId="953" xr:uid="{00000000-0005-0000-0000-000029030000}"/>
    <cellStyle name="Comma 4 5" xfId="954" xr:uid="{00000000-0005-0000-0000-00002A030000}"/>
    <cellStyle name="Comma 4 5 2" xfId="955" xr:uid="{00000000-0005-0000-0000-00002B030000}"/>
    <cellStyle name="Comma 4 5 2 2" xfId="956" xr:uid="{00000000-0005-0000-0000-00002C030000}"/>
    <cellStyle name="Comma 4 5 2 2 2" xfId="957" xr:uid="{00000000-0005-0000-0000-00002D030000}"/>
    <cellStyle name="Comma 4 5 2 3" xfId="958" xr:uid="{00000000-0005-0000-0000-00002E030000}"/>
    <cellStyle name="Comma 4 5 2 4" xfId="959" xr:uid="{00000000-0005-0000-0000-00002F030000}"/>
    <cellStyle name="Comma 4 5 3" xfId="960" xr:uid="{00000000-0005-0000-0000-000030030000}"/>
    <cellStyle name="Comma 4 5 3 2" xfId="961" xr:uid="{00000000-0005-0000-0000-000031030000}"/>
    <cellStyle name="Comma 4 5 4" xfId="962" xr:uid="{00000000-0005-0000-0000-000032030000}"/>
    <cellStyle name="Comma 4 5 5" xfId="963" xr:uid="{00000000-0005-0000-0000-000033030000}"/>
    <cellStyle name="Comma 4 5 6" xfId="964" xr:uid="{00000000-0005-0000-0000-000034030000}"/>
    <cellStyle name="Comma 4 6" xfId="965" xr:uid="{00000000-0005-0000-0000-000035030000}"/>
    <cellStyle name="Comma 4 6 2" xfId="966" xr:uid="{00000000-0005-0000-0000-000036030000}"/>
    <cellStyle name="Comma 4 6 2 2" xfId="967" xr:uid="{00000000-0005-0000-0000-000037030000}"/>
    <cellStyle name="Comma 4 6 3" xfId="968" xr:uid="{00000000-0005-0000-0000-000038030000}"/>
    <cellStyle name="Comma 4 6 4" xfId="969" xr:uid="{00000000-0005-0000-0000-000039030000}"/>
    <cellStyle name="Comma 4 7" xfId="970" xr:uid="{00000000-0005-0000-0000-00003A030000}"/>
    <cellStyle name="Comma 4 7 2" xfId="971" xr:uid="{00000000-0005-0000-0000-00003B030000}"/>
    <cellStyle name="Comma 4 8" xfId="972" xr:uid="{00000000-0005-0000-0000-00003C030000}"/>
    <cellStyle name="Comma 4 9" xfId="973" xr:uid="{00000000-0005-0000-0000-00003D030000}"/>
    <cellStyle name="Comma 5" xfId="55" xr:uid="{00000000-0005-0000-0000-00003E030000}"/>
    <cellStyle name="Comma 5 10" xfId="974" xr:uid="{00000000-0005-0000-0000-00003F030000}"/>
    <cellStyle name="Comma 5 11" xfId="975" xr:uid="{00000000-0005-0000-0000-000040030000}"/>
    <cellStyle name="Comma 5 2" xfId="56" xr:uid="{00000000-0005-0000-0000-000041030000}"/>
    <cellStyle name="Comma 5 2 2" xfId="976" xr:uid="{00000000-0005-0000-0000-000042030000}"/>
    <cellStyle name="Comma 5 2 2 2" xfId="977" xr:uid="{00000000-0005-0000-0000-000043030000}"/>
    <cellStyle name="Comma 5 2 2 2 2" xfId="978" xr:uid="{00000000-0005-0000-0000-000044030000}"/>
    <cellStyle name="Comma 5 2 2 2 2 2" xfId="979" xr:uid="{00000000-0005-0000-0000-000045030000}"/>
    <cellStyle name="Comma 5 2 2 2 3" xfId="980" xr:uid="{00000000-0005-0000-0000-000046030000}"/>
    <cellStyle name="Comma 5 2 2 2 4" xfId="981" xr:uid="{00000000-0005-0000-0000-000047030000}"/>
    <cellStyle name="Comma 5 2 2 3" xfId="982" xr:uid="{00000000-0005-0000-0000-000048030000}"/>
    <cellStyle name="Comma 5 2 2 3 2" xfId="983" xr:uid="{00000000-0005-0000-0000-000049030000}"/>
    <cellStyle name="Comma 5 2 2 4" xfId="984" xr:uid="{00000000-0005-0000-0000-00004A030000}"/>
    <cellStyle name="Comma 5 2 2 5" xfId="985" xr:uid="{00000000-0005-0000-0000-00004B030000}"/>
    <cellStyle name="Comma 5 2 2 6" xfId="986" xr:uid="{00000000-0005-0000-0000-00004C030000}"/>
    <cellStyle name="Comma 5 2 3" xfId="987" xr:uid="{00000000-0005-0000-0000-00004D030000}"/>
    <cellStyle name="Comma 5 2 3 2" xfId="988" xr:uid="{00000000-0005-0000-0000-00004E030000}"/>
    <cellStyle name="Comma 5 2 3 2 2" xfId="989" xr:uid="{00000000-0005-0000-0000-00004F030000}"/>
    <cellStyle name="Comma 5 2 3 3" xfId="990" xr:uid="{00000000-0005-0000-0000-000050030000}"/>
    <cellStyle name="Comma 5 2 3 4" xfId="991" xr:uid="{00000000-0005-0000-0000-000051030000}"/>
    <cellStyle name="Comma 5 2 4" xfId="992" xr:uid="{00000000-0005-0000-0000-000052030000}"/>
    <cellStyle name="Comma 5 2 4 2" xfId="993" xr:uid="{00000000-0005-0000-0000-000053030000}"/>
    <cellStyle name="Comma 5 2 5" xfId="994" xr:uid="{00000000-0005-0000-0000-000054030000}"/>
    <cellStyle name="Comma 5 2 6" xfId="995" xr:uid="{00000000-0005-0000-0000-000055030000}"/>
    <cellStyle name="Comma 5 2 7" xfId="996" xr:uid="{00000000-0005-0000-0000-000056030000}"/>
    <cellStyle name="Comma 5 2 8" xfId="997" xr:uid="{00000000-0005-0000-0000-000057030000}"/>
    <cellStyle name="Comma 5 3" xfId="998" xr:uid="{00000000-0005-0000-0000-000058030000}"/>
    <cellStyle name="Comma 5 3 2" xfId="999" xr:uid="{00000000-0005-0000-0000-000059030000}"/>
    <cellStyle name="Comma 5 3 2 2" xfId="1000" xr:uid="{00000000-0005-0000-0000-00005A030000}"/>
    <cellStyle name="Comma 5 3 2 2 2" xfId="1001" xr:uid="{00000000-0005-0000-0000-00005B030000}"/>
    <cellStyle name="Comma 5 3 2 3" xfId="1002" xr:uid="{00000000-0005-0000-0000-00005C030000}"/>
    <cellStyle name="Comma 5 3 2 4" xfId="1003" xr:uid="{00000000-0005-0000-0000-00005D030000}"/>
    <cellStyle name="Comma 5 3 3" xfId="1004" xr:uid="{00000000-0005-0000-0000-00005E030000}"/>
    <cellStyle name="Comma 5 3 3 2" xfId="1005" xr:uid="{00000000-0005-0000-0000-00005F030000}"/>
    <cellStyle name="Comma 5 3 4" xfId="1006" xr:uid="{00000000-0005-0000-0000-000060030000}"/>
    <cellStyle name="Comma 5 3 5" xfId="1007" xr:uid="{00000000-0005-0000-0000-000061030000}"/>
    <cellStyle name="Comma 5 3 6" xfId="1008" xr:uid="{00000000-0005-0000-0000-000062030000}"/>
    <cellStyle name="Comma 5 4" xfId="1009" xr:uid="{00000000-0005-0000-0000-000063030000}"/>
    <cellStyle name="Comma 5 4 2" xfId="1010" xr:uid="{00000000-0005-0000-0000-000064030000}"/>
    <cellStyle name="Comma 5 4 2 2" xfId="1011" xr:uid="{00000000-0005-0000-0000-000065030000}"/>
    <cellStyle name="Comma 5 4 2 2 2" xfId="1012" xr:uid="{00000000-0005-0000-0000-000066030000}"/>
    <cellStyle name="Comma 5 4 2 3" xfId="1013" xr:uid="{00000000-0005-0000-0000-000067030000}"/>
    <cellStyle name="Comma 5 4 2 4" xfId="1014" xr:uid="{00000000-0005-0000-0000-000068030000}"/>
    <cellStyle name="Comma 5 4 3" xfId="1015" xr:uid="{00000000-0005-0000-0000-000069030000}"/>
    <cellStyle name="Comma 5 4 3 2" xfId="1016" xr:uid="{00000000-0005-0000-0000-00006A030000}"/>
    <cellStyle name="Comma 5 4 4" xfId="1017" xr:uid="{00000000-0005-0000-0000-00006B030000}"/>
    <cellStyle name="Comma 5 4 5" xfId="1018" xr:uid="{00000000-0005-0000-0000-00006C030000}"/>
    <cellStyle name="Comma 5 5" xfId="1019" xr:uid="{00000000-0005-0000-0000-00006D030000}"/>
    <cellStyle name="Comma 5 6" xfId="1020" xr:uid="{00000000-0005-0000-0000-00006E030000}"/>
    <cellStyle name="Comma 5 6 2" xfId="1021" xr:uid="{00000000-0005-0000-0000-00006F030000}"/>
    <cellStyle name="Comma 5 6 2 2" xfId="1022" xr:uid="{00000000-0005-0000-0000-000070030000}"/>
    <cellStyle name="Comma 5 6 3" xfId="1023" xr:uid="{00000000-0005-0000-0000-000071030000}"/>
    <cellStyle name="Comma 5 6 4" xfId="1024" xr:uid="{00000000-0005-0000-0000-000072030000}"/>
    <cellStyle name="Comma 5 7" xfId="1025" xr:uid="{00000000-0005-0000-0000-000073030000}"/>
    <cellStyle name="Comma 5 7 2" xfId="1026" xr:uid="{00000000-0005-0000-0000-000074030000}"/>
    <cellStyle name="Comma 5 8" xfId="1027" xr:uid="{00000000-0005-0000-0000-000075030000}"/>
    <cellStyle name="Comma 5 9" xfId="1028" xr:uid="{00000000-0005-0000-0000-000076030000}"/>
    <cellStyle name="Comma 6" xfId="57" xr:uid="{00000000-0005-0000-0000-000077030000}"/>
    <cellStyle name="Comma 6 10" xfId="1029" xr:uid="{00000000-0005-0000-0000-000078030000}"/>
    <cellStyle name="Comma 6 2" xfId="58" xr:uid="{00000000-0005-0000-0000-000079030000}"/>
    <cellStyle name="Comma 6 2 2" xfId="1030" xr:uid="{00000000-0005-0000-0000-00007A030000}"/>
    <cellStyle name="Comma 6 2 2 10" xfId="1031" xr:uid="{00000000-0005-0000-0000-00007B030000}"/>
    <cellStyle name="Comma 6 2 2 2" xfId="1032" xr:uid="{00000000-0005-0000-0000-00007C030000}"/>
    <cellStyle name="Comma 6 2 2 2 2" xfId="1033" xr:uid="{00000000-0005-0000-0000-00007D030000}"/>
    <cellStyle name="Comma 6 2 2 2 2 2" xfId="1034" xr:uid="{00000000-0005-0000-0000-00007E030000}"/>
    <cellStyle name="Comma 6 2 2 2 2 2 2" xfId="1035" xr:uid="{00000000-0005-0000-0000-00007F030000}"/>
    <cellStyle name="Comma 6 2 2 2 2 2 2 2" xfId="1036" xr:uid="{00000000-0005-0000-0000-000080030000}"/>
    <cellStyle name="Comma 6 2 2 2 2 2 3" xfId="1037" xr:uid="{00000000-0005-0000-0000-000081030000}"/>
    <cellStyle name="Comma 6 2 2 2 2 2 4" xfId="1038" xr:uid="{00000000-0005-0000-0000-000082030000}"/>
    <cellStyle name="Comma 6 2 2 2 2 3" xfId="1039" xr:uid="{00000000-0005-0000-0000-000083030000}"/>
    <cellStyle name="Comma 6 2 2 2 2 3 2" xfId="1040" xr:uid="{00000000-0005-0000-0000-000084030000}"/>
    <cellStyle name="Comma 6 2 2 2 2 4" xfId="1041" xr:uid="{00000000-0005-0000-0000-000085030000}"/>
    <cellStyle name="Comma 6 2 2 2 2 5" xfId="1042" xr:uid="{00000000-0005-0000-0000-000086030000}"/>
    <cellStyle name="Comma 6 2 2 2 3" xfId="1043" xr:uid="{00000000-0005-0000-0000-000087030000}"/>
    <cellStyle name="Comma 6 2 2 2 3 2" xfId="1044" xr:uid="{00000000-0005-0000-0000-000088030000}"/>
    <cellStyle name="Comma 6 2 2 2 3 2 2" xfId="1045" xr:uid="{00000000-0005-0000-0000-000089030000}"/>
    <cellStyle name="Comma 6 2 2 2 3 3" xfId="1046" xr:uid="{00000000-0005-0000-0000-00008A030000}"/>
    <cellStyle name="Comma 6 2 2 2 3 4" xfId="1047" xr:uid="{00000000-0005-0000-0000-00008B030000}"/>
    <cellStyle name="Comma 6 2 2 2 4" xfId="1048" xr:uid="{00000000-0005-0000-0000-00008C030000}"/>
    <cellStyle name="Comma 6 2 2 2 4 2" xfId="1049" xr:uid="{00000000-0005-0000-0000-00008D030000}"/>
    <cellStyle name="Comma 6 2 2 2 5" xfId="1050" xr:uid="{00000000-0005-0000-0000-00008E030000}"/>
    <cellStyle name="Comma 6 2 2 2 6" xfId="1051" xr:uid="{00000000-0005-0000-0000-00008F030000}"/>
    <cellStyle name="Comma 6 2 2 3" xfId="1052" xr:uid="{00000000-0005-0000-0000-000090030000}"/>
    <cellStyle name="Comma 6 2 2 3 2" xfId="1053" xr:uid="{00000000-0005-0000-0000-000091030000}"/>
    <cellStyle name="Comma 6 2 2 3 2 2" xfId="1054" xr:uid="{00000000-0005-0000-0000-000092030000}"/>
    <cellStyle name="Comma 6 2 2 3 2 2 2" xfId="1055" xr:uid="{00000000-0005-0000-0000-000093030000}"/>
    <cellStyle name="Comma 6 2 2 3 2 2 2 2" xfId="1056" xr:uid="{00000000-0005-0000-0000-000094030000}"/>
    <cellStyle name="Comma 6 2 2 3 2 2 3" xfId="1057" xr:uid="{00000000-0005-0000-0000-000095030000}"/>
    <cellStyle name="Comma 6 2 2 3 2 2 4" xfId="1058" xr:uid="{00000000-0005-0000-0000-000096030000}"/>
    <cellStyle name="Comma 6 2 2 3 2 3" xfId="1059" xr:uid="{00000000-0005-0000-0000-000097030000}"/>
    <cellStyle name="Comma 6 2 2 3 2 3 2" xfId="1060" xr:uid="{00000000-0005-0000-0000-000098030000}"/>
    <cellStyle name="Comma 6 2 2 3 2 4" xfId="1061" xr:uid="{00000000-0005-0000-0000-000099030000}"/>
    <cellStyle name="Comma 6 2 2 3 2 5" xfId="1062" xr:uid="{00000000-0005-0000-0000-00009A030000}"/>
    <cellStyle name="Comma 6 2 2 3 3" xfId="1063" xr:uid="{00000000-0005-0000-0000-00009B030000}"/>
    <cellStyle name="Comma 6 2 2 3 3 2" xfId="1064" xr:uid="{00000000-0005-0000-0000-00009C030000}"/>
    <cellStyle name="Comma 6 2 2 3 3 2 2" xfId="1065" xr:uid="{00000000-0005-0000-0000-00009D030000}"/>
    <cellStyle name="Comma 6 2 2 3 3 3" xfId="1066" xr:uid="{00000000-0005-0000-0000-00009E030000}"/>
    <cellStyle name="Comma 6 2 2 3 3 4" xfId="1067" xr:uid="{00000000-0005-0000-0000-00009F030000}"/>
    <cellStyle name="Comma 6 2 2 3 4" xfId="1068" xr:uid="{00000000-0005-0000-0000-0000A0030000}"/>
    <cellStyle name="Comma 6 2 2 3 4 2" xfId="1069" xr:uid="{00000000-0005-0000-0000-0000A1030000}"/>
    <cellStyle name="Comma 6 2 2 3 5" xfId="1070" xr:uid="{00000000-0005-0000-0000-0000A2030000}"/>
    <cellStyle name="Comma 6 2 2 3 6" xfId="1071" xr:uid="{00000000-0005-0000-0000-0000A3030000}"/>
    <cellStyle name="Comma 6 2 2 4" xfId="1072" xr:uid="{00000000-0005-0000-0000-0000A4030000}"/>
    <cellStyle name="Comma 6 2 2 4 2" xfId="1073" xr:uid="{00000000-0005-0000-0000-0000A5030000}"/>
    <cellStyle name="Comma 6 2 2 4 2 2" xfId="1074" xr:uid="{00000000-0005-0000-0000-0000A6030000}"/>
    <cellStyle name="Comma 6 2 2 4 2 2 2" xfId="1075" xr:uid="{00000000-0005-0000-0000-0000A7030000}"/>
    <cellStyle name="Comma 6 2 2 4 2 2 2 2" xfId="1076" xr:uid="{00000000-0005-0000-0000-0000A8030000}"/>
    <cellStyle name="Comma 6 2 2 4 2 2 2 2 2" xfId="1077" xr:uid="{00000000-0005-0000-0000-0000A9030000}"/>
    <cellStyle name="Comma 6 2 2 4 2 2 2 2 2 2" xfId="1078" xr:uid="{00000000-0005-0000-0000-0000AA030000}"/>
    <cellStyle name="Comma 6 2 2 4 2 2 2 2 2 2 2" xfId="1079" xr:uid="{00000000-0005-0000-0000-0000AB030000}"/>
    <cellStyle name="Comma 6 2 2 4 2 2 2 2 2 2 2 2" xfId="1080" xr:uid="{00000000-0005-0000-0000-0000AC030000}"/>
    <cellStyle name="Comma 6 2 2 4 2 2 2 2 2 2 2 2 2" xfId="1081" xr:uid="{00000000-0005-0000-0000-0000AD030000}"/>
    <cellStyle name="Comma 6 2 2 4 2 2 2 2 2 2 2 3" xfId="1082" xr:uid="{00000000-0005-0000-0000-0000AE030000}"/>
    <cellStyle name="Comma 6 2 2 4 2 2 2 2 2 2 2 4" xfId="1083" xr:uid="{00000000-0005-0000-0000-0000AF030000}"/>
    <cellStyle name="Comma 6 2 2 4 2 2 2 2 2 2 3" xfId="1084" xr:uid="{00000000-0005-0000-0000-0000B0030000}"/>
    <cellStyle name="Comma 6 2 2 4 2 2 2 2 2 2 3 2" xfId="1085" xr:uid="{00000000-0005-0000-0000-0000B1030000}"/>
    <cellStyle name="Comma 6 2 2 4 2 2 2 2 2 2 3 2 2" xfId="1086" xr:uid="{00000000-0005-0000-0000-0000B2030000}"/>
    <cellStyle name="Comma 6 2 2 4 2 2 2 2 2 2 3 2 3" xfId="1087" xr:uid="{00000000-0005-0000-0000-0000B3030000}"/>
    <cellStyle name="Comma 6 2 2 4 2 2 2 2 2 2 3 3" xfId="1088" xr:uid="{00000000-0005-0000-0000-0000B4030000}"/>
    <cellStyle name="Comma 6 2 2 4 2 2 2 2 2 2 3 3 2" xfId="1089" xr:uid="{00000000-0005-0000-0000-0000B5030000}"/>
    <cellStyle name="Comma 6 2 2 4 2 2 2 2 2 2 3 4" xfId="1090" xr:uid="{00000000-0005-0000-0000-0000B6030000}"/>
    <cellStyle name="Comma 6 2 2 4 2 2 2 2 2 2 3 5" xfId="1091" xr:uid="{00000000-0005-0000-0000-0000B7030000}"/>
    <cellStyle name="Comma 6 2 2 4 2 2 2 2 2 2 4" xfId="1092" xr:uid="{00000000-0005-0000-0000-0000B8030000}"/>
    <cellStyle name="Comma 6 2 2 4 2 2 2 2 2 2 4 2" xfId="1093" xr:uid="{00000000-0005-0000-0000-0000B9030000}"/>
    <cellStyle name="Comma 6 2 2 4 2 2 2 2 2 2 5" xfId="1094" xr:uid="{00000000-0005-0000-0000-0000BA030000}"/>
    <cellStyle name="Comma 6 2 2 4 2 2 2 2 2 2 6" xfId="1095" xr:uid="{00000000-0005-0000-0000-0000BB030000}"/>
    <cellStyle name="Comma 6 2 2 4 2 2 2 2 2 3" xfId="1096" xr:uid="{00000000-0005-0000-0000-0000BC030000}"/>
    <cellStyle name="Comma 6 2 2 4 2 2 2 2 2 3 2" xfId="1097" xr:uid="{00000000-0005-0000-0000-0000BD030000}"/>
    <cellStyle name="Comma 6 2 2 4 2 2 2 2 2 3 2 2" xfId="1098" xr:uid="{00000000-0005-0000-0000-0000BE030000}"/>
    <cellStyle name="Comma 6 2 2 4 2 2 2 2 2 3 3" xfId="1099" xr:uid="{00000000-0005-0000-0000-0000BF030000}"/>
    <cellStyle name="Comma 6 2 2 4 2 2 2 2 2 3 4" xfId="1100" xr:uid="{00000000-0005-0000-0000-0000C0030000}"/>
    <cellStyle name="Comma 6 2 2 4 2 2 2 2 2 4" xfId="1101" xr:uid="{00000000-0005-0000-0000-0000C1030000}"/>
    <cellStyle name="Comma 6 2 2 4 2 2 2 2 2 4 2" xfId="1102" xr:uid="{00000000-0005-0000-0000-0000C2030000}"/>
    <cellStyle name="Comma 6 2 2 4 2 2 2 2 2 5" xfId="1103" xr:uid="{00000000-0005-0000-0000-0000C3030000}"/>
    <cellStyle name="Comma 6 2 2 4 2 2 2 2 2 6" xfId="1104" xr:uid="{00000000-0005-0000-0000-0000C4030000}"/>
    <cellStyle name="Comma 6 2 2 4 2 2 2 2 3" xfId="1105" xr:uid="{00000000-0005-0000-0000-0000C5030000}"/>
    <cellStyle name="Comma 6 2 2 4 2 2 2 2 3 2" xfId="1106" xr:uid="{00000000-0005-0000-0000-0000C6030000}"/>
    <cellStyle name="Comma 6 2 2 4 2 2 2 2 3 2 2" xfId="1107" xr:uid="{00000000-0005-0000-0000-0000C7030000}"/>
    <cellStyle name="Comma 6 2 2 4 2 2 2 2 3 3" xfId="1108" xr:uid="{00000000-0005-0000-0000-0000C8030000}"/>
    <cellStyle name="Comma 6 2 2 4 2 2 2 2 3 4" xfId="1109" xr:uid="{00000000-0005-0000-0000-0000C9030000}"/>
    <cellStyle name="Comma 6 2 2 4 2 2 2 2 4" xfId="1110" xr:uid="{00000000-0005-0000-0000-0000CA030000}"/>
    <cellStyle name="Comma 6 2 2 4 2 2 2 2 4 2" xfId="1111" xr:uid="{00000000-0005-0000-0000-0000CB030000}"/>
    <cellStyle name="Comma 6 2 2 4 2 2 2 2 5" xfId="1112" xr:uid="{00000000-0005-0000-0000-0000CC030000}"/>
    <cellStyle name="Comma 6 2 2 4 2 2 2 2 6" xfId="1113" xr:uid="{00000000-0005-0000-0000-0000CD030000}"/>
    <cellStyle name="Comma 6 2 2 4 2 2 2 3" xfId="1114" xr:uid="{00000000-0005-0000-0000-0000CE030000}"/>
    <cellStyle name="Comma 6 2 2 4 2 2 2 3 2" xfId="1115" xr:uid="{00000000-0005-0000-0000-0000CF030000}"/>
    <cellStyle name="Comma 6 2 2 4 2 2 2 3 2 2" xfId="1116" xr:uid="{00000000-0005-0000-0000-0000D0030000}"/>
    <cellStyle name="Comma 6 2 2 4 2 2 2 3 2 2 2" xfId="1117" xr:uid="{00000000-0005-0000-0000-0000D1030000}"/>
    <cellStyle name="Comma 6 2 2 4 2 2 2 3 2 2 2 2" xfId="1118" xr:uid="{00000000-0005-0000-0000-0000D2030000}"/>
    <cellStyle name="Comma 6 2 2 4 2 2 2 3 2 2 2 2 2" xfId="1119" xr:uid="{00000000-0005-0000-0000-0000D3030000}"/>
    <cellStyle name="Comma 6 2 2 4 2 2 2 3 2 2 2 2 3" xfId="1120" xr:uid="{00000000-0005-0000-0000-0000D4030000}"/>
    <cellStyle name="Comma 6 2 2 4 2 2 2 3 2 2 2 3" xfId="1121" xr:uid="{00000000-0005-0000-0000-0000D5030000}"/>
    <cellStyle name="Comma 6 2 2 4 2 2 2 3 2 2 2 3 2" xfId="1122" xr:uid="{00000000-0005-0000-0000-0000D6030000}"/>
    <cellStyle name="Comma 6 2 2 4 2 2 2 3 2 2 2 4" xfId="1123" xr:uid="{00000000-0005-0000-0000-0000D7030000}"/>
    <cellStyle name="Comma 6 2 2 4 2 2 2 3 2 2 2 5" xfId="1124" xr:uid="{00000000-0005-0000-0000-0000D8030000}"/>
    <cellStyle name="Comma 6 2 2 4 2 2 2 3 2 2 3" xfId="1125" xr:uid="{00000000-0005-0000-0000-0000D9030000}"/>
    <cellStyle name="Comma 6 2 2 4 2 2 2 3 2 2 3 2" xfId="1126" xr:uid="{00000000-0005-0000-0000-0000DA030000}"/>
    <cellStyle name="Comma 6 2 2 4 2 2 2 3 2 2 4" xfId="1127" xr:uid="{00000000-0005-0000-0000-0000DB030000}"/>
    <cellStyle name="Comma 6 2 2 4 2 2 2 3 2 2 5" xfId="1128" xr:uid="{00000000-0005-0000-0000-0000DC030000}"/>
    <cellStyle name="Comma 6 2 2 4 2 2 2 3 2 3" xfId="1129" xr:uid="{00000000-0005-0000-0000-0000DD030000}"/>
    <cellStyle name="Comma 6 2 2 4 2 2 2 3 2 3 2" xfId="1130" xr:uid="{00000000-0005-0000-0000-0000DE030000}"/>
    <cellStyle name="Comma 6 2 2 4 2 2 2 3 2 3 2 2" xfId="1131" xr:uid="{00000000-0005-0000-0000-0000DF030000}"/>
    <cellStyle name="Comma 6 2 2 4 2 2 2 3 2 3 2 2 2" xfId="1132" xr:uid="{00000000-0005-0000-0000-0000E0030000}"/>
    <cellStyle name="Comma 6 2 2 4 2 2 2 3 2 3 2 3" xfId="1133" xr:uid="{00000000-0005-0000-0000-0000E1030000}"/>
    <cellStyle name="Comma 6 2 2 4 2 2 2 3 2 3 3" xfId="1134" xr:uid="{00000000-0005-0000-0000-0000E2030000}"/>
    <cellStyle name="Comma 6 2 2 4 2 2 2 3 2 3 3 2" xfId="1135" xr:uid="{00000000-0005-0000-0000-0000E3030000}"/>
    <cellStyle name="Comma 6 2 2 4 2 2 2 3 2 3 4" xfId="1136" xr:uid="{00000000-0005-0000-0000-0000E4030000}"/>
    <cellStyle name="Comma 6 2 2 4 2 2 2 3 2 3 5" xfId="1137" xr:uid="{00000000-0005-0000-0000-0000E5030000}"/>
    <cellStyle name="Comma 6 2 2 4 2 2 2 3 2 3 6" xfId="1138" xr:uid="{00000000-0005-0000-0000-0000E6030000}"/>
    <cellStyle name="Comma 6 2 2 4 2 2 2 3 2 3 7" xfId="1139" xr:uid="{00000000-0005-0000-0000-0000E7030000}"/>
    <cellStyle name="Comma 6 2 2 4 2 2 2 3 2 3 8" xfId="1140" xr:uid="{00000000-0005-0000-0000-0000E8030000}"/>
    <cellStyle name="Comma 6 2 2 4 2 2 2 3 2 4" xfId="1141" xr:uid="{00000000-0005-0000-0000-0000E9030000}"/>
    <cellStyle name="Comma 6 2 2 4 2 2 2 3 2 4 2" xfId="1142" xr:uid="{00000000-0005-0000-0000-0000EA030000}"/>
    <cellStyle name="Comma 6 2 2 4 2 2 2 3 2 5" xfId="1143" xr:uid="{00000000-0005-0000-0000-0000EB030000}"/>
    <cellStyle name="Comma 6 2 2 4 2 2 2 3 2 6" xfId="1144" xr:uid="{00000000-0005-0000-0000-0000EC030000}"/>
    <cellStyle name="Comma 6 2 2 4 2 2 2 3 3" xfId="1145" xr:uid="{00000000-0005-0000-0000-0000ED030000}"/>
    <cellStyle name="Comma 6 2 2 4 2 2 2 3 3 2" xfId="1146" xr:uid="{00000000-0005-0000-0000-0000EE030000}"/>
    <cellStyle name="Comma 6 2 2 4 2 2 2 3 3 2 2" xfId="1147" xr:uid="{00000000-0005-0000-0000-0000EF030000}"/>
    <cellStyle name="Comma 6 2 2 4 2 2 2 3 3 3" xfId="1148" xr:uid="{00000000-0005-0000-0000-0000F0030000}"/>
    <cellStyle name="Comma 6 2 2 4 2 2 2 3 3 4" xfId="1149" xr:uid="{00000000-0005-0000-0000-0000F1030000}"/>
    <cellStyle name="Comma 6 2 2 4 2 2 2 3 4" xfId="1150" xr:uid="{00000000-0005-0000-0000-0000F2030000}"/>
    <cellStyle name="Comma 6 2 2 4 2 2 2 3 4 2" xfId="1151" xr:uid="{00000000-0005-0000-0000-0000F3030000}"/>
    <cellStyle name="Comma 6 2 2 4 2 2 2 3 5" xfId="1152" xr:uid="{00000000-0005-0000-0000-0000F4030000}"/>
    <cellStyle name="Comma 6 2 2 4 2 2 2 3 6" xfId="1153" xr:uid="{00000000-0005-0000-0000-0000F5030000}"/>
    <cellStyle name="Comma 6 2 2 4 2 2 2 4" xfId="1154" xr:uid="{00000000-0005-0000-0000-0000F6030000}"/>
    <cellStyle name="Comma 6 2 2 4 2 2 2 4 2" xfId="1155" xr:uid="{00000000-0005-0000-0000-0000F7030000}"/>
    <cellStyle name="Comma 6 2 2 4 2 2 2 4 2 2" xfId="1156" xr:uid="{00000000-0005-0000-0000-0000F8030000}"/>
    <cellStyle name="Comma 6 2 2 4 2 2 2 4 2 2 2" xfId="1157" xr:uid="{00000000-0005-0000-0000-0000F9030000}"/>
    <cellStyle name="Comma 6 2 2 4 2 2 2 4 2 3" xfId="1158" xr:uid="{00000000-0005-0000-0000-0000FA030000}"/>
    <cellStyle name="Comma 6 2 2 4 2 2 2 4 2 4" xfId="1159" xr:uid="{00000000-0005-0000-0000-0000FB030000}"/>
    <cellStyle name="Comma 6 2 2 4 2 2 2 4 3" xfId="1160" xr:uid="{00000000-0005-0000-0000-0000FC030000}"/>
    <cellStyle name="Comma 6 2 2 4 2 2 2 4 3 2" xfId="1161" xr:uid="{00000000-0005-0000-0000-0000FD030000}"/>
    <cellStyle name="Comma 6 2 2 4 2 2 2 4 3 3" xfId="1162" xr:uid="{00000000-0005-0000-0000-0000FE030000}"/>
    <cellStyle name="Comma 6 2 2 4 2 2 2 4 4" xfId="1163" xr:uid="{00000000-0005-0000-0000-0000FF030000}"/>
    <cellStyle name="Comma 6 2 2 4 2 2 2 4 5" xfId="1164" xr:uid="{00000000-0005-0000-0000-000000040000}"/>
    <cellStyle name="Comma 6 2 2 4 2 2 2 5" xfId="1165" xr:uid="{00000000-0005-0000-0000-000001040000}"/>
    <cellStyle name="Comma 6 2 2 4 2 2 2 5 2" xfId="1166" xr:uid="{00000000-0005-0000-0000-000002040000}"/>
    <cellStyle name="Comma 6 2 2 4 2 2 2 5 2 2" xfId="1167" xr:uid="{00000000-0005-0000-0000-000003040000}"/>
    <cellStyle name="Comma 6 2 2 4 2 2 2 5 3" xfId="1168" xr:uid="{00000000-0005-0000-0000-000004040000}"/>
    <cellStyle name="Comma 6 2 2 4 2 2 2 5 4" xfId="1169" xr:uid="{00000000-0005-0000-0000-000005040000}"/>
    <cellStyle name="Comma 6 2 2 4 2 2 2 6" xfId="1170" xr:uid="{00000000-0005-0000-0000-000006040000}"/>
    <cellStyle name="Comma 6 2 2 4 2 2 2 6 2" xfId="1171" xr:uid="{00000000-0005-0000-0000-000007040000}"/>
    <cellStyle name="Comma 6 2 2 4 2 2 2 7" xfId="1172" xr:uid="{00000000-0005-0000-0000-000008040000}"/>
    <cellStyle name="Comma 6 2 2 4 2 2 2 8" xfId="1173" xr:uid="{00000000-0005-0000-0000-000009040000}"/>
    <cellStyle name="Comma 6 2 2 4 2 2 3" xfId="1174" xr:uid="{00000000-0005-0000-0000-00000A040000}"/>
    <cellStyle name="Comma 6 2 2 4 2 2 3 2" xfId="1175" xr:uid="{00000000-0005-0000-0000-00000B040000}"/>
    <cellStyle name="Comma 6 2 2 4 2 2 3 2 2" xfId="1176" xr:uid="{00000000-0005-0000-0000-00000C040000}"/>
    <cellStyle name="Comma 6 2 2 4 2 2 3 3" xfId="1177" xr:uid="{00000000-0005-0000-0000-00000D040000}"/>
    <cellStyle name="Comma 6 2 2 4 2 2 3 4" xfId="1178" xr:uid="{00000000-0005-0000-0000-00000E040000}"/>
    <cellStyle name="Comma 6 2 2 4 2 2 4" xfId="1179" xr:uid="{00000000-0005-0000-0000-00000F040000}"/>
    <cellStyle name="Comma 6 2 2 4 2 2 4 2" xfId="1180" xr:uid="{00000000-0005-0000-0000-000010040000}"/>
    <cellStyle name="Comma 6 2 2 4 2 2 4 3" xfId="1181" xr:uid="{00000000-0005-0000-0000-000011040000}"/>
    <cellStyle name="Comma 6 2 2 4 2 2 5" xfId="1182" xr:uid="{00000000-0005-0000-0000-000012040000}"/>
    <cellStyle name="Comma 6 2 2 4 2 2 6" xfId="1183" xr:uid="{00000000-0005-0000-0000-000013040000}"/>
    <cellStyle name="Comma 6 2 2 4 2 3" xfId="1184" xr:uid="{00000000-0005-0000-0000-000014040000}"/>
    <cellStyle name="Comma 6 2 2 4 2 3 2" xfId="1185" xr:uid="{00000000-0005-0000-0000-000015040000}"/>
    <cellStyle name="Comma 6 2 2 4 2 3 2 2" xfId="1186" xr:uid="{00000000-0005-0000-0000-000016040000}"/>
    <cellStyle name="Comma 6 2 2 4 2 3 3" xfId="1187" xr:uid="{00000000-0005-0000-0000-000017040000}"/>
    <cellStyle name="Comma 6 2 2 4 2 3 4" xfId="1188" xr:uid="{00000000-0005-0000-0000-000018040000}"/>
    <cellStyle name="Comma 6 2 2 4 2 4" xfId="1189" xr:uid="{00000000-0005-0000-0000-000019040000}"/>
    <cellStyle name="Comma 6 2 2 4 2 4 2" xfId="1190" xr:uid="{00000000-0005-0000-0000-00001A040000}"/>
    <cellStyle name="Comma 6 2 2 4 2 5" xfId="1191" xr:uid="{00000000-0005-0000-0000-00001B040000}"/>
    <cellStyle name="Comma 6 2 2 4 2 6" xfId="1192" xr:uid="{00000000-0005-0000-0000-00001C040000}"/>
    <cellStyle name="Comma 6 2 2 4 3" xfId="1193" xr:uid="{00000000-0005-0000-0000-00001D040000}"/>
    <cellStyle name="Comma 6 2 2 4 3 2" xfId="1194" xr:uid="{00000000-0005-0000-0000-00001E040000}"/>
    <cellStyle name="Comma 6 2 2 4 3 2 2" xfId="1195" xr:uid="{00000000-0005-0000-0000-00001F040000}"/>
    <cellStyle name="Comma 6 2 2 4 3 3" xfId="1196" xr:uid="{00000000-0005-0000-0000-000020040000}"/>
    <cellStyle name="Comma 6 2 2 4 3 4" xfId="1197" xr:uid="{00000000-0005-0000-0000-000021040000}"/>
    <cellStyle name="Comma 6 2 2 4 4" xfId="1198" xr:uid="{00000000-0005-0000-0000-000022040000}"/>
    <cellStyle name="Comma 6 2 2 4 4 2" xfId="1199" xr:uid="{00000000-0005-0000-0000-000023040000}"/>
    <cellStyle name="Comma 6 2 2 4 5" xfId="1200" xr:uid="{00000000-0005-0000-0000-000024040000}"/>
    <cellStyle name="Comma 6 2 2 4 6" xfId="1201" xr:uid="{00000000-0005-0000-0000-000025040000}"/>
    <cellStyle name="Comma 6 2 2 5" xfId="1202" xr:uid="{00000000-0005-0000-0000-000026040000}"/>
    <cellStyle name="Comma 6 2 2 5 2" xfId="1203" xr:uid="{00000000-0005-0000-0000-000027040000}"/>
    <cellStyle name="Comma 6 2 2 5 2 2" xfId="1204" xr:uid="{00000000-0005-0000-0000-000028040000}"/>
    <cellStyle name="Comma 6 2 2 5 2 2 2" xfId="1205" xr:uid="{00000000-0005-0000-0000-000029040000}"/>
    <cellStyle name="Comma 6 2 2 5 2 2 2 2" xfId="1206" xr:uid="{00000000-0005-0000-0000-00002A040000}"/>
    <cellStyle name="Comma 6 2 2 5 2 2 3" xfId="1207" xr:uid="{00000000-0005-0000-0000-00002B040000}"/>
    <cellStyle name="Comma 6 2 2 5 2 2 4" xfId="1208" xr:uid="{00000000-0005-0000-0000-00002C040000}"/>
    <cellStyle name="Comma 6 2 2 5 2 3" xfId="1209" xr:uid="{00000000-0005-0000-0000-00002D040000}"/>
    <cellStyle name="Comma 6 2 2 5 2 3 2" xfId="1210" xr:uid="{00000000-0005-0000-0000-00002E040000}"/>
    <cellStyle name="Comma 6 2 2 5 2 4" xfId="1211" xr:uid="{00000000-0005-0000-0000-00002F040000}"/>
    <cellStyle name="Comma 6 2 2 5 2 5" xfId="1212" xr:uid="{00000000-0005-0000-0000-000030040000}"/>
    <cellStyle name="Comma 6 2 2 5 3" xfId="1213" xr:uid="{00000000-0005-0000-0000-000031040000}"/>
    <cellStyle name="Comma 6 2 2 5 3 2" xfId="1214" xr:uid="{00000000-0005-0000-0000-000032040000}"/>
    <cellStyle name="Comma 6 2 2 5 3 2 2" xfId="1215" xr:uid="{00000000-0005-0000-0000-000033040000}"/>
    <cellStyle name="Comma 6 2 2 5 3 3" xfId="1216" xr:uid="{00000000-0005-0000-0000-000034040000}"/>
    <cellStyle name="Comma 6 2 2 5 3 4" xfId="1217" xr:uid="{00000000-0005-0000-0000-000035040000}"/>
    <cellStyle name="Comma 6 2 2 5 4" xfId="1218" xr:uid="{00000000-0005-0000-0000-000036040000}"/>
    <cellStyle name="Comma 6 2 2 5 4 2" xfId="1219" xr:uid="{00000000-0005-0000-0000-000037040000}"/>
    <cellStyle name="Comma 6 2 2 5 5" xfId="1220" xr:uid="{00000000-0005-0000-0000-000038040000}"/>
    <cellStyle name="Comma 6 2 2 5 6" xfId="1221" xr:uid="{00000000-0005-0000-0000-000039040000}"/>
    <cellStyle name="Comma 6 2 2 6" xfId="1222" xr:uid="{00000000-0005-0000-0000-00003A040000}"/>
    <cellStyle name="Comma 6 2 2 6 2" xfId="1223" xr:uid="{00000000-0005-0000-0000-00003B040000}"/>
    <cellStyle name="Comma 6 2 2 6 2 2" xfId="1224" xr:uid="{00000000-0005-0000-0000-00003C040000}"/>
    <cellStyle name="Comma 6 2 2 6 3" xfId="1225" xr:uid="{00000000-0005-0000-0000-00003D040000}"/>
    <cellStyle name="Comma 6 2 2 6 4" xfId="1226" xr:uid="{00000000-0005-0000-0000-00003E040000}"/>
    <cellStyle name="Comma 6 2 2 7" xfId="1227" xr:uid="{00000000-0005-0000-0000-00003F040000}"/>
    <cellStyle name="Comma 6 2 2 7 2" xfId="1228" xr:uid="{00000000-0005-0000-0000-000040040000}"/>
    <cellStyle name="Comma 6 2 2 8" xfId="1229" xr:uid="{00000000-0005-0000-0000-000041040000}"/>
    <cellStyle name="Comma 6 2 2 9" xfId="1230" xr:uid="{00000000-0005-0000-0000-000042040000}"/>
    <cellStyle name="Comma 6 2 3" xfId="1231" xr:uid="{00000000-0005-0000-0000-000043040000}"/>
    <cellStyle name="Comma 6 2 3 2" xfId="1232" xr:uid="{00000000-0005-0000-0000-000044040000}"/>
    <cellStyle name="Comma 6 2 3 2 2" xfId="1233" xr:uid="{00000000-0005-0000-0000-000045040000}"/>
    <cellStyle name="Comma 6 2 3 2 2 2" xfId="1234" xr:uid="{00000000-0005-0000-0000-000046040000}"/>
    <cellStyle name="Comma 6 2 3 2 2 2 2" xfId="1235" xr:uid="{00000000-0005-0000-0000-000047040000}"/>
    <cellStyle name="Comma 6 2 3 2 2 3" xfId="1236" xr:uid="{00000000-0005-0000-0000-000048040000}"/>
    <cellStyle name="Comma 6 2 3 2 2 4" xfId="1237" xr:uid="{00000000-0005-0000-0000-000049040000}"/>
    <cellStyle name="Comma 6 2 3 2 3" xfId="1238" xr:uid="{00000000-0005-0000-0000-00004A040000}"/>
    <cellStyle name="Comma 6 2 3 2 3 2" xfId="1239" xr:uid="{00000000-0005-0000-0000-00004B040000}"/>
    <cellStyle name="Comma 6 2 3 2 4" xfId="1240" xr:uid="{00000000-0005-0000-0000-00004C040000}"/>
    <cellStyle name="Comma 6 2 3 2 5" xfId="1241" xr:uid="{00000000-0005-0000-0000-00004D040000}"/>
    <cellStyle name="Comma 6 2 3 3" xfId="1242" xr:uid="{00000000-0005-0000-0000-00004E040000}"/>
    <cellStyle name="Comma 6 2 3 3 2" xfId="1243" xr:uid="{00000000-0005-0000-0000-00004F040000}"/>
    <cellStyle name="Comma 6 2 3 3 2 2" xfId="1244" xr:uid="{00000000-0005-0000-0000-000050040000}"/>
    <cellStyle name="Comma 6 2 3 3 3" xfId="1245" xr:uid="{00000000-0005-0000-0000-000051040000}"/>
    <cellStyle name="Comma 6 2 3 3 4" xfId="1246" xr:uid="{00000000-0005-0000-0000-000052040000}"/>
    <cellStyle name="Comma 6 2 3 4" xfId="1247" xr:uid="{00000000-0005-0000-0000-000053040000}"/>
    <cellStyle name="Comma 6 2 3 4 2" xfId="1248" xr:uid="{00000000-0005-0000-0000-000054040000}"/>
    <cellStyle name="Comma 6 2 3 5" xfId="1249" xr:uid="{00000000-0005-0000-0000-000055040000}"/>
    <cellStyle name="Comma 6 2 3 6" xfId="1250" xr:uid="{00000000-0005-0000-0000-000056040000}"/>
    <cellStyle name="Comma 6 2 4" xfId="1251" xr:uid="{00000000-0005-0000-0000-000057040000}"/>
    <cellStyle name="Comma 6 2 4 2" xfId="1252" xr:uid="{00000000-0005-0000-0000-000058040000}"/>
    <cellStyle name="Comma 6 2 4 2 2" xfId="1253" xr:uid="{00000000-0005-0000-0000-000059040000}"/>
    <cellStyle name="Comma 6 2 4 3" xfId="1254" xr:uid="{00000000-0005-0000-0000-00005A040000}"/>
    <cellStyle name="Comma 6 2 4 4" xfId="1255" xr:uid="{00000000-0005-0000-0000-00005B040000}"/>
    <cellStyle name="Comma 6 2 5" xfId="1256" xr:uid="{00000000-0005-0000-0000-00005C040000}"/>
    <cellStyle name="Comma 6 2 5 2" xfId="1257" xr:uid="{00000000-0005-0000-0000-00005D040000}"/>
    <cellStyle name="Comma 6 2 6" xfId="1258" xr:uid="{00000000-0005-0000-0000-00005E040000}"/>
    <cellStyle name="Comma 6 2 7" xfId="1259" xr:uid="{00000000-0005-0000-0000-00005F040000}"/>
    <cellStyle name="Comma 6 2 8" xfId="1260" xr:uid="{00000000-0005-0000-0000-000060040000}"/>
    <cellStyle name="Comma 6 3" xfId="1261" xr:uid="{00000000-0005-0000-0000-000061040000}"/>
    <cellStyle name="Comma 6 3 2" xfId="1262" xr:uid="{00000000-0005-0000-0000-000062040000}"/>
    <cellStyle name="Comma 6 3 2 2" xfId="1263" xr:uid="{00000000-0005-0000-0000-000063040000}"/>
    <cellStyle name="Comma 6 3 2 2 2" xfId="1264" xr:uid="{00000000-0005-0000-0000-000064040000}"/>
    <cellStyle name="Comma 6 3 2 2 2 2" xfId="1265" xr:uid="{00000000-0005-0000-0000-000065040000}"/>
    <cellStyle name="Comma 6 3 2 2 3" xfId="1266" xr:uid="{00000000-0005-0000-0000-000066040000}"/>
    <cellStyle name="Comma 6 3 2 2 4" xfId="1267" xr:uid="{00000000-0005-0000-0000-000067040000}"/>
    <cellStyle name="Comma 6 3 2 3" xfId="1268" xr:uid="{00000000-0005-0000-0000-000068040000}"/>
    <cellStyle name="Comma 6 3 2 3 2" xfId="1269" xr:uid="{00000000-0005-0000-0000-000069040000}"/>
    <cellStyle name="Comma 6 3 2 4" xfId="1270" xr:uid="{00000000-0005-0000-0000-00006A040000}"/>
    <cellStyle name="Comma 6 3 2 5" xfId="1271" xr:uid="{00000000-0005-0000-0000-00006B040000}"/>
    <cellStyle name="Comma 6 3 3" xfId="1272" xr:uid="{00000000-0005-0000-0000-00006C040000}"/>
    <cellStyle name="Comma 6 3 3 2" xfId="1273" xr:uid="{00000000-0005-0000-0000-00006D040000}"/>
    <cellStyle name="Comma 6 3 3 2 2" xfId="1274" xr:uid="{00000000-0005-0000-0000-00006E040000}"/>
    <cellStyle name="Comma 6 3 3 3" xfId="1275" xr:uid="{00000000-0005-0000-0000-00006F040000}"/>
    <cellStyle name="Comma 6 3 3 4" xfId="1276" xr:uid="{00000000-0005-0000-0000-000070040000}"/>
    <cellStyle name="Comma 6 3 4" xfId="1277" xr:uid="{00000000-0005-0000-0000-000071040000}"/>
    <cellStyle name="Comma 6 3 4 2" xfId="1278" xr:uid="{00000000-0005-0000-0000-000072040000}"/>
    <cellStyle name="Comma 6 3 5" xfId="1279" xr:uid="{00000000-0005-0000-0000-000073040000}"/>
    <cellStyle name="Comma 6 3 6" xfId="1280" xr:uid="{00000000-0005-0000-0000-000074040000}"/>
    <cellStyle name="Comma 6 3 7" xfId="1281" xr:uid="{00000000-0005-0000-0000-000075040000}"/>
    <cellStyle name="Comma 6 4" xfId="1282" xr:uid="{00000000-0005-0000-0000-000076040000}"/>
    <cellStyle name="Comma 6 4 2" xfId="1283" xr:uid="{00000000-0005-0000-0000-000077040000}"/>
    <cellStyle name="Comma 6 4 2 2" xfId="1284" xr:uid="{00000000-0005-0000-0000-000078040000}"/>
    <cellStyle name="Comma 6 4 2 2 2" xfId="1285" xr:uid="{00000000-0005-0000-0000-000079040000}"/>
    <cellStyle name="Comma 6 4 2 3" xfId="1286" xr:uid="{00000000-0005-0000-0000-00007A040000}"/>
    <cellStyle name="Comma 6 4 2 4" xfId="1287" xr:uid="{00000000-0005-0000-0000-00007B040000}"/>
    <cellStyle name="Comma 6 4 3" xfId="1288" xr:uid="{00000000-0005-0000-0000-00007C040000}"/>
    <cellStyle name="Comma 6 4 3 2" xfId="1289" xr:uid="{00000000-0005-0000-0000-00007D040000}"/>
    <cellStyle name="Comma 6 4 4" xfId="1290" xr:uid="{00000000-0005-0000-0000-00007E040000}"/>
    <cellStyle name="Comma 6 4 5" xfId="1291" xr:uid="{00000000-0005-0000-0000-00007F040000}"/>
    <cellStyle name="Comma 6 5" xfId="1292" xr:uid="{00000000-0005-0000-0000-000080040000}"/>
    <cellStyle name="Comma 6 5 2" xfId="1293" xr:uid="{00000000-0005-0000-0000-000081040000}"/>
    <cellStyle name="Comma 6 5 2 2" xfId="1294" xr:uid="{00000000-0005-0000-0000-000082040000}"/>
    <cellStyle name="Comma 6 5 3" xfId="1295" xr:uid="{00000000-0005-0000-0000-000083040000}"/>
    <cellStyle name="Comma 6 5 4" xfId="1296" xr:uid="{00000000-0005-0000-0000-000084040000}"/>
    <cellStyle name="Comma 6 6" xfId="1297" xr:uid="{00000000-0005-0000-0000-000085040000}"/>
    <cellStyle name="Comma 6 6 2" xfId="1298" xr:uid="{00000000-0005-0000-0000-000086040000}"/>
    <cellStyle name="Comma 6 7" xfId="1299" xr:uid="{00000000-0005-0000-0000-000087040000}"/>
    <cellStyle name="Comma 6 8" xfId="1300" xr:uid="{00000000-0005-0000-0000-000088040000}"/>
    <cellStyle name="Comma 6 9" xfId="1301" xr:uid="{00000000-0005-0000-0000-000089040000}"/>
    <cellStyle name="Comma 7" xfId="59" xr:uid="{00000000-0005-0000-0000-00008A040000}"/>
    <cellStyle name="Comma 7 10" xfId="1302" xr:uid="{00000000-0005-0000-0000-00008B040000}"/>
    <cellStyle name="Comma 7 2" xfId="60" xr:uid="{00000000-0005-0000-0000-00008C040000}"/>
    <cellStyle name="Comma 7 2 2" xfId="1303" xr:uid="{00000000-0005-0000-0000-00008D040000}"/>
    <cellStyle name="Comma 7 2 2 2" xfId="1304" xr:uid="{00000000-0005-0000-0000-00008E040000}"/>
    <cellStyle name="Comma 7 2 2 2 2" xfId="1305" xr:uid="{00000000-0005-0000-0000-00008F040000}"/>
    <cellStyle name="Comma 7 2 2 2 2 2" xfId="1306" xr:uid="{00000000-0005-0000-0000-000090040000}"/>
    <cellStyle name="Comma 7 2 2 2 2 2 2" xfId="1307" xr:uid="{00000000-0005-0000-0000-000091040000}"/>
    <cellStyle name="Comma 7 2 2 2 2 3" xfId="1308" xr:uid="{00000000-0005-0000-0000-000092040000}"/>
    <cellStyle name="Comma 7 2 2 2 2 4" xfId="1309" xr:uid="{00000000-0005-0000-0000-000093040000}"/>
    <cellStyle name="Comma 7 2 2 2 3" xfId="1310" xr:uid="{00000000-0005-0000-0000-000094040000}"/>
    <cellStyle name="Comma 7 2 2 2 3 2" xfId="1311" xr:uid="{00000000-0005-0000-0000-000095040000}"/>
    <cellStyle name="Comma 7 2 2 2 4" xfId="1312" xr:uid="{00000000-0005-0000-0000-000096040000}"/>
    <cellStyle name="Comma 7 2 2 2 5" xfId="1313" xr:uid="{00000000-0005-0000-0000-000097040000}"/>
    <cellStyle name="Comma 7 2 2 3" xfId="1314" xr:uid="{00000000-0005-0000-0000-000098040000}"/>
    <cellStyle name="Comma 7 2 2 3 2" xfId="1315" xr:uid="{00000000-0005-0000-0000-000099040000}"/>
    <cellStyle name="Comma 7 2 2 3 2 2" xfId="1316" xr:uid="{00000000-0005-0000-0000-00009A040000}"/>
    <cellStyle name="Comma 7 2 2 3 2 2 2" xfId="1317" xr:uid="{00000000-0005-0000-0000-00009B040000}"/>
    <cellStyle name="Comma 7 2 2 3 2 3" xfId="1318" xr:uid="{00000000-0005-0000-0000-00009C040000}"/>
    <cellStyle name="Comma 7 2 2 3 2 4" xfId="1319" xr:uid="{00000000-0005-0000-0000-00009D040000}"/>
    <cellStyle name="Comma 7 2 2 3 3" xfId="1320" xr:uid="{00000000-0005-0000-0000-00009E040000}"/>
    <cellStyle name="Comma 7 2 2 3 3 2" xfId="1321" xr:uid="{00000000-0005-0000-0000-00009F040000}"/>
    <cellStyle name="Comma 7 2 2 3 4" xfId="1322" xr:uid="{00000000-0005-0000-0000-0000A0040000}"/>
    <cellStyle name="Comma 7 2 2 3 5" xfId="1323" xr:uid="{00000000-0005-0000-0000-0000A1040000}"/>
    <cellStyle name="Comma 7 2 2 4" xfId="1324" xr:uid="{00000000-0005-0000-0000-0000A2040000}"/>
    <cellStyle name="Comma 7 2 2 4 2" xfId="1325" xr:uid="{00000000-0005-0000-0000-0000A3040000}"/>
    <cellStyle name="Comma 7 2 2 4 2 2" xfId="1326" xr:uid="{00000000-0005-0000-0000-0000A4040000}"/>
    <cellStyle name="Comma 7 2 2 4 3" xfId="1327" xr:uid="{00000000-0005-0000-0000-0000A5040000}"/>
    <cellStyle name="Comma 7 2 2 4 4" xfId="1328" xr:uid="{00000000-0005-0000-0000-0000A6040000}"/>
    <cellStyle name="Comma 7 2 2 5" xfId="1329" xr:uid="{00000000-0005-0000-0000-0000A7040000}"/>
    <cellStyle name="Comma 7 2 2 5 2" xfId="1330" xr:uid="{00000000-0005-0000-0000-0000A8040000}"/>
    <cellStyle name="Comma 7 2 2 6" xfId="1331" xr:uid="{00000000-0005-0000-0000-0000A9040000}"/>
    <cellStyle name="Comma 7 2 2 7" xfId="1332" xr:uid="{00000000-0005-0000-0000-0000AA040000}"/>
    <cellStyle name="Comma 7 2 2 8" xfId="1333" xr:uid="{00000000-0005-0000-0000-0000AB040000}"/>
    <cellStyle name="Comma 7 2 3" xfId="1334" xr:uid="{00000000-0005-0000-0000-0000AC040000}"/>
    <cellStyle name="Comma 7 2 3 2" xfId="1335" xr:uid="{00000000-0005-0000-0000-0000AD040000}"/>
    <cellStyle name="Comma 7 2 3 2 2" xfId="1336" xr:uid="{00000000-0005-0000-0000-0000AE040000}"/>
    <cellStyle name="Comma 7 2 3 2 2 2" xfId="1337" xr:uid="{00000000-0005-0000-0000-0000AF040000}"/>
    <cellStyle name="Comma 7 2 3 2 3" xfId="1338" xr:uid="{00000000-0005-0000-0000-0000B0040000}"/>
    <cellStyle name="Comma 7 2 3 2 4" xfId="1339" xr:uid="{00000000-0005-0000-0000-0000B1040000}"/>
    <cellStyle name="Comma 7 2 3 3" xfId="1340" xr:uid="{00000000-0005-0000-0000-0000B2040000}"/>
    <cellStyle name="Comma 7 2 3 3 2" xfId="1341" xr:uid="{00000000-0005-0000-0000-0000B3040000}"/>
    <cellStyle name="Comma 7 2 3 4" xfId="1342" xr:uid="{00000000-0005-0000-0000-0000B4040000}"/>
    <cellStyle name="Comma 7 2 3 5" xfId="1343" xr:uid="{00000000-0005-0000-0000-0000B5040000}"/>
    <cellStyle name="Comma 7 2 4" xfId="1344" xr:uid="{00000000-0005-0000-0000-0000B6040000}"/>
    <cellStyle name="Comma 7 2 4 2" xfId="1345" xr:uid="{00000000-0005-0000-0000-0000B7040000}"/>
    <cellStyle name="Comma 7 2 4 2 2" xfId="1346" xr:uid="{00000000-0005-0000-0000-0000B8040000}"/>
    <cellStyle name="Comma 7 2 4 3" xfId="1347" xr:uid="{00000000-0005-0000-0000-0000B9040000}"/>
    <cellStyle name="Comma 7 2 4 4" xfId="1348" xr:uid="{00000000-0005-0000-0000-0000BA040000}"/>
    <cellStyle name="Comma 7 2 5" xfId="1349" xr:uid="{00000000-0005-0000-0000-0000BB040000}"/>
    <cellStyle name="Comma 7 2 5 2" xfId="1350" xr:uid="{00000000-0005-0000-0000-0000BC040000}"/>
    <cellStyle name="Comma 7 2 6" xfId="1351" xr:uid="{00000000-0005-0000-0000-0000BD040000}"/>
    <cellStyle name="Comma 7 2 7" xfId="1352" xr:uid="{00000000-0005-0000-0000-0000BE040000}"/>
    <cellStyle name="Comma 7 2 8" xfId="1353" xr:uid="{00000000-0005-0000-0000-0000BF040000}"/>
    <cellStyle name="Comma 7 2 9" xfId="1354" xr:uid="{00000000-0005-0000-0000-0000C0040000}"/>
    <cellStyle name="Comma 7 3" xfId="1355" xr:uid="{00000000-0005-0000-0000-0000C1040000}"/>
    <cellStyle name="Comma 7 3 2" xfId="1356" xr:uid="{00000000-0005-0000-0000-0000C2040000}"/>
    <cellStyle name="Comma 7 3 2 2" xfId="1357" xr:uid="{00000000-0005-0000-0000-0000C3040000}"/>
    <cellStyle name="Comma 7 3 2 2 2" xfId="1358" xr:uid="{00000000-0005-0000-0000-0000C4040000}"/>
    <cellStyle name="Comma 7 3 2 3" xfId="1359" xr:uid="{00000000-0005-0000-0000-0000C5040000}"/>
    <cellStyle name="Comma 7 3 2 4" xfId="1360" xr:uid="{00000000-0005-0000-0000-0000C6040000}"/>
    <cellStyle name="Comma 7 3 3" xfId="1361" xr:uid="{00000000-0005-0000-0000-0000C7040000}"/>
    <cellStyle name="Comma 7 3 3 2" xfId="1362" xr:uid="{00000000-0005-0000-0000-0000C8040000}"/>
    <cellStyle name="Comma 7 3 4" xfId="1363" xr:uid="{00000000-0005-0000-0000-0000C9040000}"/>
    <cellStyle name="Comma 7 3 5" xfId="1364" xr:uid="{00000000-0005-0000-0000-0000CA040000}"/>
    <cellStyle name="Comma 7 3 6" xfId="1365" xr:uid="{00000000-0005-0000-0000-0000CB040000}"/>
    <cellStyle name="Comma 7 4" xfId="1366" xr:uid="{00000000-0005-0000-0000-0000CC040000}"/>
    <cellStyle name="Comma 7 4 2" xfId="1367" xr:uid="{00000000-0005-0000-0000-0000CD040000}"/>
    <cellStyle name="Comma 7 4 2 2" xfId="1368" xr:uid="{00000000-0005-0000-0000-0000CE040000}"/>
    <cellStyle name="Comma 7 4 2 2 2" xfId="1369" xr:uid="{00000000-0005-0000-0000-0000CF040000}"/>
    <cellStyle name="Comma 7 4 2 3" xfId="1370" xr:uid="{00000000-0005-0000-0000-0000D0040000}"/>
    <cellStyle name="Comma 7 4 2 4" xfId="1371" xr:uid="{00000000-0005-0000-0000-0000D1040000}"/>
    <cellStyle name="Comma 7 4 3" xfId="1372" xr:uid="{00000000-0005-0000-0000-0000D2040000}"/>
    <cellStyle name="Comma 7 4 3 2" xfId="1373" xr:uid="{00000000-0005-0000-0000-0000D3040000}"/>
    <cellStyle name="Comma 7 4 4" xfId="1374" xr:uid="{00000000-0005-0000-0000-0000D4040000}"/>
    <cellStyle name="Comma 7 4 5" xfId="1375" xr:uid="{00000000-0005-0000-0000-0000D5040000}"/>
    <cellStyle name="Comma 7 5" xfId="1376" xr:uid="{00000000-0005-0000-0000-0000D6040000}"/>
    <cellStyle name="Comma 7 5 2" xfId="1377" xr:uid="{00000000-0005-0000-0000-0000D7040000}"/>
    <cellStyle name="Comma 7 5 2 2" xfId="1378" xr:uid="{00000000-0005-0000-0000-0000D8040000}"/>
    <cellStyle name="Comma 7 5 3" xfId="1379" xr:uid="{00000000-0005-0000-0000-0000D9040000}"/>
    <cellStyle name="Comma 7 5 4" xfId="1380" xr:uid="{00000000-0005-0000-0000-0000DA040000}"/>
    <cellStyle name="Comma 7 6" xfId="1381" xr:uid="{00000000-0005-0000-0000-0000DB040000}"/>
    <cellStyle name="Comma 7 6 2" xfId="1382" xr:uid="{00000000-0005-0000-0000-0000DC040000}"/>
    <cellStyle name="Comma 7 7" xfId="1383" xr:uid="{00000000-0005-0000-0000-0000DD040000}"/>
    <cellStyle name="Comma 7 8" xfId="1384" xr:uid="{00000000-0005-0000-0000-0000DE040000}"/>
    <cellStyle name="Comma 7 9" xfId="1385" xr:uid="{00000000-0005-0000-0000-0000DF040000}"/>
    <cellStyle name="Comma 8" xfId="61" xr:uid="{00000000-0005-0000-0000-0000E0040000}"/>
    <cellStyle name="Comma 8 10" xfId="1386" xr:uid="{00000000-0005-0000-0000-0000E1040000}"/>
    <cellStyle name="Comma 8 2" xfId="1387" xr:uid="{00000000-0005-0000-0000-0000E2040000}"/>
    <cellStyle name="Comma 8 2 2" xfId="1388" xr:uid="{00000000-0005-0000-0000-0000E3040000}"/>
    <cellStyle name="Comma 8 2 2 2" xfId="1389" xr:uid="{00000000-0005-0000-0000-0000E4040000}"/>
    <cellStyle name="Comma 8 2 2 2 2" xfId="1390" xr:uid="{00000000-0005-0000-0000-0000E5040000}"/>
    <cellStyle name="Comma 8 2 2 3" xfId="1391" xr:uid="{00000000-0005-0000-0000-0000E6040000}"/>
    <cellStyle name="Comma 8 2 2 4" xfId="1392" xr:uid="{00000000-0005-0000-0000-0000E7040000}"/>
    <cellStyle name="Comma 8 2 3" xfId="1393" xr:uid="{00000000-0005-0000-0000-0000E8040000}"/>
    <cellStyle name="Comma 8 2 3 2" xfId="1394" xr:uid="{00000000-0005-0000-0000-0000E9040000}"/>
    <cellStyle name="Comma 8 2 4" xfId="1395" xr:uid="{00000000-0005-0000-0000-0000EA040000}"/>
    <cellStyle name="Comma 8 2 5" xfId="1396" xr:uid="{00000000-0005-0000-0000-0000EB040000}"/>
    <cellStyle name="Comma 8 2 6" xfId="1397" xr:uid="{00000000-0005-0000-0000-0000EC040000}"/>
    <cellStyle name="Comma 8 3" xfId="1398" xr:uid="{00000000-0005-0000-0000-0000ED040000}"/>
    <cellStyle name="Comma 8 3 2" xfId="1399" xr:uid="{00000000-0005-0000-0000-0000EE040000}"/>
    <cellStyle name="Comma 8 3 2 2" xfId="1400" xr:uid="{00000000-0005-0000-0000-0000EF040000}"/>
    <cellStyle name="Comma 8 3 2 2 2" xfId="1401" xr:uid="{00000000-0005-0000-0000-0000F0040000}"/>
    <cellStyle name="Comma 8 3 2 3" xfId="1402" xr:uid="{00000000-0005-0000-0000-0000F1040000}"/>
    <cellStyle name="Comma 8 3 2 4" xfId="1403" xr:uid="{00000000-0005-0000-0000-0000F2040000}"/>
    <cellStyle name="Comma 8 3 3" xfId="1404" xr:uid="{00000000-0005-0000-0000-0000F3040000}"/>
    <cellStyle name="Comma 8 3 3 2" xfId="1405" xr:uid="{00000000-0005-0000-0000-0000F4040000}"/>
    <cellStyle name="Comma 8 3 4" xfId="1406" xr:uid="{00000000-0005-0000-0000-0000F5040000}"/>
    <cellStyle name="Comma 8 3 5" xfId="1407" xr:uid="{00000000-0005-0000-0000-0000F6040000}"/>
    <cellStyle name="Comma 8 4" xfId="1408" xr:uid="{00000000-0005-0000-0000-0000F7040000}"/>
    <cellStyle name="Comma 8 4 2" xfId="1409" xr:uid="{00000000-0005-0000-0000-0000F8040000}"/>
    <cellStyle name="Comma 8 4 2 2" xfId="1410" xr:uid="{00000000-0005-0000-0000-0000F9040000}"/>
    <cellStyle name="Comma 8 4 2 2 2" xfId="1411" xr:uid="{00000000-0005-0000-0000-0000FA040000}"/>
    <cellStyle name="Comma 8 4 2 3" xfId="1412" xr:uid="{00000000-0005-0000-0000-0000FB040000}"/>
    <cellStyle name="Comma 8 4 2 4" xfId="1413" xr:uid="{00000000-0005-0000-0000-0000FC040000}"/>
    <cellStyle name="Comma 8 4 3" xfId="1414" xr:uid="{00000000-0005-0000-0000-0000FD040000}"/>
    <cellStyle name="Comma 8 4 3 2" xfId="1415" xr:uid="{00000000-0005-0000-0000-0000FE040000}"/>
    <cellStyle name="Comma 8 4 4" xfId="1416" xr:uid="{00000000-0005-0000-0000-0000FF040000}"/>
    <cellStyle name="Comma 8 4 5" xfId="1417" xr:uid="{00000000-0005-0000-0000-000000050000}"/>
    <cellStyle name="Comma 8 5" xfId="1418" xr:uid="{00000000-0005-0000-0000-000001050000}"/>
    <cellStyle name="Comma 8 5 2" xfId="1419" xr:uid="{00000000-0005-0000-0000-000002050000}"/>
    <cellStyle name="Comma 8 5 2 2" xfId="1420" xr:uid="{00000000-0005-0000-0000-000003050000}"/>
    <cellStyle name="Comma 8 5 3" xfId="1421" xr:uid="{00000000-0005-0000-0000-000004050000}"/>
    <cellStyle name="Comma 8 5 4" xfId="1422" xr:uid="{00000000-0005-0000-0000-000005050000}"/>
    <cellStyle name="Comma 8 6" xfId="1423" xr:uid="{00000000-0005-0000-0000-000006050000}"/>
    <cellStyle name="Comma 8 6 2" xfId="1424" xr:uid="{00000000-0005-0000-0000-000007050000}"/>
    <cellStyle name="Comma 8 7" xfId="1425" xr:uid="{00000000-0005-0000-0000-000008050000}"/>
    <cellStyle name="Comma 8 8" xfId="1426" xr:uid="{00000000-0005-0000-0000-000009050000}"/>
    <cellStyle name="Comma 8 9" xfId="1427" xr:uid="{00000000-0005-0000-0000-00000A050000}"/>
    <cellStyle name="Comma 9" xfId="62" xr:uid="{00000000-0005-0000-0000-00000B050000}"/>
    <cellStyle name="Comma 9 2" xfId="1428" xr:uid="{00000000-0005-0000-0000-00000C050000}"/>
    <cellStyle name="Comma 9 2 2" xfId="1429" xr:uid="{00000000-0005-0000-0000-00000D050000}"/>
    <cellStyle name="Comma 9 2 2 2" xfId="1430" xr:uid="{00000000-0005-0000-0000-00000E050000}"/>
    <cellStyle name="Comma 9 2 2 2 2" xfId="1431" xr:uid="{00000000-0005-0000-0000-00000F050000}"/>
    <cellStyle name="Comma 9 2 2 3" xfId="1432" xr:uid="{00000000-0005-0000-0000-000010050000}"/>
    <cellStyle name="Comma 9 2 2 4" xfId="1433" xr:uid="{00000000-0005-0000-0000-000011050000}"/>
    <cellStyle name="Comma 9 2 3" xfId="1434" xr:uid="{00000000-0005-0000-0000-000012050000}"/>
    <cellStyle name="Comma 9 2 3 2" xfId="1435" xr:uid="{00000000-0005-0000-0000-000013050000}"/>
    <cellStyle name="Comma 9 2 4" xfId="1436" xr:uid="{00000000-0005-0000-0000-000014050000}"/>
    <cellStyle name="Comma 9 2 5" xfId="1437" xr:uid="{00000000-0005-0000-0000-000015050000}"/>
    <cellStyle name="Comma 9 2 6" xfId="1438" xr:uid="{00000000-0005-0000-0000-000016050000}"/>
    <cellStyle name="Comma 9 3" xfId="1439" xr:uid="{00000000-0005-0000-0000-000017050000}"/>
    <cellStyle name="Comma 9 3 2" xfId="1440" xr:uid="{00000000-0005-0000-0000-000018050000}"/>
    <cellStyle name="Comma 9 3 2 2" xfId="1441" xr:uid="{00000000-0005-0000-0000-000019050000}"/>
    <cellStyle name="Comma 9 3 2 2 2" xfId="1442" xr:uid="{00000000-0005-0000-0000-00001A050000}"/>
    <cellStyle name="Comma 9 3 2 3" xfId="1443" xr:uid="{00000000-0005-0000-0000-00001B050000}"/>
    <cellStyle name="Comma 9 3 2 4" xfId="1444" xr:uid="{00000000-0005-0000-0000-00001C050000}"/>
    <cellStyle name="Comma 9 3 3" xfId="1445" xr:uid="{00000000-0005-0000-0000-00001D050000}"/>
    <cellStyle name="Comma 9 3 3 2" xfId="1446" xr:uid="{00000000-0005-0000-0000-00001E050000}"/>
    <cellStyle name="Comma 9 3 4" xfId="1447" xr:uid="{00000000-0005-0000-0000-00001F050000}"/>
    <cellStyle name="Comma 9 3 5" xfId="1448" xr:uid="{00000000-0005-0000-0000-000020050000}"/>
    <cellStyle name="Comma 9 4" xfId="1449" xr:uid="{00000000-0005-0000-0000-000021050000}"/>
    <cellStyle name="Comma 9 4 2" xfId="1450" xr:uid="{00000000-0005-0000-0000-000022050000}"/>
    <cellStyle name="Comma 9 4 2 2" xfId="1451" xr:uid="{00000000-0005-0000-0000-000023050000}"/>
    <cellStyle name="Comma 9 4 2 2 2" xfId="1452" xr:uid="{00000000-0005-0000-0000-000024050000}"/>
    <cellStyle name="Comma 9 4 2 3" xfId="1453" xr:uid="{00000000-0005-0000-0000-000025050000}"/>
    <cellStyle name="Comma 9 4 2 4" xfId="1454" xr:uid="{00000000-0005-0000-0000-000026050000}"/>
    <cellStyle name="Comma 9 4 3" xfId="1455" xr:uid="{00000000-0005-0000-0000-000027050000}"/>
    <cellStyle name="Comma 9 4 3 2" xfId="1456" xr:uid="{00000000-0005-0000-0000-000028050000}"/>
    <cellStyle name="Comma 9 4 4" xfId="1457" xr:uid="{00000000-0005-0000-0000-000029050000}"/>
    <cellStyle name="Comma 9 4 5" xfId="1458" xr:uid="{00000000-0005-0000-0000-00002A050000}"/>
    <cellStyle name="Comma 9 5" xfId="1459" xr:uid="{00000000-0005-0000-0000-00002B050000}"/>
    <cellStyle name="Comma 9 6" xfId="1460" xr:uid="{00000000-0005-0000-0000-00002C050000}"/>
    <cellStyle name="Currency 2" xfId="63" xr:uid="{00000000-0005-0000-0000-00002D050000}"/>
    <cellStyle name="Currency 2 2" xfId="1461" xr:uid="{00000000-0005-0000-0000-00002E050000}"/>
    <cellStyle name="Currency 3" xfId="64" xr:uid="{00000000-0005-0000-0000-00002F050000}"/>
    <cellStyle name="Currency 3 2" xfId="1462" xr:uid="{00000000-0005-0000-0000-000030050000}"/>
    <cellStyle name="Explanatory Text 2" xfId="1463" xr:uid="{00000000-0005-0000-0000-000031050000}"/>
    <cellStyle name="Explanatory Text 2 2" xfId="1464" xr:uid="{00000000-0005-0000-0000-000032050000}"/>
    <cellStyle name="Explanatory Text 2 3" xfId="1465" xr:uid="{00000000-0005-0000-0000-000033050000}"/>
    <cellStyle name="Explanatory Text 2 4" xfId="1466" xr:uid="{00000000-0005-0000-0000-000034050000}"/>
    <cellStyle name="Explanatory Text 3" xfId="1467" xr:uid="{00000000-0005-0000-0000-000035050000}"/>
    <cellStyle name="Explanatory Text 4" xfId="1468" xr:uid="{00000000-0005-0000-0000-000036050000}"/>
    <cellStyle name="foot left" xfId="65" xr:uid="{00000000-0005-0000-0000-000037050000}"/>
    <cellStyle name="foot-right" xfId="66" xr:uid="{00000000-0005-0000-0000-000038050000}"/>
    <cellStyle name="Good 2" xfId="1469" xr:uid="{00000000-0005-0000-0000-000039050000}"/>
    <cellStyle name="Good 2 2" xfId="1470" xr:uid="{00000000-0005-0000-0000-00003A050000}"/>
    <cellStyle name="Good 2 3" xfId="1471" xr:uid="{00000000-0005-0000-0000-00003B050000}"/>
    <cellStyle name="Good 2 4" xfId="1472" xr:uid="{00000000-0005-0000-0000-00003C050000}"/>
    <cellStyle name="Good 3" xfId="1473" xr:uid="{00000000-0005-0000-0000-00003D050000}"/>
    <cellStyle name="Good 4" xfId="1474" xr:uid="{00000000-0005-0000-0000-00003E050000}"/>
    <cellStyle name="Heading 1 2" xfId="1475" xr:uid="{00000000-0005-0000-0000-00003F050000}"/>
    <cellStyle name="Heading 1 2 2" xfId="1476" xr:uid="{00000000-0005-0000-0000-000040050000}"/>
    <cellStyle name="Heading 1 2 3" xfId="1477" xr:uid="{00000000-0005-0000-0000-000041050000}"/>
    <cellStyle name="Heading 1 2 4" xfId="1478" xr:uid="{00000000-0005-0000-0000-000042050000}"/>
    <cellStyle name="Heading 1 3" xfId="1479" xr:uid="{00000000-0005-0000-0000-000043050000}"/>
    <cellStyle name="Heading 1 4" xfId="1480" xr:uid="{00000000-0005-0000-0000-000044050000}"/>
    <cellStyle name="Heading 2 2" xfId="1481" xr:uid="{00000000-0005-0000-0000-000045050000}"/>
    <cellStyle name="Heading 2 2 2" xfId="1482" xr:uid="{00000000-0005-0000-0000-000046050000}"/>
    <cellStyle name="Heading 2 2 3" xfId="1483" xr:uid="{00000000-0005-0000-0000-000047050000}"/>
    <cellStyle name="Heading 2 2 4" xfId="1484" xr:uid="{00000000-0005-0000-0000-000048050000}"/>
    <cellStyle name="Heading 2 3" xfId="1485" xr:uid="{00000000-0005-0000-0000-000049050000}"/>
    <cellStyle name="Heading 2 4" xfId="1486" xr:uid="{00000000-0005-0000-0000-00004A050000}"/>
    <cellStyle name="Heading 3 2" xfId="1487" xr:uid="{00000000-0005-0000-0000-00004B050000}"/>
    <cellStyle name="Heading 3 2 2" xfId="1488" xr:uid="{00000000-0005-0000-0000-00004C050000}"/>
    <cellStyle name="Heading 3 2 2 2" xfId="1489" xr:uid="{00000000-0005-0000-0000-00004D050000}"/>
    <cellStyle name="Heading 3 2 3" xfId="1490" xr:uid="{00000000-0005-0000-0000-00004E050000}"/>
    <cellStyle name="Heading 3 2 4" xfId="1491" xr:uid="{00000000-0005-0000-0000-00004F050000}"/>
    <cellStyle name="Heading 3 2 5" xfId="1492" xr:uid="{00000000-0005-0000-0000-000050050000}"/>
    <cellStyle name="Heading 3 3" xfId="1493" xr:uid="{00000000-0005-0000-0000-000051050000}"/>
    <cellStyle name="Heading 3 4" xfId="1494" xr:uid="{00000000-0005-0000-0000-000052050000}"/>
    <cellStyle name="Heading 4 2" xfId="1495" xr:uid="{00000000-0005-0000-0000-000053050000}"/>
    <cellStyle name="Heading 4 2 2" xfId="1496" xr:uid="{00000000-0005-0000-0000-000054050000}"/>
    <cellStyle name="Heading 4 2 3" xfId="1497" xr:uid="{00000000-0005-0000-0000-000055050000}"/>
    <cellStyle name="Heading 4 2 4" xfId="1498" xr:uid="{00000000-0005-0000-0000-000056050000}"/>
    <cellStyle name="Heading 4 3" xfId="1499" xr:uid="{00000000-0005-0000-0000-000057050000}"/>
    <cellStyle name="Heading 4 4" xfId="1500" xr:uid="{00000000-0005-0000-0000-000058050000}"/>
    <cellStyle name="Hyperlink 2" xfId="67" xr:uid="{00000000-0005-0000-0000-000059050000}"/>
    <cellStyle name="Hyperlink 2 10" xfId="68" xr:uid="{00000000-0005-0000-0000-00005A050000}"/>
    <cellStyle name="Hyperlink 2 10 2" xfId="1501" xr:uid="{00000000-0005-0000-0000-00005B050000}"/>
    <cellStyle name="Hyperlink 2 10 2 2" xfId="1502" xr:uid="{00000000-0005-0000-0000-00005C050000}"/>
    <cellStyle name="Hyperlink 2 10 3" xfId="1503" xr:uid="{00000000-0005-0000-0000-00005D050000}"/>
    <cellStyle name="Hyperlink 2 11" xfId="69" xr:uid="{00000000-0005-0000-0000-00005E050000}"/>
    <cellStyle name="Hyperlink 2 11 2" xfId="1504" xr:uid="{00000000-0005-0000-0000-00005F050000}"/>
    <cellStyle name="Hyperlink 2 11 2 2" xfId="1505" xr:uid="{00000000-0005-0000-0000-000060050000}"/>
    <cellStyle name="Hyperlink 2 11 3" xfId="1506" xr:uid="{00000000-0005-0000-0000-000061050000}"/>
    <cellStyle name="Hyperlink 2 12" xfId="1507" xr:uid="{00000000-0005-0000-0000-000062050000}"/>
    <cellStyle name="Hyperlink 2 12 2" xfId="1508" xr:uid="{00000000-0005-0000-0000-000063050000}"/>
    <cellStyle name="Hyperlink 2 12 3" xfId="1509" xr:uid="{00000000-0005-0000-0000-000064050000}"/>
    <cellStyle name="Hyperlink 2 13" xfId="1510" xr:uid="{00000000-0005-0000-0000-000065050000}"/>
    <cellStyle name="Hyperlink 2 14" xfId="1511" xr:uid="{00000000-0005-0000-0000-000066050000}"/>
    <cellStyle name="Hyperlink 2 2" xfId="70" xr:uid="{00000000-0005-0000-0000-000067050000}"/>
    <cellStyle name="Hyperlink 2 2 2" xfId="1512" xr:uid="{00000000-0005-0000-0000-000068050000}"/>
    <cellStyle name="Hyperlink 2 2 2 2" xfId="1513" xr:uid="{00000000-0005-0000-0000-000069050000}"/>
    <cellStyle name="Hyperlink 2 2 3" xfId="1514" xr:uid="{00000000-0005-0000-0000-00006A050000}"/>
    <cellStyle name="Hyperlink 2 3" xfId="71" xr:uid="{00000000-0005-0000-0000-00006B050000}"/>
    <cellStyle name="Hyperlink 2 3 2" xfId="1515" xr:uid="{00000000-0005-0000-0000-00006C050000}"/>
    <cellStyle name="Hyperlink 2 3 2 2" xfId="1516" xr:uid="{00000000-0005-0000-0000-00006D050000}"/>
    <cellStyle name="Hyperlink 2 3 3" xfId="1517" xr:uid="{00000000-0005-0000-0000-00006E050000}"/>
    <cellStyle name="Hyperlink 2 4" xfId="72" xr:uid="{00000000-0005-0000-0000-00006F050000}"/>
    <cellStyle name="Hyperlink 2 4 2" xfId="1518" xr:uid="{00000000-0005-0000-0000-000070050000}"/>
    <cellStyle name="Hyperlink 2 4 2 2" xfId="1519" xr:uid="{00000000-0005-0000-0000-000071050000}"/>
    <cellStyle name="Hyperlink 2 4 3" xfId="1520" xr:uid="{00000000-0005-0000-0000-000072050000}"/>
    <cellStyle name="Hyperlink 2 5" xfId="73" xr:uid="{00000000-0005-0000-0000-000073050000}"/>
    <cellStyle name="Hyperlink 2 5 2" xfId="1521" xr:uid="{00000000-0005-0000-0000-000074050000}"/>
    <cellStyle name="Hyperlink 2 5 2 2" xfId="1522" xr:uid="{00000000-0005-0000-0000-000075050000}"/>
    <cellStyle name="Hyperlink 2 5 3" xfId="1523" xr:uid="{00000000-0005-0000-0000-000076050000}"/>
    <cellStyle name="Hyperlink 2 6" xfId="74" xr:uid="{00000000-0005-0000-0000-000077050000}"/>
    <cellStyle name="Hyperlink 2 6 2" xfId="1524" xr:uid="{00000000-0005-0000-0000-000078050000}"/>
    <cellStyle name="Hyperlink 2 6 2 2" xfId="1525" xr:uid="{00000000-0005-0000-0000-000079050000}"/>
    <cellStyle name="Hyperlink 2 6 3" xfId="1526" xr:uid="{00000000-0005-0000-0000-00007A050000}"/>
    <cellStyle name="Hyperlink 2 7" xfId="75" xr:uid="{00000000-0005-0000-0000-00007B050000}"/>
    <cellStyle name="Hyperlink 2 7 2" xfId="1527" xr:uid="{00000000-0005-0000-0000-00007C050000}"/>
    <cellStyle name="Hyperlink 2 7 2 2" xfId="1528" xr:uid="{00000000-0005-0000-0000-00007D050000}"/>
    <cellStyle name="Hyperlink 2 7 3" xfId="1529" xr:uid="{00000000-0005-0000-0000-00007E050000}"/>
    <cellStyle name="Hyperlink 2 8" xfId="76" xr:uid="{00000000-0005-0000-0000-00007F050000}"/>
    <cellStyle name="Hyperlink 2 8 2" xfId="1530" xr:uid="{00000000-0005-0000-0000-000080050000}"/>
    <cellStyle name="Hyperlink 2 8 2 2" xfId="1531" xr:uid="{00000000-0005-0000-0000-000081050000}"/>
    <cellStyle name="Hyperlink 2 8 3" xfId="1532" xr:uid="{00000000-0005-0000-0000-000082050000}"/>
    <cellStyle name="Hyperlink 2 9" xfId="77" xr:uid="{00000000-0005-0000-0000-000083050000}"/>
    <cellStyle name="Hyperlink 2 9 2" xfId="1533" xr:uid="{00000000-0005-0000-0000-000084050000}"/>
    <cellStyle name="Hyperlink 2 9 2 2" xfId="1534" xr:uid="{00000000-0005-0000-0000-000085050000}"/>
    <cellStyle name="Hyperlink 2 9 3" xfId="1535" xr:uid="{00000000-0005-0000-0000-000086050000}"/>
    <cellStyle name="Input 2" xfId="1536" xr:uid="{00000000-0005-0000-0000-000087050000}"/>
    <cellStyle name="Input 2 2" xfId="1537" xr:uid="{00000000-0005-0000-0000-000088050000}"/>
    <cellStyle name="Input 2 2 10" xfId="1538" xr:uid="{00000000-0005-0000-0000-000089050000}"/>
    <cellStyle name="Input 2 2 2" xfId="1539" xr:uid="{00000000-0005-0000-0000-00008A050000}"/>
    <cellStyle name="Input 2 2 2 2" xfId="1540" xr:uid="{00000000-0005-0000-0000-00008B050000}"/>
    <cellStyle name="Input 2 2 2 2 2" xfId="1541" xr:uid="{00000000-0005-0000-0000-00008C050000}"/>
    <cellStyle name="Input 2 2 2 2 2 2" xfId="1542" xr:uid="{00000000-0005-0000-0000-00008D050000}"/>
    <cellStyle name="Input 2 2 2 2 2 2 2" xfId="1543" xr:uid="{00000000-0005-0000-0000-00008E050000}"/>
    <cellStyle name="Input 2 2 2 2 2 3" xfId="1544" xr:uid="{00000000-0005-0000-0000-00008F050000}"/>
    <cellStyle name="Input 2 2 2 2 3" xfId="1545" xr:uid="{00000000-0005-0000-0000-000090050000}"/>
    <cellStyle name="Input 2 2 2 2 3 2" xfId="1546" xr:uid="{00000000-0005-0000-0000-000091050000}"/>
    <cellStyle name="Input 2 2 2 2 3 2 2" xfId="1547" xr:uid="{00000000-0005-0000-0000-000092050000}"/>
    <cellStyle name="Input 2 2 2 2 3 3" xfId="1548" xr:uid="{00000000-0005-0000-0000-000093050000}"/>
    <cellStyle name="Input 2 2 2 2 4" xfId="1549" xr:uid="{00000000-0005-0000-0000-000094050000}"/>
    <cellStyle name="Input 2 2 2 2 4 2" xfId="1550" xr:uid="{00000000-0005-0000-0000-000095050000}"/>
    <cellStyle name="Input 2 2 2 2 5" xfId="1551" xr:uid="{00000000-0005-0000-0000-000096050000}"/>
    <cellStyle name="Input 2 2 2 3" xfId="1552" xr:uid="{00000000-0005-0000-0000-000097050000}"/>
    <cellStyle name="Input 2 2 2 3 2" xfId="1553" xr:uid="{00000000-0005-0000-0000-000098050000}"/>
    <cellStyle name="Input 2 2 2 3 2 2" xfId="1554" xr:uid="{00000000-0005-0000-0000-000099050000}"/>
    <cellStyle name="Input 2 2 2 3 3" xfId="1555" xr:uid="{00000000-0005-0000-0000-00009A050000}"/>
    <cellStyle name="Input 2 2 2 4" xfId="1556" xr:uid="{00000000-0005-0000-0000-00009B050000}"/>
    <cellStyle name="Input 2 2 2 4 2" xfId="1557" xr:uid="{00000000-0005-0000-0000-00009C050000}"/>
    <cellStyle name="Input 2 2 2 4 2 2" xfId="1558" xr:uid="{00000000-0005-0000-0000-00009D050000}"/>
    <cellStyle name="Input 2 2 2 4 3" xfId="1559" xr:uid="{00000000-0005-0000-0000-00009E050000}"/>
    <cellStyle name="Input 2 2 2 5" xfId="1560" xr:uid="{00000000-0005-0000-0000-00009F050000}"/>
    <cellStyle name="Input 2 2 2 5 2" xfId="1561" xr:uid="{00000000-0005-0000-0000-0000A0050000}"/>
    <cellStyle name="Input 2 2 3" xfId="1562" xr:uid="{00000000-0005-0000-0000-0000A1050000}"/>
    <cellStyle name="Input 2 2 3 2" xfId="1563" xr:uid="{00000000-0005-0000-0000-0000A2050000}"/>
    <cellStyle name="Input 2 2 3 2 2" xfId="1564" xr:uid="{00000000-0005-0000-0000-0000A3050000}"/>
    <cellStyle name="Input 2 2 3 2 2 2" xfId="1565" xr:uid="{00000000-0005-0000-0000-0000A4050000}"/>
    <cellStyle name="Input 2 2 3 2 2 2 2" xfId="1566" xr:uid="{00000000-0005-0000-0000-0000A5050000}"/>
    <cellStyle name="Input 2 2 3 2 2 3" xfId="1567" xr:uid="{00000000-0005-0000-0000-0000A6050000}"/>
    <cellStyle name="Input 2 2 3 2 3" xfId="1568" xr:uid="{00000000-0005-0000-0000-0000A7050000}"/>
    <cellStyle name="Input 2 2 3 2 3 2" xfId="1569" xr:uid="{00000000-0005-0000-0000-0000A8050000}"/>
    <cellStyle name="Input 2 2 3 2 3 2 2" xfId="1570" xr:uid="{00000000-0005-0000-0000-0000A9050000}"/>
    <cellStyle name="Input 2 2 3 2 3 3" xfId="1571" xr:uid="{00000000-0005-0000-0000-0000AA050000}"/>
    <cellStyle name="Input 2 2 3 2 4" xfId="1572" xr:uid="{00000000-0005-0000-0000-0000AB050000}"/>
    <cellStyle name="Input 2 2 3 2 4 2" xfId="1573" xr:uid="{00000000-0005-0000-0000-0000AC050000}"/>
    <cellStyle name="Input 2 2 3 2 5" xfId="1574" xr:uid="{00000000-0005-0000-0000-0000AD050000}"/>
    <cellStyle name="Input 2 2 3 3" xfId="1575" xr:uid="{00000000-0005-0000-0000-0000AE050000}"/>
    <cellStyle name="Input 2 2 3 3 2" xfId="1576" xr:uid="{00000000-0005-0000-0000-0000AF050000}"/>
    <cellStyle name="Input 2 2 3 3 2 2" xfId="1577" xr:uid="{00000000-0005-0000-0000-0000B0050000}"/>
    <cellStyle name="Input 2 2 3 3 3" xfId="1578" xr:uid="{00000000-0005-0000-0000-0000B1050000}"/>
    <cellStyle name="Input 2 2 3 4" xfId="1579" xr:uid="{00000000-0005-0000-0000-0000B2050000}"/>
    <cellStyle name="Input 2 2 3 4 2" xfId="1580" xr:uid="{00000000-0005-0000-0000-0000B3050000}"/>
    <cellStyle name="Input 2 2 3 4 2 2" xfId="1581" xr:uid="{00000000-0005-0000-0000-0000B4050000}"/>
    <cellStyle name="Input 2 2 3 4 3" xfId="1582" xr:uid="{00000000-0005-0000-0000-0000B5050000}"/>
    <cellStyle name="Input 2 2 3 5" xfId="1583" xr:uid="{00000000-0005-0000-0000-0000B6050000}"/>
    <cellStyle name="Input 2 2 3 5 2" xfId="1584" xr:uid="{00000000-0005-0000-0000-0000B7050000}"/>
    <cellStyle name="Input 2 2 4" xfId="1585" xr:uid="{00000000-0005-0000-0000-0000B8050000}"/>
    <cellStyle name="Input 2 2 4 2" xfId="1586" xr:uid="{00000000-0005-0000-0000-0000B9050000}"/>
    <cellStyle name="Input 2 2 4 2 2" xfId="1587" xr:uid="{00000000-0005-0000-0000-0000BA050000}"/>
    <cellStyle name="Input 2 2 4 2 2 2" xfId="1588" xr:uid="{00000000-0005-0000-0000-0000BB050000}"/>
    <cellStyle name="Input 2 2 4 2 2 2 2" xfId="1589" xr:uid="{00000000-0005-0000-0000-0000BC050000}"/>
    <cellStyle name="Input 2 2 4 2 2 3" xfId="1590" xr:uid="{00000000-0005-0000-0000-0000BD050000}"/>
    <cellStyle name="Input 2 2 4 2 3" xfId="1591" xr:uid="{00000000-0005-0000-0000-0000BE050000}"/>
    <cellStyle name="Input 2 2 4 2 3 2" xfId="1592" xr:uid="{00000000-0005-0000-0000-0000BF050000}"/>
    <cellStyle name="Input 2 2 4 2 3 2 2" xfId="1593" xr:uid="{00000000-0005-0000-0000-0000C0050000}"/>
    <cellStyle name="Input 2 2 4 2 3 3" xfId="1594" xr:uid="{00000000-0005-0000-0000-0000C1050000}"/>
    <cellStyle name="Input 2 2 4 2 4" xfId="1595" xr:uid="{00000000-0005-0000-0000-0000C2050000}"/>
    <cellStyle name="Input 2 2 4 2 4 2" xfId="1596" xr:uid="{00000000-0005-0000-0000-0000C3050000}"/>
    <cellStyle name="Input 2 2 4 2 5" xfId="1597" xr:uid="{00000000-0005-0000-0000-0000C4050000}"/>
    <cellStyle name="Input 2 2 4 3" xfId="1598" xr:uid="{00000000-0005-0000-0000-0000C5050000}"/>
    <cellStyle name="Input 2 2 4 3 2" xfId="1599" xr:uid="{00000000-0005-0000-0000-0000C6050000}"/>
    <cellStyle name="Input 2 2 4 3 2 2" xfId="1600" xr:uid="{00000000-0005-0000-0000-0000C7050000}"/>
    <cellStyle name="Input 2 2 4 3 3" xfId="1601" xr:uid="{00000000-0005-0000-0000-0000C8050000}"/>
    <cellStyle name="Input 2 2 4 4" xfId="1602" xr:uid="{00000000-0005-0000-0000-0000C9050000}"/>
    <cellStyle name="Input 2 2 4 4 2" xfId="1603" xr:uid="{00000000-0005-0000-0000-0000CA050000}"/>
    <cellStyle name="Input 2 2 4 4 2 2" xfId="1604" xr:uid="{00000000-0005-0000-0000-0000CB050000}"/>
    <cellStyle name="Input 2 2 4 4 3" xfId="1605" xr:uid="{00000000-0005-0000-0000-0000CC050000}"/>
    <cellStyle name="Input 2 2 4 5" xfId="1606" xr:uid="{00000000-0005-0000-0000-0000CD050000}"/>
    <cellStyle name="Input 2 2 4 5 2" xfId="1607" xr:uid="{00000000-0005-0000-0000-0000CE050000}"/>
    <cellStyle name="Input 2 2 5" xfId="1608" xr:uid="{00000000-0005-0000-0000-0000CF050000}"/>
    <cellStyle name="Input 2 2 5 2" xfId="1609" xr:uid="{00000000-0005-0000-0000-0000D0050000}"/>
    <cellStyle name="Input 2 2 5 2 2" xfId="1610" xr:uid="{00000000-0005-0000-0000-0000D1050000}"/>
    <cellStyle name="Input 2 2 5 2 2 2" xfId="1611" xr:uid="{00000000-0005-0000-0000-0000D2050000}"/>
    <cellStyle name="Input 2 2 5 2 3" xfId="1612" xr:uid="{00000000-0005-0000-0000-0000D3050000}"/>
    <cellStyle name="Input 2 2 5 3" xfId="1613" xr:uid="{00000000-0005-0000-0000-0000D4050000}"/>
    <cellStyle name="Input 2 2 5 3 2" xfId="1614" xr:uid="{00000000-0005-0000-0000-0000D5050000}"/>
    <cellStyle name="Input 2 2 5 3 2 2" xfId="1615" xr:uid="{00000000-0005-0000-0000-0000D6050000}"/>
    <cellStyle name="Input 2 2 5 3 3" xfId="1616" xr:uid="{00000000-0005-0000-0000-0000D7050000}"/>
    <cellStyle name="Input 2 2 5 4" xfId="1617" xr:uid="{00000000-0005-0000-0000-0000D8050000}"/>
    <cellStyle name="Input 2 2 5 4 2" xfId="1618" xr:uid="{00000000-0005-0000-0000-0000D9050000}"/>
    <cellStyle name="Input 2 2 5 5" xfId="1619" xr:uid="{00000000-0005-0000-0000-0000DA050000}"/>
    <cellStyle name="Input 2 2 6" xfId="1620" xr:uid="{00000000-0005-0000-0000-0000DB050000}"/>
    <cellStyle name="Input 2 2 6 2" xfId="1621" xr:uid="{00000000-0005-0000-0000-0000DC050000}"/>
    <cellStyle name="Input 2 2 6 2 2" xfId="1622" xr:uid="{00000000-0005-0000-0000-0000DD050000}"/>
    <cellStyle name="Input 2 2 6 3" xfId="1623" xr:uid="{00000000-0005-0000-0000-0000DE050000}"/>
    <cellStyle name="Input 2 2 7" xfId="1624" xr:uid="{00000000-0005-0000-0000-0000DF050000}"/>
    <cellStyle name="Input 2 2 7 2" xfId="1625" xr:uid="{00000000-0005-0000-0000-0000E0050000}"/>
    <cellStyle name="Input 2 2 7 2 2" xfId="1626" xr:uid="{00000000-0005-0000-0000-0000E1050000}"/>
    <cellStyle name="Input 2 2 7 3" xfId="1627" xr:uid="{00000000-0005-0000-0000-0000E2050000}"/>
    <cellStyle name="Input 2 2 8" xfId="1628" xr:uid="{00000000-0005-0000-0000-0000E3050000}"/>
    <cellStyle name="Input 2 2 8 2" xfId="1629" xr:uid="{00000000-0005-0000-0000-0000E4050000}"/>
    <cellStyle name="Input 2 2 9" xfId="1630" xr:uid="{00000000-0005-0000-0000-0000E5050000}"/>
    <cellStyle name="Input 2 3" xfId="1631" xr:uid="{00000000-0005-0000-0000-0000E6050000}"/>
    <cellStyle name="Input 2 3 2" xfId="1632" xr:uid="{00000000-0005-0000-0000-0000E7050000}"/>
    <cellStyle name="Input 2 3 2 2" xfId="1633" xr:uid="{00000000-0005-0000-0000-0000E8050000}"/>
    <cellStyle name="Input 2 3 2 2 2" xfId="1634" xr:uid="{00000000-0005-0000-0000-0000E9050000}"/>
    <cellStyle name="Input 2 3 2 2 2 2" xfId="1635" xr:uid="{00000000-0005-0000-0000-0000EA050000}"/>
    <cellStyle name="Input 2 3 2 2 3" xfId="1636" xr:uid="{00000000-0005-0000-0000-0000EB050000}"/>
    <cellStyle name="Input 2 3 2 3" xfId="1637" xr:uid="{00000000-0005-0000-0000-0000EC050000}"/>
    <cellStyle name="Input 2 3 2 3 2" xfId="1638" xr:uid="{00000000-0005-0000-0000-0000ED050000}"/>
    <cellStyle name="Input 2 3 2 3 2 2" xfId="1639" xr:uid="{00000000-0005-0000-0000-0000EE050000}"/>
    <cellStyle name="Input 2 3 2 3 3" xfId="1640" xr:uid="{00000000-0005-0000-0000-0000EF050000}"/>
    <cellStyle name="Input 2 3 2 4" xfId="1641" xr:uid="{00000000-0005-0000-0000-0000F0050000}"/>
    <cellStyle name="Input 2 3 2 4 2" xfId="1642" xr:uid="{00000000-0005-0000-0000-0000F1050000}"/>
    <cellStyle name="Input 2 3 2 5" xfId="1643" xr:uid="{00000000-0005-0000-0000-0000F2050000}"/>
    <cellStyle name="Input 2 3 3" xfId="1644" xr:uid="{00000000-0005-0000-0000-0000F3050000}"/>
    <cellStyle name="Input 2 3 3 2" xfId="1645" xr:uid="{00000000-0005-0000-0000-0000F4050000}"/>
    <cellStyle name="Input 2 3 3 2 2" xfId="1646" xr:uid="{00000000-0005-0000-0000-0000F5050000}"/>
    <cellStyle name="Input 2 3 3 3" xfId="1647" xr:uid="{00000000-0005-0000-0000-0000F6050000}"/>
    <cellStyle name="Input 2 3 4" xfId="1648" xr:uid="{00000000-0005-0000-0000-0000F7050000}"/>
    <cellStyle name="Input 2 3 4 2" xfId="1649" xr:uid="{00000000-0005-0000-0000-0000F8050000}"/>
    <cellStyle name="Input 2 3 4 2 2" xfId="1650" xr:uid="{00000000-0005-0000-0000-0000F9050000}"/>
    <cellStyle name="Input 2 3 4 3" xfId="1651" xr:uid="{00000000-0005-0000-0000-0000FA050000}"/>
    <cellStyle name="Input 2 3 5" xfId="1652" xr:uid="{00000000-0005-0000-0000-0000FB050000}"/>
    <cellStyle name="Input 2 3 5 2" xfId="1653" xr:uid="{00000000-0005-0000-0000-0000FC050000}"/>
    <cellStyle name="Input 2 4" xfId="1654" xr:uid="{00000000-0005-0000-0000-0000FD050000}"/>
    <cellStyle name="Input 2 4 2" xfId="1655" xr:uid="{00000000-0005-0000-0000-0000FE050000}"/>
    <cellStyle name="Input 2 4 2 2" xfId="1656" xr:uid="{00000000-0005-0000-0000-0000FF050000}"/>
    <cellStyle name="Input 2 4 2 2 2" xfId="1657" xr:uid="{00000000-0005-0000-0000-000000060000}"/>
    <cellStyle name="Input 2 4 2 2 2 2" xfId="1658" xr:uid="{00000000-0005-0000-0000-000001060000}"/>
    <cellStyle name="Input 2 4 2 2 3" xfId="1659" xr:uid="{00000000-0005-0000-0000-000002060000}"/>
    <cellStyle name="Input 2 4 2 3" xfId="1660" xr:uid="{00000000-0005-0000-0000-000003060000}"/>
    <cellStyle name="Input 2 4 2 3 2" xfId="1661" xr:uid="{00000000-0005-0000-0000-000004060000}"/>
    <cellStyle name="Input 2 4 2 3 2 2" xfId="1662" xr:uid="{00000000-0005-0000-0000-000005060000}"/>
    <cellStyle name="Input 2 4 2 3 3" xfId="1663" xr:uid="{00000000-0005-0000-0000-000006060000}"/>
    <cellStyle name="Input 2 4 2 4" xfId="1664" xr:uid="{00000000-0005-0000-0000-000007060000}"/>
    <cellStyle name="Input 2 4 2 4 2" xfId="1665" xr:uid="{00000000-0005-0000-0000-000008060000}"/>
    <cellStyle name="Input 2 4 2 5" xfId="1666" xr:uid="{00000000-0005-0000-0000-000009060000}"/>
    <cellStyle name="Input 2 4 3" xfId="1667" xr:uid="{00000000-0005-0000-0000-00000A060000}"/>
    <cellStyle name="Input 2 4 3 2" xfId="1668" xr:uid="{00000000-0005-0000-0000-00000B060000}"/>
    <cellStyle name="Input 2 4 3 2 2" xfId="1669" xr:uid="{00000000-0005-0000-0000-00000C060000}"/>
    <cellStyle name="Input 2 4 3 3" xfId="1670" xr:uid="{00000000-0005-0000-0000-00000D060000}"/>
    <cellStyle name="Input 2 4 4" xfId="1671" xr:uid="{00000000-0005-0000-0000-00000E060000}"/>
    <cellStyle name="Input 2 4 4 2" xfId="1672" xr:uid="{00000000-0005-0000-0000-00000F060000}"/>
    <cellStyle name="Input 2 4 4 2 2" xfId="1673" xr:uid="{00000000-0005-0000-0000-000010060000}"/>
    <cellStyle name="Input 2 4 4 3" xfId="1674" xr:uid="{00000000-0005-0000-0000-000011060000}"/>
    <cellStyle name="Input 2 4 5" xfId="1675" xr:uid="{00000000-0005-0000-0000-000012060000}"/>
    <cellStyle name="Input 2 4 5 2" xfId="1676" xr:uid="{00000000-0005-0000-0000-000013060000}"/>
    <cellStyle name="Input 2 5" xfId="1677" xr:uid="{00000000-0005-0000-0000-000014060000}"/>
    <cellStyle name="Input 2 5 2" xfId="1678" xr:uid="{00000000-0005-0000-0000-000015060000}"/>
    <cellStyle name="Input 2 5 2 2" xfId="1679" xr:uid="{00000000-0005-0000-0000-000016060000}"/>
    <cellStyle name="Input 2 5 2 2 2" xfId="1680" xr:uid="{00000000-0005-0000-0000-000017060000}"/>
    <cellStyle name="Input 2 5 2 2 2 2" xfId="1681" xr:uid="{00000000-0005-0000-0000-000018060000}"/>
    <cellStyle name="Input 2 5 2 2 3" xfId="1682" xr:uid="{00000000-0005-0000-0000-000019060000}"/>
    <cellStyle name="Input 2 5 2 3" xfId="1683" xr:uid="{00000000-0005-0000-0000-00001A060000}"/>
    <cellStyle name="Input 2 5 2 3 2" xfId="1684" xr:uid="{00000000-0005-0000-0000-00001B060000}"/>
    <cellStyle name="Input 2 5 2 3 2 2" xfId="1685" xr:uid="{00000000-0005-0000-0000-00001C060000}"/>
    <cellStyle name="Input 2 5 2 3 3" xfId="1686" xr:uid="{00000000-0005-0000-0000-00001D060000}"/>
    <cellStyle name="Input 2 5 2 4" xfId="1687" xr:uid="{00000000-0005-0000-0000-00001E060000}"/>
    <cellStyle name="Input 2 5 2 4 2" xfId="1688" xr:uid="{00000000-0005-0000-0000-00001F060000}"/>
    <cellStyle name="Input 2 5 2 5" xfId="1689" xr:uid="{00000000-0005-0000-0000-000020060000}"/>
    <cellStyle name="Input 2 5 3" xfId="1690" xr:uid="{00000000-0005-0000-0000-000021060000}"/>
    <cellStyle name="Input 2 5 3 2" xfId="1691" xr:uid="{00000000-0005-0000-0000-000022060000}"/>
    <cellStyle name="Input 2 5 3 2 2" xfId="1692" xr:uid="{00000000-0005-0000-0000-000023060000}"/>
    <cellStyle name="Input 2 5 3 3" xfId="1693" xr:uid="{00000000-0005-0000-0000-000024060000}"/>
    <cellStyle name="Input 2 5 4" xfId="1694" xr:uid="{00000000-0005-0000-0000-000025060000}"/>
    <cellStyle name="Input 2 5 4 2" xfId="1695" xr:uid="{00000000-0005-0000-0000-000026060000}"/>
    <cellStyle name="Input 2 5 4 2 2" xfId="1696" xr:uid="{00000000-0005-0000-0000-000027060000}"/>
    <cellStyle name="Input 2 5 4 3" xfId="1697" xr:uid="{00000000-0005-0000-0000-000028060000}"/>
    <cellStyle name="Input 2 5 5" xfId="1698" xr:uid="{00000000-0005-0000-0000-000029060000}"/>
    <cellStyle name="Input 2 5 5 2" xfId="1699" xr:uid="{00000000-0005-0000-0000-00002A060000}"/>
    <cellStyle name="Input 2 6" xfId="1700" xr:uid="{00000000-0005-0000-0000-00002B060000}"/>
    <cellStyle name="Input 2 6 2" xfId="1701" xr:uid="{00000000-0005-0000-0000-00002C060000}"/>
    <cellStyle name="Input 2 7" xfId="1702" xr:uid="{00000000-0005-0000-0000-00002D060000}"/>
    <cellStyle name="Input 2 7 2" xfId="1703" xr:uid="{00000000-0005-0000-0000-00002E060000}"/>
    <cellStyle name="Input 2 8" xfId="1704" xr:uid="{00000000-0005-0000-0000-00002F060000}"/>
    <cellStyle name="Input 2 9" xfId="1705" xr:uid="{00000000-0005-0000-0000-000030060000}"/>
    <cellStyle name="Input 3" xfId="1706" xr:uid="{00000000-0005-0000-0000-000031060000}"/>
    <cellStyle name="Input 4" xfId="1707" xr:uid="{00000000-0005-0000-0000-000032060000}"/>
    <cellStyle name="Linked Cell 2" xfId="1708" xr:uid="{00000000-0005-0000-0000-000033060000}"/>
    <cellStyle name="Linked Cell 2 2" xfId="1709" xr:uid="{00000000-0005-0000-0000-000034060000}"/>
    <cellStyle name="Linked Cell 2 3" xfId="1710" xr:uid="{00000000-0005-0000-0000-000035060000}"/>
    <cellStyle name="Linked Cell 2 4" xfId="1711" xr:uid="{00000000-0005-0000-0000-000036060000}"/>
    <cellStyle name="Linked Cell 3" xfId="1712" xr:uid="{00000000-0005-0000-0000-000037060000}"/>
    <cellStyle name="Linked Cell 4" xfId="1713" xr:uid="{00000000-0005-0000-0000-000038060000}"/>
    <cellStyle name="Neutral 2" xfId="1714" xr:uid="{00000000-0005-0000-0000-000039060000}"/>
    <cellStyle name="Neutral 2 2" xfId="1715" xr:uid="{00000000-0005-0000-0000-00003A060000}"/>
    <cellStyle name="Neutral 2 3" xfId="1716" xr:uid="{00000000-0005-0000-0000-00003B060000}"/>
    <cellStyle name="Neutral 2 4" xfId="1717" xr:uid="{00000000-0005-0000-0000-00003C060000}"/>
    <cellStyle name="Neutral 3" xfId="1718" xr:uid="{00000000-0005-0000-0000-00003D060000}"/>
    <cellStyle name="Neutral 4" xfId="1719" xr:uid="{00000000-0005-0000-0000-00003E060000}"/>
    <cellStyle name="Normal" xfId="0" builtinId="0"/>
    <cellStyle name="Normal - Style1" xfId="78" xr:uid="{00000000-0005-0000-0000-000040060000}"/>
    <cellStyle name="Normal - Style1 2" xfId="1720" xr:uid="{00000000-0005-0000-0000-000041060000}"/>
    <cellStyle name="Normal - Style2" xfId="79" xr:uid="{00000000-0005-0000-0000-000042060000}"/>
    <cellStyle name="Normal - Style2 2" xfId="1721" xr:uid="{00000000-0005-0000-0000-000043060000}"/>
    <cellStyle name="Normal - Style2 3" xfId="1722" xr:uid="{00000000-0005-0000-0000-000044060000}"/>
    <cellStyle name="Normal - Style3" xfId="80" xr:uid="{00000000-0005-0000-0000-000045060000}"/>
    <cellStyle name="Normal - Style3 2" xfId="1723" xr:uid="{00000000-0005-0000-0000-000046060000}"/>
    <cellStyle name="Normal - Style3 3" xfId="1724" xr:uid="{00000000-0005-0000-0000-000047060000}"/>
    <cellStyle name="Normal - Style4" xfId="81" xr:uid="{00000000-0005-0000-0000-000048060000}"/>
    <cellStyle name="Normal - Style4 2" xfId="1725" xr:uid="{00000000-0005-0000-0000-000049060000}"/>
    <cellStyle name="Normal - Style4 3" xfId="1726" xr:uid="{00000000-0005-0000-0000-00004A060000}"/>
    <cellStyle name="Normal - Style5" xfId="82" xr:uid="{00000000-0005-0000-0000-00004B060000}"/>
    <cellStyle name="Normal - Style5 2" xfId="1727" xr:uid="{00000000-0005-0000-0000-00004C060000}"/>
    <cellStyle name="Normal - Style5 3" xfId="1728" xr:uid="{00000000-0005-0000-0000-00004D060000}"/>
    <cellStyle name="Normal - Style6" xfId="83" xr:uid="{00000000-0005-0000-0000-00004E060000}"/>
    <cellStyle name="Normal - Style6 2" xfId="1729" xr:uid="{00000000-0005-0000-0000-00004F060000}"/>
    <cellStyle name="Normal - Style6 3" xfId="1730" xr:uid="{00000000-0005-0000-0000-000050060000}"/>
    <cellStyle name="Normal - Style7" xfId="84" xr:uid="{00000000-0005-0000-0000-000051060000}"/>
    <cellStyle name="Normal - Style7 2" xfId="1731" xr:uid="{00000000-0005-0000-0000-000052060000}"/>
    <cellStyle name="Normal - Style7 3" xfId="1732" xr:uid="{00000000-0005-0000-0000-000053060000}"/>
    <cellStyle name="Normal - Style8" xfId="85" xr:uid="{00000000-0005-0000-0000-000054060000}"/>
    <cellStyle name="Normal - Style8 2" xfId="1733" xr:uid="{00000000-0005-0000-0000-000055060000}"/>
    <cellStyle name="Normal - Style8 3" xfId="1734" xr:uid="{00000000-0005-0000-0000-000056060000}"/>
    <cellStyle name="Normal 10" xfId="86" xr:uid="{00000000-0005-0000-0000-000057060000}"/>
    <cellStyle name="Normal 10 10" xfId="1735" xr:uid="{00000000-0005-0000-0000-000058060000}"/>
    <cellStyle name="Normal 10 11" xfId="1736" xr:uid="{00000000-0005-0000-0000-000059060000}"/>
    <cellStyle name="Normal 10 12" xfId="1737" xr:uid="{00000000-0005-0000-0000-00005A060000}"/>
    <cellStyle name="Normal 10 13" xfId="1738" xr:uid="{00000000-0005-0000-0000-00005B060000}"/>
    <cellStyle name="Normal 10 14" xfId="1739" xr:uid="{00000000-0005-0000-0000-00005C060000}"/>
    <cellStyle name="Normal 10 2" xfId="1740" xr:uid="{00000000-0005-0000-0000-00005D060000}"/>
    <cellStyle name="Normal 10 2 10" xfId="1741" xr:uid="{00000000-0005-0000-0000-00005E060000}"/>
    <cellStyle name="Normal 10 2 11" xfId="1742" xr:uid="{00000000-0005-0000-0000-00005F060000}"/>
    <cellStyle name="Normal 10 2 12" xfId="1743" xr:uid="{00000000-0005-0000-0000-000060060000}"/>
    <cellStyle name="Normal 10 2 13" xfId="1744" xr:uid="{00000000-0005-0000-0000-000061060000}"/>
    <cellStyle name="Normal 10 2 14" xfId="1745" xr:uid="{00000000-0005-0000-0000-000062060000}"/>
    <cellStyle name="Normal 10 2 15" xfId="6903" xr:uid="{7D60B4EC-6597-40E8-8D88-ED47D117EF54}"/>
    <cellStyle name="Normal 10 2 2" xfId="1746" xr:uid="{00000000-0005-0000-0000-000063060000}"/>
    <cellStyle name="Normal 10 2 2 2" xfId="1747" xr:uid="{00000000-0005-0000-0000-000064060000}"/>
    <cellStyle name="Normal 10 2 2 2 2" xfId="1748" xr:uid="{00000000-0005-0000-0000-000065060000}"/>
    <cellStyle name="Normal 10 2 2 2 2 2" xfId="1749" xr:uid="{00000000-0005-0000-0000-000066060000}"/>
    <cellStyle name="Normal 10 2 2 2 2 2 2" xfId="1750" xr:uid="{00000000-0005-0000-0000-000067060000}"/>
    <cellStyle name="Normal 10 2 2 2 2 2 2 2" xfId="1751" xr:uid="{00000000-0005-0000-0000-000068060000}"/>
    <cellStyle name="Normal 10 2 2 2 2 2 3" xfId="1752" xr:uid="{00000000-0005-0000-0000-000069060000}"/>
    <cellStyle name="Normal 10 2 2 2 2 3" xfId="1753" xr:uid="{00000000-0005-0000-0000-00006A060000}"/>
    <cellStyle name="Normal 10 2 2 2 2 3 2" xfId="1754" xr:uid="{00000000-0005-0000-0000-00006B060000}"/>
    <cellStyle name="Normal 10 2 2 2 2 4" xfId="1755" xr:uid="{00000000-0005-0000-0000-00006C060000}"/>
    <cellStyle name="Normal 10 2 2 2 2 4 2" xfId="1756" xr:uid="{00000000-0005-0000-0000-00006D060000}"/>
    <cellStyle name="Normal 10 2 2 2 2 5" xfId="1757" xr:uid="{00000000-0005-0000-0000-00006E060000}"/>
    <cellStyle name="Normal 10 2 2 2 3" xfId="1758" xr:uid="{00000000-0005-0000-0000-00006F060000}"/>
    <cellStyle name="Normal 10 2 2 2 3 2" xfId="1759" xr:uid="{00000000-0005-0000-0000-000070060000}"/>
    <cellStyle name="Normal 10 2 2 2 3 2 2" xfId="1760" xr:uid="{00000000-0005-0000-0000-000071060000}"/>
    <cellStyle name="Normal 10 2 2 2 3 3" xfId="1761" xr:uid="{00000000-0005-0000-0000-000072060000}"/>
    <cellStyle name="Normal 10 2 2 2 4" xfId="1762" xr:uid="{00000000-0005-0000-0000-000073060000}"/>
    <cellStyle name="Normal 10 2 2 2 4 2" xfId="1763" xr:uid="{00000000-0005-0000-0000-000074060000}"/>
    <cellStyle name="Normal 10 2 2 2 5" xfId="1764" xr:uid="{00000000-0005-0000-0000-000075060000}"/>
    <cellStyle name="Normal 10 2 2 2 5 2" xfId="1765" xr:uid="{00000000-0005-0000-0000-000076060000}"/>
    <cellStyle name="Normal 10 2 2 2 6" xfId="1766" xr:uid="{00000000-0005-0000-0000-000077060000}"/>
    <cellStyle name="Normal 10 2 2 3" xfId="1767" xr:uid="{00000000-0005-0000-0000-000078060000}"/>
    <cellStyle name="Normal 10 2 2 3 2" xfId="1768" xr:uid="{00000000-0005-0000-0000-000079060000}"/>
    <cellStyle name="Normal 10 2 2 3 2 2" xfId="1769" xr:uid="{00000000-0005-0000-0000-00007A060000}"/>
    <cellStyle name="Normal 10 2 2 3 2 2 2" xfId="1770" xr:uid="{00000000-0005-0000-0000-00007B060000}"/>
    <cellStyle name="Normal 10 2 2 3 2 3" xfId="1771" xr:uid="{00000000-0005-0000-0000-00007C060000}"/>
    <cellStyle name="Normal 10 2 2 3 3" xfId="1772" xr:uid="{00000000-0005-0000-0000-00007D060000}"/>
    <cellStyle name="Normal 10 2 2 3 3 2" xfId="1773" xr:uid="{00000000-0005-0000-0000-00007E060000}"/>
    <cellStyle name="Normal 10 2 2 3 4" xfId="1774" xr:uid="{00000000-0005-0000-0000-00007F060000}"/>
    <cellStyle name="Normal 10 2 2 3 4 2" xfId="1775" xr:uid="{00000000-0005-0000-0000-000080060000}"/>
    <cellStyle name="Normal 10 2 2 3 5" xfId="1776" xr:uid="{00000000-0005-0000-0000-000081060000}"/>
    <cellStyle name="Normal 10 2 2 4" xfId="1777" xr:uid="{00000000-0005-0000-0000-000082060000}"/>
    <cellStyle name="Normal 10 2 2 4 2" xfId="1778" xr:uid="{00000000-0005-0000-0000-000083060000}"/>
    <cellStyle name="Normal 10 2 2 4 2 2" xfId="1779" xr:uid="{00000000-0005-0000-0000-000084060000}"/>
    <cellStyle name="Normal 10 2 2 4 3" xfId="1780" xr:uid="{00000000-0005-0000-0000-000085060000}"/>
    <cellStyle name="Normal 10 2 2 5" xfId="1781" xr:uid="{00000000-0005-0000-0000-000086060000}"/>
    <cellStyle name="Normal 10 2 2 5 2" xfId="1782" xr:uid="{00000000-0005-0000-0000-000087060000}"/>
    <cellStyle name="Normal 10 2 2 6" xfId="1783" xr:uid="{00000000-0005-0000-0000-000088060000}"/>
    <cellStyle name="Normal 10 2 2 6 2" xfId="1784" xr:uid="{00000000-0005-0000-0000-000089060000}"/>
    <cellStyle name="Normal 10 2 2 7" xfId="1785" xr:uid="{00000000-0005-0000-0000-00008A060000}"/>
    <cellStyle name="Normal 10 2 2 8" xfId="1786" xr:uid="{00000000-0005-0000-0000-00008B060000}"/>
    <cellStyle name="Normal 10 2 2 9" xfId="1787" xr:uid="{00000000-0005-0000-0000-00008C060000}"/>
    <cellStyle name="Normal 10 2 3" xfId="1788" xr:uid="{00000000-0005-0000-0000-00008D060000}"/>
    <cellStyle name="Normal 10 2 3 2" xfId="1789" xr:uid="{00000000-0005-0000-0000-00008E060000}"/>
    <cellStyle name="Normal 10 2 3 2 2" xfId="1790" xr:uid="{00000000-0005-0000-0000-00008F060000}"/>
    <cellStyle name="Normal 10 2 3 2 2 2" xfId="1791" xr:uid="{00000000-0005-0000-0000-000090060000}"/>
    <cellStyle name="Normal 10 2 3 2 2 2 2" xfId="1792" xr:uid="{00000000-0005-0000-0000-000091060000}"/>
    <cellStyle name="Normal 10 2 3 2 2 2 2 2" xfId="1793" xr:uid="{00000000-0005-0000-0000-000092060000}"/>
    <cellStyle name="Normal 10 2 3 2 2 2 3" xfId="1794" xr:uid="{00000000-0005-0000-0000-000093060000}"/>
    <cellStyle name="Normal 10 2 3 2 2 3" xfId="1795" xr:uid="{00000000-0005-0000-0000-000094060000}"/>
    <cellStyle name="Normal 10 2 3 2 2 3 2" xfId="1796" xr:uid="{00000000-0005-0000-0000-000095060000}"/>
    <cellStyle name="Normal 10 2 3 2 2 4" xfId="1797" xr:uid="{00000000-0005-0000-0000-000096060000}"/>
    <cellStyle name="Normal 10 2 3 2 2 4 2" xfId="1798" xr:uid="{00000000-0005-0000-0000-000097060000}"/>
    <cellStyle name="Normal 10 2 3 2 2 5" xfId="1799" xr:uid="{00000000-0005-0000-0000-000098060000}"/>
    <cellStyle name="Normal 10 2 3 2 3" xfId="1800" xr:uid="{00000000-0005-0000-0000-000099060000}"/>
    <cellStyle name="Normal 10 2 3 2 3 2" xfId="1801" xr:uid="{00000000-0005-0000-0000-00009A060000}"/>
    <cellStyle name="Normal 10 2 3 2 3 2 2" xfId="1802" xr:uid="{00000000-0005-0000-0000-00009B060000}"/>
    <cellStyle name="Normal 10 2 3 2 3 3" xfId="1803" xr:uid="{00000000-0005-0000-0000-00009C060000}"/>
    <cellStyle name="Normal 10 2 3 2 4" xfId="1804" xr:uid="{00000000-0005-0000-0000-00009D060000}"/>
    <cellStyle name="Normal 10 2 3 2 4 2" xfId="1805" xr:uid="{00000000-0005-0000-0000-00009E060000}"/>
    <cellStyle name="Normal 10 2 3 2 5" xfId="1806" xr:uid="{00000000-0005-0000-0000-00009F060000}"/>
    <cellStyle name="Normal 10 2 3 2 5 2" xfId="1807" xr:uid="{00000000-0005-0000-0000-0000A0060000}"/>
    <cellStyle name="Normal 10 2 3 2 6" xfId="1808" xr:uid="{00000000-0005-0000-0000-0000A1060000}"/>
    <cellStyle name="Normal 10 2 3 3" xfId="1809" xr:uid="{00000000-0005-0000-0000-0000A2060000}"/>
    <cellStyle name="Normal 10 2 3 3 2" xfId="1810" xr:uid="{00000000-0005-0000-0000-0000A3060000}"/>
    <cellStyle name="Normal 10 2 3 3 2 2" xfId="1811" xr:uid="{00000000-0005-0000-0000-0000A4060000}"/>
    <cellStyle name="Normal 10 2 3 3 2 2 2" xfId="1812" xr:uid="{00000000-0005-0000-0000-0000A5060000}"/>
    <cellStyle name="Normal 10 2 3 3 2 3" xfId="1813" xr:uid="{00000000-0005-0000-0000-0000A6060000}"/>
    <cellStyle name="Normal 10 2 3 3 3" xfId="1814" xr:uid="{00000000-0005-0000-0000-0000A7060000}"/>
    <cellStyle name="Normal 10 2 3 3 3 2" xfId="1815" xr:uid="{00000000-0005-0000-0000-0000A8060000}"/>
    <cellStyle name="Normal 10 2 3 3 4" xfId="1816" xr:uid="{00000000-0005-0000-0000-0000A9060000}"/>
    <cellStyle name="Normal 10 2 3 3 4 2" xfId="1817" xr:uid="{00000000-0005-0000-0000-0000AA060000}"/>
    <cellStyle name="Normal 10 2 3 3 5" xfId="1818" xr:uid="{00000000-0005-0000-0000-0000AB060000}"/>
    <cellStyle name="Normal 10 2 3 4" xfId="1819" xr:uid="{00000000-0005-0000-0000-0000AC060000}"/>
    <cellStyle name="Normal 10 2 3 4 2" xfId="1820" xr:uid="{00000000-0005-0000-0000-0000AD060000}"/>
    <cellStyle name="Normal 10 2 3 4 2 2" xfId="1821" xr:uid="{00000000-0005-0000-0000-0000AE060000}"/>
    <cellStyle name="Normal 10 2 3 4 3" xfId="1822" xr:uid="{00000000-0005-0000-0000-0000AF060000}"/>
    <cellStyle name="Normal 10 2 3 5" xfId="1823" xr:uid="{00000000-0005-0000-0000-0000B0060000}"/>
    <cellStyle name="Normal 10 2 3 5 2" xfId="1824" xr:uid="{00000000-0005-0000-0000-0000B1060000}"/>
    <cellStyle name="Normal 10 2 3 6" xfId="1825" xr:uid="{00000000-0005-0000-0000-0000B2060000}"/>
    <cellStyle name="Normal 10 2 3 6 2" xfId="1826" xr:uid="{00000000-0005-0000-0000-0000B3060000}"/>
    <cellStyle name="Normal 10 2 3 7" xfId="1827" xr:uid="{00000000-0005-0000-0000-0000B4060000}"/>
    <cellStyle name="Normal 10 2 3 8" xfId="1828" xr:uid="{00000000-0005-0000-0000-0000B5060000}"/>
    <cellStyle name="Normal 10 2 3 9" xfId="1829" xr:uid="{00000000-0005-0000-0000-0000B6060000}"/>
    <cellStyle name="Normal 10 2 4" xfId="1830" xr:uid="{00000000-0005-0000-0000-0000B7060000}"/>
    <cellStyle name="Normal 10 2 4 10" xfId="1831" xr:uid="{00000000-0005-0000-0000-0000B8060000}"/>
    <cellStyle name="Normal 10 2 4 2" xfId="1832" xr:uid="{00000000-0005-0000-0000-0000B9060000}"/>
    <cellStyle name="Normal 10 2 4 2 10" xfId="1833" xr:uid="{00000000-0005-0000-0000-0000BA060000}"/>
    <cellStyle name="Normal 10 2 4 2 2" xfId="1834" xr:uid="{00000000-0005-0000-0000-0000BB060000}"/>
    <cellStyle name="Normal 10 2 4 2 2 10" xfId="1835" xr:uid="{00000000-0005-0000-0000-0000BC060000}"/>
    <cellStyle name="Normal 10 2 4 2 2 2" xfId="1836" xr:uid="{00000000-0005-0000-0000-0000BD060000}"/>
    <cellStyle name="Normal 10 2 4 2 2 2 2" xfId="1837" xr:uid="{00000000-0005-0000-0000-0000BE060000}"/>
    <cellStyle name="Normal 10 2 4 2 2 2 2 2" xfId="1838" xr:uid="{00000000-0005-0000-0000-0000BF060000}"/>
    <cellStyle name="Normal 10 2 4 2 2 2 2 2 2" xfId="1839" xr:uid="{00000000-0005-0000-0000-0000C0060000}"/>
    <cellStyle name="Normal 10 2 4 2 2 2 2 2 2 2" xfId="1840" xr:uid="{00000000-0005-0000-0000-0000C1060000}"/>
    <cellStyle name="Normal 10 2 4 2 2 2 2 2 3" xfId="1841" xr:uid="{00000000-0005-0000-0000-0000C2060000}"/>
    <cellStyle name="Normal 10 2 4 2 2 2 2 3" xfId="1842" xr:uid="{00000000-0005-0000-0000-0000C3060000}"/>
    <cellStyle name="Normal 10 2 4 2 2 2 2 3 2" xfId="1843" xr:uid="{00000000-0005-0000-0000-0000C4060000}"/>
    <cellStyle name="Normal 10 2 4 2 2 2 2 4" xfId="1844" xr:uid="{00000000-0005-0000-0000-0000C5060000}"/>
    <cellStyle name="Normal 10 2 4 2 2 2 2 4 2" xfId="1845" xr:uid="{00000000-0005-0000-0000-0000C6060000}"/>
    <cellStyle name="Normal 10 2 4 2 2 2 2 5" xfId="1846" xr:uid="{00000000-0005-0000-0000-0000C7060000}"/>
    <cellStyle name="Normal 10 2 4 2 2 2 3" xfId="1847" xr:uid="{00000000-0005-0000-0000-0000C8060000}"/>
    <cellStyle name="Normal 10 2 4 2 2 2 3 2" xfId="1848" xr:uid="{00000000-0005-0000-0000-0000C9060000}"/>
    <cellStyle name="Normal 10 2 4 2 2 2 3 2 2" xfId="1849" xr:uid="{00000000-0005-0000-0000-0000CA060000}"/>
    <cellStyle name="Normal 10 2 4 2 2 2 3 3" xfId="1850" xr:uid="{00000000-0005-0000-0000-0000CB060000}"/>
    <cellStyle name="Normal 10 2 4 2 2 2 4" xfId="1851" xr:uid="{00000000-0005-0000-0000-0000CC060000}"/>
    <cellStyle name="Normal 10 2 4 2 2 2 4 2" xfId="1852" xr:uid="{00000000-0005-0000-0000-0000CD060000}"/>
    <cellStyle name="Normal 10 2 4 2 2 2 5" xfId="1853" xr:uid="{00000000-0005-0000-0000-0000CE060000}"/>
    <cellStyle name="Normal 10 2 4 2 2 2 5 2" xfId="1854" xr:uid="{00000000-0005-0000-0000-0000CF060000}"/>
    <cellStyle name="Normal 10 2 4 2 2 2 6" xfId="1855" xr:uid="{00000000-0005-0000-0000-0000D0060000}"/>
    <cellStyle name="Normal 10 2 4 2 2 3" xfId="1856" xr:uid="{00000000-0005-0000-0000-0000D1060000}"/>
    <cellStyle name="Normal 10 2 4 2 2 3 2" xfId="1857" xr:uid="{00000000-0005-0000-0000-0000D2060000}"/>
    <cellStyle name="Normal 10 2 4 2 2 3 2 2" xfId="1858" xr:uid="{00000000-0005-0000-0000-0000D3060000}"/>
    <cellStyle name="Normal 10 2 4 2 2 3 2 2 2" xfId="1859" xr:uid="{00000000-0005-0000-0000-0000D4060000}"/>
    <cellStyle name="Normal 10 2 4 2 2 3 2 2 2 2" xfId="1860" xr:uid="{00000000-0005-0000-0000-0000D5060000}"/>
    <cellStyle name="Normal 10 2 4 2 2 3 2 2 3" xfId="1861" xr:uid="{00000000-0005-0000-0000-0000D6060000}"/>
    <cellStyle name="Normal 10 2 4 2 2 3 2 3" xfId="1862" xr:uid="{00000000-0005-0000-0000-0000D7060000}"/>
    <cellStyle name="Normal 10 2 4 2 2 3 2 3 2" xfId="1863" xr:uid="{00000000-0005-0000-0000-0000D8060000}"/>
    <cellStyle name="Normal 10 2 4 2 2 3 2 4" xfId="1864" xr:uid="{00000000-0005-0000-0000-0000D9060000}"/>
    <cellStyle name="Normal 10 2 4 2 2 3 2 4 2" xfId="1865" xr:uid="{00000000-0005-0000-0000-0000DA060000}"/>
    <cellStyle name="Normal 10 2 4 2 2 3 2 5" xfId="1866" xr:uid="{00000000-0005-0000-0000-0000DB060000}"/>
    <cellStyle name="Normal 10 2 4 2 2 3 3" xfId="1867" xr:uid="{00000000-0005-0000-0000-0000DC060000}"/>
    <cellStyle name="Normal 10 2 4 2 2 3 3 2" xfId="1868" xr:uid="{00000000-0005-0000-0000-0000DD060000}"/>
    <cellStyle name="Normal 10 2 4 2 2 3 3 2 2" xfId="1869" xr:uid="{00000000-0005-0000-0000-0000DE060000}"/>
    <cellStyle name="Normal 10 2 4 2 2 3 3 3" xfId="1870" xr:uid="{00000000-0005-0000-0000-0000DF060000}"/>
    <cellStyle name="Normal 10 2 4 2 2 3 4" xfId="1871" xr:uid="{00000000-0005-0000-0000-0000E0060000}"/>
    <cellStyle name="Normal 10 2 4 2 2 3 4 2" xfId="1872" xr:uid="{00000000-0005-0000-0000-0000E1060000}"/>
    <cellStyle name="Normal 10 2 4 2 2 3 5" xfId="1873" xr:uid="{00000000-0005-0000-0000-0000E2060000}"/>
    <cellStyle name="Normal 10 2 4 2 2 3 5 2" xfId="1874" xr:uid="{00000000-0005-0000-0000-0000E3060000}"/>
    <cellStyle name="Normal 10 2 4 2 2 3 6" xfId="1875" xr:uid="{00000000-0005-0000-0000-0000E4060000}"/>
    <cellStyle name="Normal 10 2 4 2 2 4" xfId="1876" xr:uid="{00000000-0005-0000-0000-0000E5060000}"/>
    <cellStyle name="Normal 10 2 4 2 2 4 2" xfId="1877" xr:uid="{00000000-0005-0000-0000-0000E6060000}"/>
    <cellStyle name="Normal 10 2 4 2 2 4 2 2" xfId="1878" xr:uid="{00000000-0005-0000-0000-0000E7060000}"/>
    <cellStyle name="Normal 10 2 4 2 2 4 2 2 2" xfId="1879" xr:uid="{00000000-0005-0000-0000-0000E8060000}"/>
    <cellStyle name="Normal 10 2 4 2 2 4 2 3" xfId="1880" xr:uid="{00000000-0005-0000-0000-0000E9060000}"/>
    <cellStyle name="Normal 10 2 4 2 2 4 3" xfId="1881" xr:uid="{00000000-0005-0000-0000-0000EA060000}"/>
    <cellStyle name="Normal 10 2 4 2 2 4 3 2" xfId="1882" xr:uid="{00000000-0005-0000-0000-0000EB060000}"/>
    <cellStyle name="Normal 10 2 4 2 2 4 4" xfId="1883" xr:uid="{00000000-0005-0000-0000-0000EC060000}"/>
    <cellStyle name="Normal 10 2 4 2 2 4 4 2" xfId="1884" xr:uid="{00000000-0005-0000-0000-0000ED060000}"/>
    <cellStyle name="Normal 10 2 4 2 2 4 5" xfId="1885" xr:uid="{00000000-0005-0000-0000-0000EE060000}"/>
    <cellStyle name="Normal 10 2 4 2 2 5" xfId="1886" xr:uid="{00000000-0005-0000-0000-0000EF060000}"/>
    <cellStyle name="Normal 10 2 4 2 2 5 2" xfId="1887" xr:uid="{00000000-0005-0000-0000-0000F0060000}"/>
    <cellStyle name="Normal 10 2 4 2 2 5 2 2" xfId="1888" xr:uid="{00000000-0005-0000-0000-0000F1060000}"/>
    <cellStyle name="Normal 10 2 4 2 2 5 3" xfId="1889" xr:uid="{00000000-0005-0000-0000-0000F2060000}"/>
    <cellStyle name="Normal 10 2 4 2 2 6" xfId="1890" xr:uid="{00000000-0005-0000-0000-0000F3060000}"/>
    <cellStyle name="Normal 10 2 4 2 2 6 2" xfId="1891" xr:uid="{00000000-0005-0000-0000-0000F4060000}"/>
    <cellStyle name="Normal 10 2 4 2 2 7" xfId="1892" xr:uid="{00000000-0005-0000-0000-0000F5060000}"/>
    <cellStyle name="Normal 10 2 4 2 2 7 2" xfId="1893" xr:uid="{00000000-0005-0000-0000-0000F6060000}"/>
    <cellStyle name="Normal 10 2 4 2 2 8" xfId="1894" xr:uid="{00000000-0005-0000-0000-0000F7060000}"/>
    <cellStyle name="Normal 10 2 4 2 2 9" xfId="1895" xr:uid="{00000000-0005-0000-0000-0000F8060000}"/>
    <cellStyle name="Normal 10 2 4 2 3" xfId="1896" xr:uid="{00000000-0005-0000-0000-0000F9060000}"/>
    <cellStyle name="Normal 10 2 4 2 3 2" xfId="1897" xr:uid="{00000000-0005-0000-0000-0000FA060000}"/>
    <cellStyle name="Normal 10 2 4 2 3 2 2" xfId="1898" xr:uid="{00000000-0005-0000-0000-0000FB060000}"/>
    <cellStyle name="Normal 10 2 4 2 3 2 2 2" xfId="1899" xr:uid="{00000000-0005-0000-0000-0000FC060000}"/>
    <cellStyle name="Normal 10 2 4 2 3 2 2 2 2" xfId="1900" xr:uid="{00000000-0005-0000-0000-0000FD060000}"/>
    <cellStyle name="Normal 10 2 4 2 3 2 2 3" xfId="1901" xr:uid="{00000000-0005-0000-0000-0000FE060000}"/>
    <cellStyle name="Normal 10 2 4 2 3 2 3" xfId="1902" xr:uid="{00000000-0005-0000-0000-0000FF060000}"/>
    <cellStyle name="Normal 10 2 4 2 3 2 3 2" xfId="1903" xr:uid="{00000000-0005-0000-0000-000000070000}"/>
    <cellStyle name="Normal 10 2 4 2 3 2 4" xfId="1904" xr:uid="{00000000-0005-0000-0000-000001070000}"/>
    <cellStyle name="Normal 10 2 4 2 3 2 4 2" xfId="1905" xr:uid="{00000000-0005-0000-0000-000002070000}"/>
    <cellStyle name="Normal 10 2 4 2 3 2 5" xfId="1906" xr:uid="{00000000-0005-0000-0000-000003070000}"/>
    <cellStyle name="Normal 10 2 4 2 3 3" xfId="1907" xr:uid="{00000000-0005-0000-0000-000004070000}"/>
    <cellStyle name="Normal 10 2 4 2 3 3 2" xfId="1908" xr:uid="{00000000-0005-0000-0000-000005070000}"/>
    <cellStyle name="Normal 10 2 4 2 3 3 2 2" xfId="1909" xr:uid="{00000000-0005-0000-0000-000006070000}"/>
    <cellStyle name="Normal 10 2 4 2 3 3 3" xfId="1910" xr:uid="{00000000-0005-0000-0000-000007070000}"/>
    <cellStyle name="Normal 10 2 4 2 3 4" xfId="1911" xr:uid="{00000000-0005-0000-0000-000008070000}"/>
    <cellStyle name="Normal 10 2 4 2 3 4 2" xfId="1912" xr:uid="{00000000-0005-0000-0000-000009070000}"/>
    <cellStyle name="Normal 10 2 4 2 3 5" xfId="1913" xr:uid="{00000000-0005-0000-0000-00000A070000}"/>
    <cellStyle name="Normal 10 2 4 2 3 5 2" xfId="1914" xr:uid="{00000000-0005-0000-0000-00000B070000}"/>
    <cellStyle name="Normal 10 2 4 2 3 6" xfId="1915" xr:uid="{00000000-0005-0000-0000-00000C070000}"/>
    <cellStyle name="Normal 10 2 4 2 4" xfId="1916" xr:uid="{00000000-0005-0000-0000-00000D070000}"/>
    <cellStyle name="Normal 10 2 4 2 4 2" xfId="1917" xr:uid="{00000000-0005-0000-0000-00000E070000}"/>
    <cellStyle name="Normal 10 2 4 2 4 2 2" xfId="1918" xr:uid="{00000000-0005-0000-0000-00000F070000}"/>
    <cellStyle name="Normal 10 2 4 2 4 2 2 2" xfId="1919" xr:uid="{00000000-0005-0000-0000-000010070000}"/>
    <cellStyle name="Normal 10 2 4 2 4 2 3" xfId="1920" xr:uid="{00000000-0005-0000-0000-000011070000}"/>
    <cellStyle name="Normal 10 2 4 2 4 3" xfId="1921" xr:uid="{00000000-0005-0000-0000-000012070000}"/>
    <cellStyle name="Normal 10 2 4 2 4 3 2" xfId="1922" xr:uid="{00000000-0005-0000-0000-000013070000}"/>
    <cellStyle name="Normal 10 2 4 2 4 4" xfId="1923" xr:uid="{00000000-0005-0000-0000-000014070000}"/>
    <cellStyle name="Normal 10 2 4 2 4 4 2" xfId="1924" xr:uid="{00000000-0005-0000-0000-000015070000}"/>
    <cellStyle name="Normal 10 2 4 2 4 5" xfId="1925" xr:uid="{00000000-0005-0000-0000-000016070000}"/>
    <cellStyle name="Normal 10 2 4 2 5" xfId="1926" xr:uid="{00000000-0005-0000-0000-000017070000}"/>
    <cellStyle name="Normal 10 2 4 2 5 2" xfId="1927" xr:uid="{00000000-0005-0000-0000-000018070000}"/>
    <cellStyle name="Normal 10 2 4 2 5 2 2" xfId="1928" xr:uid="{00000000-0005-0000-0000-000019070000}"/>
    <cellStyle name="Normal 10 2 4 2 5 3" xfId="1929" xr:uid="{00000000-0005-0000-0000-00001A070000}"/>
    <cellStyle name="Normal 10 2 4 2 6" xfId="1930" xr:uid="{00000000-0005-0000-0000-00001B070000}"/>
    <cellStyle name="Normal 10 2 4 2 6 2" xfId="1931" xr:uid="{00000000-0005-0000-0000-00001C070000}"/>
    <cellStyle name="Normal 10 2 4 2 7" xfId="1932" xr:uid="{00000000-0005-0000-0000-00001D070000}"/>
    <cellStyle name="Normal 10 2 4 2 7 2" xfId="1933" xr:uid="{00000000-0005-0000-0000-00001E070000}"/>
    <cellStyle name="Normal 10 2 4 2 8" xfId="1934" xr:uid="{00000000-0005-0000-0000-00001F070000}"/>
    <cellStyle name="Normal 10 2 4 2 9" xfId="1935" xr:uid="{00000000-0005-0000-0000-000020070000}"/>
    <cellStyle name="Normal 10 2 4 3" xfId="1936" xr:uid="{00000000-0005-0000-0000-000021070000}"/>
    <cellStyle name="Normal 10 2 4 3 2" xfId="1937" xr:uid="{00000000-0005-0000-0000-000022070000}"/>
    <cellStyle name="Normal 10 2 4 3 2 2" xfId="1938" xr:uid="{00000000-0005-0000-0000-000023070000}"/>
    <cellStyle name="Normal 10 2 4 3 2 2 2" xfId="1939" xr:uid="{00000000-0005-0000-0000-000024070000}"/>
    <cellStyle name="Normal 10 2 4 3 2 2 2 2" xfId="1940" xr:uid="{00000000-0005-0000-0000-000025070000}"/>
    <cellStyle name="Normal 10 2 4 3 2 2 3" xfId="1941" xr:uid="{00000000-0005-0000-0000-000026070000}"/>
    <cellStyle name="Normal 10 2 4 3 2 3" xfId="1942" xr:uid="{00000000-0005-0000-0000-000027070000}"/>
    <cellStyle name="Normal 10 2 4 3 2 3 2" xfId="1943" xr:uid="{00000000-0005-0000-0000-000028070000}"/>
    <cellStyle name="Normal 10 2 4 3 2 4" xfId="1944" xr:uid="{00000000-0005-0000-0000-000029070000}"/>
    <cellStyle name="Normal 10 2 4 3 2 4 2" xfId="1945" xr:uid="{00000000-0005-0000-0000-00002A070000}"/>
    <cellStyle name="Normal 10 2 4 3 2 5" xfId="1946" xr:uid="{00000000-0005-0000-0000-00002B070000}"/>
    <cellStyle name="Normal 10 2 4 3 3" xfId="1947" xr:uid="{00000000-0005-0000-0000-00002C070000}"/>
    <cellStyle name="Normal 10 2 4 3 3 2" xfId="1948" xr:uid="{00000000-0005-0000-0000-00002D070000}"/>
    <cellStyle name="Normal 10 2 4 3 3 2 2" xfId="1949" xr:uid="{00000000-0005-0000-0000-00002E070000}"/>
    <cellStyle name="Normal 10 2 4 3 3 3" xfId="1950" xr:uid="{00000000-0005-0000-0000-00002F070000}"/>
    <cellStyle name="Normal 10 2 4 3 4" xfId="1951" xr:uid="{00000000-0005-0000-0000-000030070000}"/>
    <cellStyle name="Normal 10 2 4 3 4 2" xfId="1952" xr:uid="{00000000-0005-0000-0000-000031070000}"/>
    <cellStyle name="Normal 10 2 4 3 5" xfId="1953" xr:uid="{00000000-0005-0000-0000-000032070000}"/>
    <cellStyle name="Normal 10 2 4 3 5 2" xfId="1954" xr:uid="{00000000-0005-0000-0000-000033070000}"/>
    <cellStyle name="Normal 10 2 4 3 6" xfId="1955" xr:uid="{00000000-0005-0000-0000-000034070000}"/>
    <cellStyle name="Normal 10 2 4 4" xfId="1956" xr:uid="{00000000-0005-0000-0000-000035070000}"/>
    <cellStyle name="Normal 10 2 4 4 2" xfId="1957" xr:uid="{00000000-0005-0000-0000-000036070000}"/>
    <cellStyle name="Normal 10 2 4 4 2 2" xfId="1958" xr:uid="{00000000-0005-0000-0000-000037070000}"/>
    <cellStyle name="Normal 10 2 4 4 2 2 2" xfId="1959" xr:uid="{00000000-0005-0000-0000-000038070000}"/>
    <cellStyle name="Normal 10 2 4 4 2 3" xfId="1960" xr:uid="{00000000-0005-0000-0000-000039070000}"/>
    <cellStyle name="Normal 10 2 4 4 3" xfId="1961" xr:uid="{00000000-0005-0000-0000-00003A070000}"/>
    <cellStyle name="Normal 10 2 4 4 3 2" xfId="1962" xr:uid="{00000000-0005-0000-0000-00003B070000}"/>
    <cellStyle name="Normal 10 2 4 4 4" xfId="1963" xr:uid="{00000000-0005-0000-0000-00003C070000}"/>
    <cellStyle name="Normal 10 2 4 4 4 2" xfId="1964" xr:uid="{00000000-0005-0000-0000-00003D070000}"/>
    <cellStyle name="Normal 10 2 4 4 5" xfId="1965" xr:uid="{00000000-0005-0000-0000-00003E070000}"/>
    <cellStyle name="Normal 10 2 4 5" xfId="1966" xr:uid="{00000000-0005-0000-0000-00003F070000}"/>
    <cellStyle name="Normal 10 2 4 5 2" xfId="1967" xr:uid="{00000000-0005-0000-0000-000040070000}"/>
    <cellStyle name="Normal 10 2 4 5 2 2" xfId="1968" xr:uid="{00000000-0005-0000-0000-000041070000}"/>
    <cellStyle name="Normal 10 2 4 5 3" xfId="1969" xr:uid="{00000000-0005-0000-0000-000042070000}"/>
    <cellStyle name="Normal 10 2 4 6" xfId="1970" xr:uid="{00000000-0005-0000-0000-000043070000}"/>
    <cellStyle name="Normal 10 2 4 6 2" xfId="1971" xr:uid="{00000000-0005-0000-0000-000044070000}"/>
    <cellStyle name="Normal 10 2 4 7" xfId="1972" xr:uid="{00000000-0005-0000-0000-000045070000}"/>
    <cellStyle name="Normal 10 2 4 7 2" xfId="1973" xr:uid="{00000000-0005-0000-0000-000046070000}"/>
    <cellStyle name="Normal 10 2 4 8" xfId="1974" xr:uid="{00000000-0005-0000-0000-000047070000}"/>
    <cellStyle name="Normal 10 2 4 9" xfId="1975" xr:uid="{00000000-0005-0000-0000-000048070000}"/>
    <cellStyle name="Normal 10 2 5" xfId="1976" xr:uid="{00000000-0005-0000-0000-000049070000}"/>
    <cellStyle name="Normal 10 2 5 2" xfId="1977" xr:uid="{00000000-0005-0000-0000-00004A070000}"/>
    <cellStyle name="Normal 10 2 5 2 2" xfId="1978" xr:uid="{00000000-0005-0000-0000-00004B070000}"/>
    <cellStyle name="Normal 10 2 5 2 2 2" xfId="1979" xr:uid="{00000000-0005-0000-0000-00004C070000}"/>
    <cellStyle name="Normal 10 2 5 2 2 2 2" xfId="1980" xr:uid="{00000000-0005-0000-0000-00004D070000}"/>
    <cellStyle name="Normal 10 2 5 2 2 3" xfId="1981" xr:uid="{00000000-0005-0000-0000-00004E070000}"/>
    <cellStyle name="Normal 10 2 5 2 3" xfId="1982" xr:uid="{00000000-0005-0000-0000-00004F070000}"/>
    <cellStyle name="Normal 10 2 5 2 3 2" xfId="1983" xr:uid="{00000000-0005-0000-0000-000050070000}"/>
    <cellStyle name="Normal 10 2 5 2 4" xfId="1984" xr:uid="{00000000-0005-0000-0000-000051070000}"/>
    <cellStyle name="Normal 10 2 5 2 4 2" xfId="1985" xr:uid="{00000000-0005-0000-0000-000052070000}"/>
    <cellStyle name="Normal 10 2 5 2 5" xfId="1986" xr:uid="{00000000-0005-0000-0000-000053070000}"/>
    <cellStyle name="Normal 10 2 5 3" xfId="1987" xr:uid="{00000000-0005-0000-0000-000054070000}"/>
    <cellStyle name="Normal 10 2 5 3 2" xfId="1988" xr:uid="{00000000-0005-0000-0000-000055070000}"/>
    <cellStyle name="Normal 10 2 5 3 2 2" xfId="1989" xr:uid="{00000000-0005-0000-0000-000056070000}"/>
    <cellStyle name="Normal 10 2 5 3 3" xfId="1990" xr:uid="{00000000-0005-0000-0000-000057070000}"/>
    <cellStyle name="Normal 10 2 5 4" xfId="1991" xr:uid="{00000000-0005-0000-0000-000058070000}"/>
    <cellStyle name="Normal 10 2 5 4 2" xfId="1992" xr:uid="{00000000-0005-0000-0000-000059070000}"/>
    <cellStyle name="Normal 10 2 5 5" xfId="1993" xr:uid="{00000000-0005-0000-0000-00005A070000}"/>
    <cellStyle name="Normal 10 2 5 5 2" xfId="1994" xr:uid="{00000000-0005-0000-0000-00005B070000}"/>
    <cellStyle name="Normal 10 2 5 6" xfId="1995" xr:uid="{00000000-0005-0000-0000-00005C070000}"/>
    <cellStyle name="Normal 10 2 6" xfId="1996" xr:uid="{00000000-0005-0000-0000-00005D070000}"/>
    <cellStyle name="Normal 10 2 6 2" xfId="1997" xr:uid="{00000000-0005-0000-0000-00005E070000}"/>
    <cellStyle name="Normal 10 2 6 2 2" xfId="1998" xr:uid="{00000000-0005-0000-0000-00005F070000}"/>
    <cellStyle name="Normal 10 2 6 2 2 2" xfId="1999" xr:uid="{00000000-0005-0000-0000-000060070000}"/>
    <cellStyle name="Normal 10 2 6 2 3" xfId="2000" xr:uid="{00000000-0005-0000-0000-000061070000}"/>
    <cellStyle name="Normal 10 2 6 3" xfId="2001" xr:uid="{00000000-0005-0000-0000-000062070000}"/>
    <cellStyle name="Normal 10 2 6 3 2" xfId="2002" xr:uid="{00000000-0005-0000-0000-000063070000}"/>
    <cellStyle name="Normal 10 2 6 4" xfId="2003" xr:uid="{00000000-0005-0000-0000-000064070000}"/>
    <cellStyle name="Normal 10 2 6 4 2" xfId="2004" xr:uid="{00000000-0005-0000-0000-000065070000}"/>
    <cellStyle name="Normal 10 2 6 5" xfId="2005" xr:uid="{00000000-0005-0000-0000-000066070000}"/>
    <cellStyle name="Normal 10 2 7" xfId="2006" xr:uid="{00000000-0005-0000-0000-000067070000}"/>
    <cellStyle name="Normal 10 2 7 2" xfId="2007" xr:uid="{00000000-0005-0000-0000-000068070000}"/>
    <cellStyle name="Normal 10 2 7 2 2" xfId="2008" xr:uid="{00000000-0005-0000-0000-000069070000}"/>
    <cellStyle name="Normal 10 2 7 3" xfId="2009" xr:uid="{00000000-0005-0000-0000-00006A070000}"/>
    <cellStyle name="Normal 10 2 8" xfId="2010" xr:uid="{00000000-0005-0000-0000-00006B070000}"/>
    <cellStyle name="Normal 10 2 8 2" xfId="2011" xr:uid="{00000000-0005-0000-0000-00006C070000}"/>
    <cellStyle name="Normal 10 2 9" xfId="2012" xr:uid="{00000000-0005-0000-0000-00006D070000}"/>
    <cellStyle name="Normal 10 2 9 2" xfId="2013" xr:uid="{00000000-0005-0000-0000-00006E070000}"/>
    <cellStyle name="Normal 10 3" xfId="2014" xr:uid="{00000000-0005-0000-0000-00006F070000}"/>
    <cellStyle name="Normal 10 3 2" xfId="2015" xr:uid="{00000000-0005-0000-0000-000070070000}"/>
    <cellStyle name="Normal 10 3 2 2" xfId="2016" xr:uid="{00000000-0005-0000-0000-000071070000}"/>
    <cellStyle name="Normal 10 3 2 2 2" xfId="2017" xr:uid="{00000000-0005-0000-0000-000072070000}"/>
    <cellStyle name="Normal 10 3 2 2 2 2" xfId="2018" xr:uid="{00000000-0005-0000-0000-000073070000}"/>
    <cellStyle name="Normal 10 3 2 2 2 2 2" xfId="2019" xr:uid="{00000000-0005-0000-0000-000074070000}"/>
    <cellStyle name="Normal 10 3 2 2 2 3" xfId="2020" xr:uid="{00000000-0005-0000-0000-000075070000}"/>
    <cellStyle name="Normal 10 3 2 2 3" xfId="2021" xr:uid="{00000000-0005-0000-0000-000076070000}"/>
    <cellStyle name="Normal 10 3 2 2 3 2" xfId="2022" xr:uid="{00000000-0005-0000-0000-000077070000}"/>
    <cellStyle name="Normal 10 3 2 2 4" xfId="2023" xr:uid="{00000000-0005-0000-0000-000078070000}"/>
    <cellStyle name="Normal 10 3 2 2 4 2" xfId="2024" xr:uid="{00000000-0005-0000-0000-000079070000}"/>
    <cellStyle name="Normal 10 3 2 2 5" xfId="2025" xr:uid="{00000000-0005-0000-0000-00007A070000}"/>
    <cellStyle name="Normal 10 3 2 3" xfId="2026" xr:uid="{00000000-0005-0000-0000-00007B070000}"/>
    <cellStyle name="Normal 10 3 2 3 2" xfId="2027" xr:uid="{00000000-0005-0000-0000-00007C070000}"/>
    <cellStyle name="Normal 10 3 2 3 2 2" xfId="2028" xr:uid="{00000000-0005-0000-0000-00007D070000}"/>
    <cellStyle name="Normal 10 3 2 3 3" xfId="2029" xr:uid="{00000000-0005-0000-0000-00007E070000}"/>
    <cellStyle name="Normal 10 3 2 4" xfId="2030" xr:uid="{00000000-0005-0000-0000-00007F070000}"/>
    <cellStyle name="Normal 10 3 2 4 2" xfId="2031" xr:uid="{00000000-0005-0000-0000-000080070000}"/>
    <cellStyle name="Normal 10 3 2 5" xfId="2032" xr:uid="{00000000-0005-0000-0000-000081070000}"/>
    <cellStyle name="Normal 10 3 2 5 2" xfId="2033" xr:uid="{00000000-0005-0000-0000-000082070000}"/>
    <cellStyle name="Normal 10 3 2 6" xfId="2034" xr:uid="{00000000-0005-0000-0000-000083070000}"/>
    <cellStyle name="Normal 10 3 3" xfId="2035" xr:uid="{00000000-0005-0000-0000-000084070000}"/>
    <cellStyle name="Normal 10 3 3 2" xfId="2036" xr:uid="{00000000-0005-0000-0000-000085070000}"/>
    <cellStyle name="Normal 10 3 3 2 2" xfId="2037" xr:uid="{00000000-0005-0000-0000-000086070000}"/>
    <cellStyle name="Normal 10 3 3 2 2 2" xfId="2038" xr:uid="{00000000-0005-0000-0000-000087070000}"/>
    <cellStyle name="Normal 10 3 3 2 3" xfId="2039" xr:uid="{00000000-0005-0000-0000-000088070000}"/>
    <cellStyle name="Normal 10 3 3 3" xfId="2040" xr:uid="{00000000-0005-0000-0000-000089070000}"/>
    <cellStyle name="Normal 10 3 3 3 2" xfId="2041" xr:uid="{00000000-0005-0000-0000-00008A070000}"/>
    <cellStyle name="Normal 10 3 3 4" xfId="2042" xr:uid="{00000000-0005-0000-0000-00008B070000}"/>
    <cellStyle name="Normal 10 3 3 4 2" xfId="2043" xr:uid="{00000000-0005-0000-0000-00008C070000}"/>
    <cellStyle name="Normal 10 3 3 5" xfId="2044" xr:uid="{00000000-0005-0000-0000-00008D070000}"/>
    <cellStyle name="Normal 10 3 4" xfId="2045" xr:uid="{00000000-0005-0000-0000-00008E070000}"/>
    <cellStyle name="Normal 10 3 4 2" xfId="2046" xr:uid="{00000000-0005-0000-0000-00008F070000}"/>
    <cellStyle name="Normal 10 3 4 2 2" xfId="2047" xr:uid="{00000000-0005-0000-0000-000090070000}"/>
    <cellStyle name="Normal 10 3 4 3" xfId="2048" xr:uid="{00000000-0005-0000-0000-000091070000}"/>
    <cellStyle name="Normal 10 3 5" xfId="2049" xr:uid="{00000000-0005-0000-0000-000092070000}"/>
    <cellStyle name="Normal 10 3 5 2" xfId="2050" xr:uid="{00000000-0005-0000-0000-000093070000}"/>
    <cellStyle name="Normal 10 3 6" xfId="2051" xr:uid="{00000000-0005-0000-0000-000094070000}"/>
    <cellStyle name="Normal 10 3 6 2" xfId="2052" xr:uid="{00000000-0005-0000-0000-000095070000}"/>
    <cellStyle name="Normal 10 3 7" xfId="2053" xr:uid="{00000000-0005-0000-0000-000096070000}"/>
    <cellStyle name="Normal 10 3 8" xfId="2054" xr:uid="{00000000-0005-0000-0000-000097070000}"/>
    <cellStyle name="Normal 10 3 9" xfId="2055" xr:uid="{00000000-0005-0000-0000-000098070000}"/>
    <cellStyle name="Normal 10 4" xfId="2056" xr:uid="{00000000-0005-0000-0000-000099070000}"/>
    <cellStyle name="Normal 10 4 2" xfId="2057" xr:uid="{00000000-0005-0000-0000-00009A070000}"/>
    <cellStyle name="Normal 10 4 2 2" xfId="2058" xr:uid="{00000000-0005-0000-0000-00009B070000}"/>
    <cellStyle name="Normal 10 4 2 2 2" xfId="2059" xr:uid="{00000000-0005-0000-0000-00009C070000}"/>
    <cellStyle name="Normal 10 4 2 2 2 2" xfId="2060" xr:uid="{00000000-0005-0000-0000-00009D070000}"/>
    <cellStyle name="Normal 10 4 2 2 2 2 2" xfId="2061" xr:uid="{00000000-0005-0000-0000-00009E070000}"/>
    <cellStyle name="Normal 10 4 2 2 2 3" xfId="2062" xr:uid="{00000000-0005-0000-0000-00009F070000}"/>
    <cellStyle name="Normal 10 4 2 2 3" xfId="2063" xr:uid="{00000000-0005-0000-0000-0000A0070000}"/>
    <cellStyle name="Normal 10 4 2 2 3 2" xfId="2064" xr:uid="{00000000-0005-0000-0000-0000A1070000}"/>
    <cellStyle name="Normal 10 4 2 2 4" xfId="2065" xr:uid="{00000000-0005-0000-0000-0000A2070000}"/>
    <cellStyle name="Normal 10 4 2 2 4 2" xfId="2066" xr:uid="{00000000-0005-0000-0000-0000A3070000}"/>
    <cellStyle name="Normal 10 4 2 2 5" xfId="2067" xr:uid="{00000000-0005-0000-0000-0000A4070000}"/>
    <cellStyle name="Normal 10 4 2 3" xfId="2068" xr:uid="{00000000-0005-0000-0000-0000A5070000}"/>
    <cellStyle name="Normal 10 4 2 3 2" xfId="2069" xr:uid="{00000000-0005-0000-0000-0000A6070000}"/>
    <cellStyle name="Normal 10 4 2 3 2 2" xfId="2070" xr:uid="{00000000-0005-0000-0000-0000A7070000}"/>
    <cellStyle name="Normal 10 4 2 3 3" xfId="2071" xr:uid="{00000000-0005-0000-0000-0000A8070000}"/>
    <cellStyle name="Normal 10 4 2 4" xfId="2072" xr:uid="{00000000-0005-0000-0000-0000A9070000}"/>
    <cellStyle name="Normal 10 4 2 4 2" xfId="2073" xr:uid="{00000000-0005-0000-0000-0000AA070000}"/>
    <cellStyle name="Normal 10 4 2 5" xfId="2074" xr:uid="{00000000-0005-0000-0000-0000AB070000}"/>
    <cellStyle name="Normal 10 4 2 5 2" xfId="2075" xr:uid="{00000000-0005-0000-0000-0000AC070000}"/>
    <cellStyle name="Normal 10 4 2 6" xfId="2076" xr:uid="{00000000-0005-0000-0000-0000AD070000}"/>
    <cellStyle name="Normal 10 4 3" xfId="2077" xr:uid="{00000000-0005-0000-0000-0000AE070000}"/>
    <cellStyle name="Normal 10 4 3 2" xfId="2078" xr:uid="{00000000-0005-0000-0000-0000AF070000}"/>
    <cellStyle name="Normal 10 4 3 2 2" xfId="2079" xr:uid="{00000000-0005-0000-0000-0000B0070000}"/>
    <cellStyle name="Normal 10 4 3 2 2 2" xfId="2080" xr:uid="{00000000-0005-0000-0000-0000B1070000}"/>
    <cellStyle name="Normal 10 4 3 2 3" xfId="2081" xr:uid="{00000000-0005-0000-0000-0000B2070000}"/>
    <cellStyle name="Normal 10 4 3 3" xfId="2082" xr:uid="{00000000-0005-0000-0000-0000B3070000}"/>
    <cellStyle name="Normal 10 4 3 3 2" xfId="2083" xr:uid="{00000000-0005-0000-0000-0000B4070000}"/>
    <cellStyle name="Normal 10 4 3 4" xfId="2084" xr:uid="{00000000-0005-0000-0000-0000B5070000}"/>
    <cellStyle name="Normal 10 4 3 4 2" xfId="2085" xr:uid="{00000000-0005-0000-0000-0000B6070000}"/>
    <cellStyle name="Normal 10 4 3 5" xfId="2086" xr:uid="{00000000-0005-0000-0000-0000B7070000}"/>
    <cellStyle name="Normal 10 4 4" xfId="2087" xr:uid="{00000000-0005-0000-0000-0000B8070000}"/>
    <cellStyle name="Normal 10 4 4 2" xfId="2088" xr:uid="{00000000-0005-0000-0000-0000B9070000}"/>
    <cellStyle name="Normal 10 4 4 2 2" xfId="2089" xr:uid="{00000000-0005-0000-0000-0000BA070000}"/>
    <cellStyle name="Normal 10 4 4 3" xfId="2090" xr:uid="{00000000-0005-0000-0000-0000BB070000}"/>
    <cellStyle name="Normal 10 4 5" xfId="2091" xr:uid="{00000000-0005-0000-0000-0000BC070000}"/>
    <cellStyle name="Normal 10 4 5 2" xfId="2092" xr:uid="{00000000-0005-0000-0000-0000BD070000}"/>
    <cellStyle name="Normal 10 4 6" xfId="2093" xr:uid="{00000000-0005-0000-0000-0000BE070000}"/>
    <cellStyle name="Normal 10 4 6 2" xfId="2094" xr:uid="{00000000-0005-0000-0000-0000BF070000}"/>
    <cellStyle name="Normal 10 4 7" xfId="2095" xr:uid="{00000000-0005-0000-0000-0000C0070000}"/>
    <cellStyle name="Normal 10 5" xfId="2096" xr:uid="{00000000-0005-0000-0000-0000C1070000}"/>
    <cellStyle name="Normal 10 5 2" xfId="2097" xr:uid="{00000000-0005-0000-0000-0000C2070000}"/>
    <cellStyle name="Normal 10 5 2 2" xfId="2098" xr:uid="{00000000-0005-0000-0000-0000C3070000}"/>
    <cellStyle name="Normal 10 5 2 2 2" xfId="2099" xr:uid="{00000000-0005-0000-0000-0000C4070000}"/>
    <cellStyle name="Normal 10 5 2 2 2 2" xfId="2100" xr:uid="{00000000-0005-0000-0000-0000C5070000}"/>
    <cellStyle name="Normal 10 5 2 2 3" xfId="2101" xr:uid="{00000000-0005-0000-0000-0000C6070000}"/>
    <cellStyle name="Normal 10 5 2 3" xfId="2102" xr:uid="{00000000-0005-0000-0000-0000C7070000}"/>
    <cellStyle name="Normal 10 5 2 3 2" xfId="2103" xr:uid="{00000000-0005-0000-0000-0000C8070000}"/>
    <cellStyle name="Normal 10 5 2 4" xfId="2104" xr:uid="{00000000-0005-0000-0000-0000C9070000}"/>
    <cellStyle name="Normal 10 5 2 4 2" xfId="2105" xr:uid="{00000000-0005-0000-0000-0000CA070000}"/>
    <cellStyle name="Normal 10 5 2 5" xfId="2106" xr:uid="{00000000-0005-0000-0000-0000CB070000}"/>
    <cellStyle name="Normal 10 5 3" xfId="2107" xr:uid="{00000000-0005-0000-0000-0000CC070000}"/>
    <cellStyle name="Normal 10 5 3 2" xfId="2108" xr:uid="{00000000-0005-0000-0000-0000CD070000}"/>
    <cellStyle name="Normal 10 5 3 2 2" xfId="2109" xr:uid="{00000000-0005-0000-0000-0000CE070000}"/>
    <cellStyle name="Normal 10 5 3 3" xfId="2110" xr:uid="{00000000-0005-0000-0000-0000CF070000}"/>
    <cellStyle name="Normal 10 5 4" xfId="2111" xr:uid="{00000000-0005-0000-0000-0000D0070000}"/>
    <cellStyle name="Normal 10 5 4 2" xfId="2112" xr:uid="{00000000-0005-0000-0000-0000D1070000}"/>
    <cellStyle name="Normal 10 5 5" xfId="2113" xr:uid="{00000000-0005-0000-0000-0000D2070000}"/>
    <cellStyle name="Normal 10 5 5 2" xfId="2114" xr:uid="{00000000-0005-0000-0000-0000D3070000}"/>
    <cellStyle name="Normal 10 5 6" xfId="2115" xr:uid="{00000000-0005-0000-0000-0000D4070000}"/>
    <cellStyle name="Normal 10 6" xfId="2116" xr:uid="{00000000-0005-0000-0000-0000D5070000}"/>
    <cellStyle name="Normal 10 6 2" xfId="2117" xr:uid="{00000000-0005-0000-0000-0000D6070000}"/>
    <cellStyle name="Normal 10 6 2 2" xfId="2118" xr:uid="{00000000-0005-0000-0000-0000D7070000}"/>
    <cellStyle name="Normal 10 6 2 2 2" xfId="2119" xr:uid="{00000000-0005-0000-0000-0000D8070000}"/>
    <cellStyle name="Normal 10 6 2 3" xfId="2120" xr:uid="{00000000-0005-0000-0000-0000D9070000}"/>
    <cellStyle name="Normal 10 6 3" xfId="2121" xr:uid="{00000000-0005-0000-0000-0000DA070000}"/>
    <cellStyle name="Normal 10 6 3 2" xfId="2122" xr:uid="{00000000-0005-0000-0000-0000DB070000}"/>
    <cellStyle name="Normal 10 6 4" xfId="2123" xr:uid="{00000000-0005-0000-0000-0000DC070000}"/>
    <cellStyle name="Normal 10 6 4 2" xfId="2124" xr:uid="{00000000-0005-0000-0000-0000DD070000}"/>
    <cellStyle name="Normal 10 6 5" xfId="2125" xr:uid="{00000000-0005-0000-0000-0000DE070000}"/>
    <cellStyle name="Normal 10 7" xfId="2126" xr:uid="{00000000-0005-0000-0000-0000DF070000}"/>
    <cellStyle name="Normal 10 7 2" xfId="2127" xr:uid="{00000000-0005-0000-0000-0000E0070000}"/>
    <cellStyle name="Normal 10 7 2 2" xfId="2128" xr:uid="{00000000-0005-0000-0000-0000E1070000}"/>
    <cellStyle name="Normal 10 7 3" xfId="2129" xr:uid="{00000000-0005-0000-0000-0000E2070000}"/>
    <cellStyle name="Normal 10 8" xfId="2130" xr:uid="{00000000-0005-0000-0000-0000E3070000}"/>
    <cellStyle name="Normal 10 8 2" xfId="2131" xr:uid="{00000000-0005-0000-0000-0000E4070000}"/>
    <cellStyle name="Normal 10 9" xfId="2132" xr:uid="{00000000-0005-0000-0000-0000E5070000}"/>
    <cellStyle name="Normal 10 9 2" xfId="2133" xr:uid="{00000000-0005-0000-0000-0000E6070000}"/>
    <cellStyle name="Normal 11" xfId="87" xr:uid="{00000000-0005-0000-0000-0000E7070000}"/>
    <cellStyle name="Normal 11 2" xfId="2134" xr:uid="{00000000-0005-0000-0000-0000E8070000}"/>
    <cellStyle name="Normal 11 2 2" xfId="2135" xr:uid="{00000000-0005-0000-0000-0000E9070000}"/>
    <cellStyle name="Normal 11 2 3" xfId="2136" xr:uid="{00000000-0005-0000-0000-0000EA070000}"/>
    <cellStyle name="Normal 11 3" xfId="2137" xr:uid="{00000000-0005-0000-0000-0000EB070000}"/>
    <cellStyle name="Normal 11 4" xfId="2138" xr:uid="{00000000-0005-0000-0000-0000EC070000}"/>
    <cellStyle name="Normal 11 5" xfId="2139" xr:uid="{00000000-0005-0000-0000-0000ED070000}"/>
    <cellStyle name="Normal 12" xfId="88" xr:uid="{00000000-0005-0000-0000-0000EE070000}"/>
    <cellStyle name="Normal 12 2" xfId="2140" xr:uid="{00000000-0005-0000-0000-0000EF070000}"/>
    <cellStyle name="Normal 12 2 2" xfId="2141" xr:uid="{00000000-0005-0000-0000-0000F0070000}"/>
    <cellStyle name="Normal 12 2 3" xfId="2142" xr:uid="{00000000-0005-0000-0000-0000F1070000}"/>
    <cellStyle name="Normal 12 3" xfId="2143" xr:uid="{00000000-0005-0000-0000-0000F2070000}"/>
    <cellStyle name="Normal 12 4" xfId="2144" xr:uid="{00000000-0005-0000-0000-0000F3070000}"/>
    <cellStyle name="Normal 12 5" xfId="2145" xr:uid="{00000000-0005-0000-0000-0000F4070000}"/>
    <cellStyle name="Normal 13" xfId="89" xr:uid="{00000000-0005-0000-0000-0000F5070000}"/>
    <cellStyle name="Normal 13 2" xfId="2146" xr:uid="{00000000-0005-0000-0000-0000F6070000}"/>
    <cellStyle name="Normal 13 2 2" xfId="2147" xr:uid="{00000000-0005-0000-0000-0000F7070000}"/>
    <cellStyle name="Normal 13 2 3" xfId="2148" xr:uid="{00000000-0005-0000-0000-0000F8070000}"/>
    <cellStyle name="Normal 13 2 4" xfId="2149" xr:uid="{00000000-0005-0000-0000-0000F9070000}"/>
    <cellStyle name="Normal 13 2 5" xfId="2150" xr:uid="{00000000-0005-0000-0000-0000FA070000}"/>
    <cellStyle name="Normal 13 2 6" xfId="2151" xr:uid="{00000000-0005-0000-0000-0000FB070000}"/>
    <cellStyle name="Normal 13 3" xfId="2152" xr:uid="{00000000-0005-0000-0000-0000FC070000}"/>
    <cellStyle name="Normal 13 4" xfId="2153" xr:uid="{00000000-0005-0000-0000-0000FD070000}"/>
    <cellStyle name="Normal 13 5" xfId="2154" xr:uid="{00000000-0005-0000-0000-0000FE070000}"/>
    <cellStyle name="Normal 13 6" xfId="2155" xr:uid="{00000000-0005-0000-0000-0000FF070000}"/>
    <cellStyle name="Normal 14" xfId="90" xr:uid="{00000000-0005-0000-0000-000000080000}"/>
    <cellStyle name="Normal 14 10" xfId="2156" xr:uid="{00000000-0005-0000-0000-000001080000}"/>
    <cellStyle name="Normal 14 11" xfId="2157" xr:uid="{00000000-0005-0000-0000-000002080000}"/>
    <cellStyle name="Normal 14 12" xfId="2158" xr:uid="{00000000-0005-0000-0000-000003080000}"/>
    <cellStyle name="Normal 14 2" xfId="2159" xr:uid="{00000000-0005-0000-0000-000004080000}"/>
    <cellStyle name="Normal 14 2 10" xfId="2160" xr:uid="{00000000-0005-0000-0000-000005080000}"/>
    <cellStyle name="Normal 14 2 11" xfId="2161" xr:uid="{00000000-0005-0000-0000-000006080000}"/>
    <cellStyle name="Normal 14 2 12" xfId="2162" xr:uid="{00000000-0005-0000-0000-000007080000}"/>
    <cellStyle name="Normal 14 2 2" xfId="2163" xr:uid="{00000000-0005-0000-0000-000008080000}"/>
    <cellStyle name="Normal 14 2 2 10" xfId="2164" xr:uid="{00000000-0005-0000-0000-000009080000}"/>
    <cellStyle name="Normal 14 2 2 2" xfId="2165" xr:uid="{00000000-0005-0000-0000-00000A080000}"/>
    <cellStyle name="Normal 14 2 2 2 2" xfId="2166" xr:uid="{00000000-0005-0000-0000-00000B080000}"/>
    <cellStyle name="Normal 14 2 2 2 2 2" xfId="2167" xr:uid="{00000000-0005-0000-0000-00000C080000}"/>
    <cellStyle name="Normal 14 2 2 2 2 2 2" xfId="2168" xr:uid="{00000000-0005-0000-0000-00000D080000}"/>
    <cellStyle name="Normal 14 2 2 2 2 2 2 2" xfId="2169" xr:uid="{00000000-0005-0000-0000-00000E080000}"/>
    <cellStyle name="Normal 14 2 2 2 2 2 3" xfId="2170" xr:uid="{00000000-0005-0000-0000-00000F080000}"/>
    <cellStyle name="Normal 14 2 2 2 2 3" xfId="2171" xr:uid="{00000000-0005-0000-0000-000010080000}"/>
    <cellStyle name="Normal 14 2 2 2 2 3 2" xfId="2172" xr:uid="{00000000-0005-0000-0000-000011080000}"/>
    <cellStyle name="Normal 14 2 2 2 2 4" xfId="2173" xr:uid="{00000000-0005-0000-0000-000012080000}"/>
    <cellStyle name="Normal 14 2 2 2 2 4 2" xfId="2174" xr:uid="{00000000-0005-0000-0000-000013080000}"/>
    <cellStyle name="Normal 14 2 2 2 2 5" xfId="2175" xr:uid="{00000000-0005-0000-0000-000014080000}"/>
    <cellStyle name="Normal 14 2 2 2 3" xfId="2176" xr:uid="{00000000-0005-0000-0000-000015080000}"/>
    <cellStyle name="Normal 14 2 2 2 3 2" xfId="2177" xr:uid="{00000000-0005-0000-0000-000016080000}"/>
    <cellStyle name="Normal 14 2 2 2 3 2 2" xfId="2178" xr:uid="{00000000-0005-0000-0000-000017080000}"/>
    <cellStyle name="Normal 14 2 2 2 3 3" xfId="2179" xr:uid="{00000000-0005-0000-0000-000018080000}"/>
    <cellStyle name="Normal 14 2 2 2 4" xfId="2180" xr:uid="{00000000-0005-0000-0000-000019080000}"/>
    <cellStyle name="Normal 14 2 2 2 4 2" xfId="2181" xr:uid="{00000000-0005-0000-0000-00001A080000}"/>
    <cellStyle name="Normal 14 2 2 2 5" xfId="2182" xr:uid="{00000000-0005-0000-0000-00001B080000}"/>
    <cellStyle name="Normal 14 2 2 2 5 2" xfId="2183" xr:uid="{00000000-0005-0000-0000-00001C080000}"/>
    <cellStyle name="Normal 14 2 2 2 6" xfId="2184" xr:uid="{00000000-0005-0000-0000-00001D080000}"/>
    <cellStyle name="Normal 14 2 2 3" xfId="2185" xr:uid="{00000000-0005-0000-0000-00001E080000}"/>
    <cellStyle name="Normal 14 2 2 3 2" xfId="2186" xr:uid="{00000000-0005-0000-0000-00001F080000}"/>
    <cellStyle name="Normal 14 2 2 3 2 2" xfId="2187" xr:uid="{00000000-0005-0000-0000-000020080000}"/>
    <cellStyle name="Normal 14 2 2 3 2 2 2" xfId="2188" xr:uid="{00000000-0005-0000-0000-000021080000}"/>
    <cellStyle name="Normal 14 2 2 3 2 2 2 2" xfId="2189" xr:uid="{00000000-0005-0000-0000-000022080000}"/>
    <cellStyle name="Normal 14 2 2 3 2 2 3" xfId="2190" xr:uid="{00000000-0005-0000-0000-000023080000}"/>
    <cellStyle name="Normal 14 2 2 3 2 3" xfId="2191" xr:uid="{00000000-0005-0000-0000-000024080000}"/>
    <cellStyle name="Normal 14 2 2 3 2 3 2" xfId="2192" xr:uid="{00000000-0005-0000-0000-000025080000}"/>
    <cellStyle name="Normal 14 2 2 3 2 4" xfId="2193" xr:uid="{00000000-0005-0000-0000-000026080000}"/>
    <cellStyle name="Normal 14 2 2 3 2 4 2" xfId="2194" xr:uid="{00000000-0005-0000-0000-000027080000}"/>
    <cellStyle name="Normal 14 2 2 3 2 5" xfId="2195" xr:uid="{00000000-0005-0000-0000-000028080000}"/>
    <cellStyle name="Normal 14 2 2 3 3" xfId="2196" xr:uid="{00000000-0005-0000-0000-000029080000}"/>
    <cellStyle name="Normal 14 2 2 3 3 2" xfId="2197" xr:uid="{00000000-0005-0000-0000-00002A080000}"/>
    <cellStyle name="Normal 14 2 2 3 3 2 2" xfId="2198" xr:uid="{00000000-0005-0000-0000-00002B080000}"/>
    <cellStyle name="Normal 14 2 2 3 3 2 2 2" xfId="2199" xr:uid="{00000000-0005-0000-0000-00002C080000}"/>
    <cellStyle name="Normal 14 2 2 3 3 2 3" xfId="2200" xr:uid="{00000000-0005-0000-0000-00002D080000}"/>
    <cellStyle name="Normal 14 2 2 3 3 3" xfId="2201" xr:uid="{00000000-0005-0000-0000-00002E080000}"/>
    <cellStyle name="Normal 14 2 2 3 3 3 2" xfId="2202" xr:uid="{00000000-0005-0000-0000-00002F080000}"/>
    <cellStyle name="Normal 14 2 2 3 3 4" xfId="2203" xr:uid="{00000000-0005-0000-0000-000030080000}"/>
    <cellStyle name="Normal 14 2 2 3 3 4 2" xfId="2204" xr:uid="{00000000-0005-0000-0000-000031080000}"/>
    <cellStyle name="Normal 14 2 2 3 3 5" xfId="2205" xr:uid="{00000000-0005-0000-0000-000032080000}"/>
    <cellStyle name="Normal 14 2 2 3 4" xfId="2206" xr:uid="{00000000-0005-0000-0000-000033080000}"/>
    <cellStyle name="Normal 14 2 2 3 4 2" xfId="2207" xr:uid="{00000000-0005-0000-0000-000034080000}"/>
    <cellStyle name="Normal 14 2 2 3 4 2 2" xfId="2208" xr:uid="{00000000-0005-0000-0000-000035080000}"/>
    <cellStyle name="Normal 14 2 2 3 4 2 2 2" xfId="2209" xr:uid="{00000000-0005-0000-0000-000036080000}"/>
    <cellStyle name="Normal 14 2 2 3 4 2 3" xfId="2210" xr:uid="{00000000-0005-0000-0000-000037080000}"/>
    <cellStyle name="Normal 14 2 2 3 4 3" xfId="2211" xr:uid="{00000000-0005-0000-0000-000038080000}"/>
    <cellStyle name="Normal 14 2 2 3 4 3 2" xfId="2212" xr:uid="{00000000-0005-0000-0000-000039080000}"/>
    <cellStyle name="Normal 14 2 2 3 4 4" xfId="2213" xr:uid="{00000000-0005-0000-0000-00003A080000}"/>
    <cellStyle name="Normal 14 2 2 3 5" xfId="2214" xr:uid="{00000000-0005-0000-0000-00003B080000}"/>
    <cellStyle name="Normal 14 2 2 3 5 2" xfId="2215" xr:uid="{00000000-0005-0000-0000-00003C080000}"/>
    <cellStyle name="Normal 14 2 2 3 5 2 2" xfId="2216" xr:uid="{00000000-0005-0000-0000-00003D080000}"/>
    <cellStyle name="Normal 14 2 2 3 5 3" xfId="2217" xr:uid="{00000000-0005-0000-0000-00003E080000}"/>
    <cellStyle name="Normal 14 2 2 3 5 4" xfId="2218" xr:uid="{00000000-0005-0000-0000-00003F080000}"/>
    <cellStyle name="Normal 14 2 2 3 6" xfId="2219" xr:uid="{00000000-0005-0000-0000-000040080000}"/>
    <cellStyle name="Normal 14 2 2 3 6 2" xfId="2220" xr:uid="{00000000-0005-0000-0000-000041080000}"/>
    <cellStyle name="Normal 14 2 2 3 6 2 2" xfId="2221" xr:uid="{00000000-0005-0000-0000-000042080000}"/>
    <cellStyle name="Normal 14 2 2 3 6 3" xfId="2222" xr:uid="{00000000-0005-0000-0000-000043080000}"/>
    <cellStyle name="Normal 14 2 2 3 7" xfId="2223" xr:uid="{00000000-0005-0000-0000-000044080000}"/>
    <cellStyle name="Normal 14 2 2 3 7 2" xfId="2224" xr:uid="{00000000-0005-0000-0000-000045080000}"/>
    <cellStyle name="Normal 14 2 2 3 8" xfId="2225" xr:uid="{00000000-0005-0000-0000-000046080000}"/>
    <cellStyle name="Normal 14 2 2 3 8 2" xfId="2226" xr:uid="{00000000-0005-0000-0000-000047080000}"/>
    <cellStyle name="Normal 14 2 2 3 9" xfId="2227" xr:uid="{00000000-0005-0000-0000-000048080000}"/>
    <cellStyle name="Normal 14 2 2 4" xfId="2228" xr:uid="{00000000-0005-0000-0000-000049080000}"/>
    <cellStyle name="Normal 14 2 2 4 2" xfId="2229" xr:uid="{00000000-0005-0000-0000-00004A080000}"/>
    <cellStyle name="Normal 14 2 2 4 2 2" xfId="2230" xr:uid="{00000000-0005-0000-0000-00004B080000}"/>
    <cellStyle name="Normal 14 2 2 4 2 2 2" xfId="2231" xr:uid="{00000000-0005-0000-0000-00004C080000}"/>
    <cellStyle name="Normal 14 2 2 4 2 3" xfId="2232" xr:uid="{00000000-0005-0000-0000-00004D080000}"/>
    <cellStyle name="Normal 14 2 2 4 3" xfId="2233" xr:uid="{00000000-0005-0000-0000-00004E080000}"/>
    <cellStyle name="Normal 14 2 2 4 3 2" xfId="2234" xr:uid="{00000000-0005-0000-0000-00004F080000}"/>
    <cellStyle name="Normal 14 2 2 4 4" xfId="2235" xr:uid="{00000000-0005-0000-0000-000050080000}"/>
    <cellStyle name="Normal 14 2 2 4 4 2" xfId="2236" xr:uid="{00000000-0005-0000-0000-000051080000}"/>
    <cellStyle name="Normal 14 2 2 4 5" xfId="2237" xr:uid="{00000000-0005-0000-0000-000052080000}"/>
    <cellStyle name="Normal 14 2 2 5" xfId="2238" xr:uid="{00000000-0005-0000-0000-000053080000}"/>
    <cellStyle name="Normal 14 2 2 5 2" xfId="2239" xr:uid="{00000000-0005-0000-0000-000054080000}"/>
    <cellStyle name="Normal 14 2 2 5 2 2" xfId="2240" xr:uid="{00000000-0005-0000-0000-000055080000}"/>
    <cellStyle name="Normal 14 2 2 5 3" xfId="2241" xr:uid="{00000000-0005-0000-0000-000056080000}"/>
    <cellStyle name="Normal 14 2 2 6" xfId="2242" xr:uid="{00000000-0005-0000-0000-000057080000}"/>
    <cellStyle name="Normal 14 2 2 6 2" xfId="2243" xr:uid="{00000000-0005-0000-0000-000058080000}"/>
    <cellStyle name="Normal 14 2 2 7" xfId="2244" xr:uid="{00000000-0005-0000-0000-000059080000}"/>
    <cellStyle name="Normal 14 2 2 7 2" xfId="2245" xr:uid="{00000000-0005-0000-0000-00005A080000}"/>
    <cellStyle name="Normal 14 2 2 8" xfId="2246" xr:uid="{00000000-0005-0000-0000-00005B080000}"/>
    <cellStyle name="Normal 14 2 2 9" xfId="2247" xr:uid="{00000000-0005-0000-0000-00005C080000}"/>
    <cellStyle name="Normal 14 2 3" xfId="2248" xr:uid="{00000000-0005-0000-0000-00005D080000}"/>
    <cellStyle name="Normal 14 2 3 2" xfId="2249" xr:uid="{00000000-0005-0000-0000-00005E080000}"/>
    <cellStyle name="Normal 14 2 3 2 2" xfId="2250" xr:uid="{00000000-0005-0000-0000-00005F080000}"/>
    <cellStyle name="Normal 14 2 3 2 2 2" xfId="2251" xr:uid="{00000000-0005-0000-0000-000060080000}"/>
    <cellStyle name="Normal 14 2 3 2 2 2 2" xfId="2252" xr:uid="{00000000-0005-0000-0000-000061080000}"/>
    <cellStyle name="Normal 14 2 3 2 2 3" xfId="2253" xr:uid="{00000000-0005-0000-0000-000062080000}"/>
    <cellStyle name="Normal 14 2 3 2 3" xfId="2254" xr:uid="{00000000-0005-0000-0000-000063080000}"/>
    <cellStyle name="Normal 14 2 3 2 3 2" xfId="2255" xr:uid="{00000000-0005-0000-0000-000064080000}"/>
    <cellStyle name="Normal 14 2 3 2 4" xfId="2256" xr:uid="{00000000-0005-0000-0000-000065080000}"/>
    <cellStyle name="Normal 14 2 3 2 4 2" xfId="2257" xr:uid="{00000000-0005-0000-0000-000066080000}"/>
    <cellStyle name="Normal 14 2 3 2 5" xfId="2258" xr:uid="{00000000-0005-0000-0000-000067080000}"/>
    <cellStyle name="Normal 14 2 3 3" xfId="2259" xr:uid="{00000000-0005-0000-0000-000068080000}"/>
    <cellStyle name="Normal 14 2 3 3 2" xfId="2260" xr:uid="{00000000-0005-0000-0000-000069080000}"/>
    <cellStyle name="Normal 14 2 3 3 2 2" xfId="2261" xr:uid="{00000000-0005-0000-0000-00006A080000}"/>
    <cellStyle name="Normal 14 2 3 3 3" xfId="2262" xr:uid="{00000000-0005-0000-0000-00006B080000}"/>
    <cellStyle name="Normal 14 2 3 4" xfId="2263" xr:uid="{00000000-0005-0000-0000-00006C080000}"/>
    <cellStyle name="Normal 14 2 3 4 2" xfId="2264" xr:uid="{00000000-0005-0000-0000-00006D080000}"/>
    <cellStyle name="Normal 14 2 3 5" xfId="2265" xr:uid="{00000000-0005-0000-0000-00006E080000}"/>
    <cellStyle name="Normal 14 2 3 5 2" xfId="2266" xr:uid="{00000000-0005-0000-0000-00006F080000}"/>
    <cellStyle name="Normal 14 2 3 6" xfId="2267" xr:uid="{00000000-0005-0000-0000-000070080000}"/>
    <cellStyle name="Normal 14 2 4" xfId="2268" xr:uid="{00000000-0005-0000-0000-000071080000}"/>
    <cellStyle name="Normal 14 2 4 2" xfId="2269" xr:uid="{00000000-0005-0000-0000-000072080000}"/>
    <cellStyle name="Normal 14 2 4 2 2" xfId="2270" xr:uid="{00000000-0005-0000-0000-000073080000}"/>
    <cellStyle name="Normal 14 2 4 2 2 2" xfId="2271" xr:uid="{00000000-0005-0000-0000-000074080000}"/>
    <cellStyle name="Normal 14 2 4 2 3" xfId="2272" xr:uid="{00000000-0005-0000-0000-000075080000}"/>
    <cellStyle name="Normal 14 2 4 3" xfId="2273" xr:uid="{00000000-0005-0000-0000-000076080000}"/>
    <cellStyle name="Normal 14 2 4 3 2" xfId="2274" xr:uid="{00000000-0005-0000-0000-000077080000}"/>
    <cellStyle name="Normal 14 2 4 4" xfId="2275" xr:uid="{00000000-0005-0000-0000-000078080000}"/>
    <cellStyle name="Normal 14 2 4 4 2" xfId="2276" xr:uid="{00000000-0005-0000-0000-000079080000}"/>
    <cellStyle name="Normal 14 2 4 5" xfId="2277" xr:uid="{00000000-0005-0000-0000-00007A080000}"/>
    <cellStyle name="Normal 14 2 5" xfId="2278" xr:uid="{00000000-0005-0000-0000-00007B080000}"/>
    <cellStyle name="Normal 14 2 5 2" xfId="2279" xr:uid="{00000000-0005-0000-0000-00007C080000}"/>
    <cellStyle name="Normal 14 2 5 2 2" xfId="2280" xr:uid="{00000000-0005-0000-0000-00007D080000}"/>
    <cellStyle name="Normal 14 2 5 3" xfId="2281" xr:uid="{00000000-0005-0000-0000-00007E080000}"/>
    <cellStyle name="Normal 14 2 6" xfId="2282" xr:uid="{00000000-0005-0000-0000-00007F080000}"/>
    <cellStyle name="Normal 14 2 6 2" xfId="2283" xr:uid="{00000000-0005-0000-0000-000080080000}"/>
    <cellStyle name="Normal 14 2 7" xfId="2284" xr:uid="{00000000-0005-0000-0000-000081080000}"/>
    <cellStyle name="Normal 14 2 7 2" xfId="2285" xr:uid="{00000000-0005-0000-0000-000082080000}"/>
    <cellStyle name="Normal 14 2 8" xfId="2286" xr:uid="{00000000-0005-0000-0000-000083080000}"/>
    <cellStyle name="Normal 14 2 9" xfId="2287" xr:uid="{00000000-0005-0000-0000-000084080000}"/>
    <cellStyle name="Normal 14 3" xfId="2288" xr:uid="{00000000-0005-0000-0000-000085080000}"/>
    <cellStyle name="Normal 14 3 2" xfId="2289" xr:uid="{00000000-0005-0000-0000-000086080000}"/>
    <cellStyle name="Normal 14 3 2 2" xfId="2290" xr:uid="{00000000-0005-0000-0000-000087080000}"/>
    <cellStyle name="Normal 14 3 2 2 2" xfId="2291" xr:uid="{00000000-0005-0000-0000-000088080000}"/>
    <cellStyle name="Normal 14 3 2 2 2 2" xfId="2292" xr:uid="{00000000-0005-0000-0000-000089080000}"/>
    <cellStyle name="Normal 14 3 2 2 3" xfId="2293" xr:uid="{00000000-0005-0000-0000-00008A080000}"/>
    <cellStyle name="Normal 14 3 2 3" xfId="2294" xr:uid="{00000000-0005-0000-0000-00008B080000}"/>
    <cellStyle name="Normal 14 3 2 3 2" xfId="2295" xr:uid="{00000000-0005-0000-0000-00008C080000}"/>
    <cellStyle name="Normal 14 3 2 4" xfId="2296" xr:uid="{00000000-0005-0000-0000-00008D080000}"/>
    <cellStyle name="Normal 14 3 2 4 2" xfId="2297" xr:uid="{00000000-0005-0000-0000-00008E080000}"/>
    <cellStyle name="Normal 14 3 2 5" xfId="2298" xr:uid="{00000000-0005-0000-0000-00008F080000}"/>
    <cellStyle name="Normal 14 3 3" xfId="2299" xr:uid="{00000000-0005-0000-0000-000090080000}"/>
    <cellStyle name="Normal 14 3 3 2" xfId="2300" xr:uid="{00000000-0005-0000-0000-000091080000}"/>
    <cellStyle name="Normal 14 3 3 2 2" xfId="2301" xr:uid="{00000000-0005-0000-0000-000092080000}"/>
    <cellStyle name="Normal 14 3 3 3" xfId="2302" xr:uid="{00000000-0005-0000-0000-000093080000}"/>
    <cellStyle name="Normal 14 3 4" xfId="2303" xr:uid="{00000000-0005-0000-0000-000094080000}"/>
    <cellStyle name="Normal 14 3 4 2" xfId="2304" xr:uid="{00000000-0005-0000-0000-000095080000}"/>
    <cellStyle name="Normal 14 3 5" xfId="2305" xr:uid="{00000000-0005-0000-0000-000096080000}"/>
    <cellStyle name="Normal 14 3 5 2" xfId="2306" xr:uid="{00000000-0005-0000-0000-000097080000}"/>
    <cellStyle name="Normal 14 3 6" xfId="2307" xr:uid="{00000000-0005-0000-0000-000098080000}"/>
    <cellStyle name="Normal 14 4" xfId="2308" xr:uid="{00000000-0005-0000-0000-000099080000}"/>
    <cellStyle name="Normal 14 4 2" xfId="2309" xr:uid="{00000000-0005-0000-0000-00009A080000}"/>
    <cellStyle name="Normal 14 4 2 2" xfId="2310" xr:uid="{00000000-0005-0000-0000-00009B080000}"/>
    <cellStyle name="Normal 14 4 2 2 2" xfId="2311" xr:uid="{00000000-0005-0000-0000-00009C080000}"/>
    <cellStyle name="Normal 14 4 2 3" xfId="2312" xr:uid="{00000000-0005-0000-0000-00009D080000}"/>
    <cellStyle name="Normal 14 4 3" xfId="2313" xr:uid="{00000000-0005-0000-0000-00009E080000}"/>
    <cellStyle name="Normal 14 4 3 2" xfId="2314" xr:uid="{00000000-0005-0000-0000-00009F080000}"/>
    <cellStyle name="Normal 14 4 4" xfId="2315" xr:uid="{00000000-0005-0000-0000-0000A0080000}"/>
    <cellStyle name="Normal 14 4 4 2" xfId="2316" xr:uid="{00000000-0005-0000-0000-0000A1080000}"/>
    <cellStyle name="Normal 14 4 5" xfId="2317" xr:uid="{00000000-0005-0000-0000-0000A2080000}"/>
    <cellStyle name="Normal 14 5" xfId="2318" xr:uid="{00000000-0005-0000-0000-0000A3080000}"/>
    <cellStyle name="Normal 14 5 2" xfId="2319" xr:uid="{00000000-0005-0000-0000-0000A4080000}"/>
    <cellStyle name="Normal 14 5 2 2" xfId="2320" xr:uid="{00000000-0005-0000-0000-0000A5080000}"/>
    <cellStyle name="Normal 14 5 3" xfId="2321" xr:uid="{00000000-0005-0000-0000-0000A6080000}"/>
    <cellStyle name="Normal 14 6" xfId="2322" xr:uid="{00000000-0005-0000-0000-0000A7080000}"/>
    <cellStyle name="Normal 14 6 2" xfId="2323" xr:uid="{00000000-0005-0000-0000-0000A8080000}"/>
    <cellStyle name="Normal 14 7" xfId="2324" xr:uid="{00000000-0005-0000-0000-0000A9080000}"/>
    <cellStyle name="Normal 14 7 2" xfId="2325" xr:uid="{00000000-0005-0000-0000-0000AA080000}"/>
    <cellStyle name="Normal 14 8" xfId="2326" xr:uid="{00000000-0005-0000-0000-0000AB080000}"/>
    <cellStyle name="Normal 14 9" xfId="2327" xr:uid="{00000000-0005-0000-0000-0000AC080000}"/>
    <cellStyle name="Normal 15" xfId="91" xr:uid="{00000000-0005-0000-0000-0000AD080000}"/>
    <cellStyle name="Normal 15 2" xfId="2328" xr:uid="{00000000-0005-0000-0000-0000AE080000}"/>
    <cellStyle name="Normal 15 2 2" xfId="2329" xr:uid="{00000000-0005-0000-0000-0000AF080000}"/>
    <cellStyle name="Normal 15 2 3" xfId="2330" xr:uid="{00000000-0005-0000-0000-0000B0080000}"/>
    <cellStyle name="Normal 15 2 4" xfId="2331" xr:uid="{00000000-0005-0000-0000-0000B1080000}"/>
    <cellStyle name="Normal 15 2 5" xfId="2332" xr:uid="{00000000-0005-0000-0000-0000B2080000}"/>
    <cellStyle name="Normal 15 2 6" xfId="2333" xr:uid="{00000000-0005-0000-0000-0000B3080000}"/>
    <cellStyle name="Normal 15 3" xfId="2334" xr:uid="{00000000-0005-0000-0000-0000B4080000}"/>
    <cellStyle name="Normal 15 4" xfId="2335" xr:uid="{00000000-0005-0000-0000-0000B5080000}"/>
    <cellStyle name="Normal 15 5" xfId="2336" xr:uid="{00000000-0005-0000-0000-0000B6080000}"/>
    <cellStyle name="Normal 15 6" xfId="2337" xr:uid="{00000000-0005-0000-0000-0000B7080000}"/>
    <cellStyle name="Normal 16" xfId="92" xr:uid="{00000000-0005-0000-0000-0000B8080000}"/>
    <cellStyle name="Normal 16 2" xfId="2338" xr:uid="{00000000-0005-0000-0000-0000B9080000}"/>
    <cellStyle name="Normal 16 2 2" xfId="2339" xr:uid="{00000000-0005-0000-0000-0000BA080000}"/>
    <cellStyle name="Normal 16 2 2 2" xfId="2340" xr:uid="{00000000-0005-0000-0000-0000BB080000}"/>
    <cellStyle name="Normal 16 2 2 2 2" xfId="2341" xr:uid="{00000000-0005-0000-0000-0000BC080000}"/>
    <cellStyle name="Normal 16 2 2 2 2 2" xfId="2342" xr:uid="{00000000-0005-0000-0000-0000BD080000}"/>
    <cellStyle name="Normal 16 2 2 2 3" xfId="2343" xr:uid="{00000000-0005-0000-0000-0000BE080000}"/>
    <cellStyle name="Normal 16 2 2 3" xfId="2344" xr:uid="{00000000-0005-0000-0000-0000BF080000}"/>
    <cellStyle name="Normal 16 2 2 3 2" xfId="2345" xr:uid="{00000000-0005-0000-0000-0000C0080000}"/>
    <cellStyle name="Normal 16 2 2 4" xfId="2346" xr:uid="{00000000-0005-0000-0000-0000C1080000}"/>
    <cellStyle name="Normal 16 2 2 4 2" xfId="2347" xr:uid="{00000000-0005-0000-0000-0000C2080000}"/>
    <cellStyle name="Normal 16 2 2 5" xfId="2348" xr:uid="{00000000-0005-0000-0000-0000C3080000}"/>
    <cellStyle name="Normal 16 2 3" xfId="2349" xr:uid="{00000000-0005-0000-0000-0000C4080000}"/>
    <cellStyle name="Normal 16 2 3 2" xfId="2350" xr:uid="{00000000-0005-0000-0000-0000C5080000}"/>
    <cellStyle name="Normal 16 2 3 2 2" xfId="2351" xr:uid="{00000000-0005-0000-0000-0000C6080000}"/>
    <cellStyle name="Normal 16 2 3 3" xfId="2352" xr:uid="{00000000-0005-0000-0000-0000C7080000}"/>
    <cellStyle name="Normal 16 2 4" xfId="2353" xr:uid="{00000000-0005-0000-0000-0000C8080000}"/>
    <cellStyle name="Normal 16 2 4 2" xfId="2354" xr:uid="{00000000-0005-0000-0000-0000C9080000}"/>
    <cellStyle name="Normal 16 2 5" xfId="2355" xr:uid="{00000000-0005-0000-0000-0000CA080000}"/>
    <cellStyle name="Normal 16 2 5 2" xfId="2356" xr:uid="{00000000-0005-0000-0000-0000CB080000}"/>
    <cellStyle name="Normal 16 2 6" xfId="2357" xr:uid="{00000000-0005-0000-0000-0000CC080000}"/>
    <cellStyle name="Normal 16 2 7" xfId="2358" xr:uid="{00000000-0005-0000-0000-0000CD080000}"/>
    <cellStyle name="Normal 16 2 8" xfId="2359" xr:uid="{00000000-0005-0000-0000-0000CE080000}"/>
    <cellStyle name="Normal 16 3" xfId="2360" xr:uid="{00000000-0005-0000-0000-0000CF080000}"/>
    <cellStyle name="Normal 16 3 2" xfId="2361" xr:uid="{00000000-0005-0000-0000-0000D0080000}"/>
    <cellStyle name="Normal 16 3 2 2" xfId="2362" xr:uid="{00000000-0005-0000-0000-0000D1080000}"/>
    <cellStyle name="Normal 16 3 2 2 2" xfId="2363" xr:uid="{00000000-0005-0000-0000-0000D2080000}"/>
    <cellStyle name="Normal 16 3 2 3" xfId="2364" xr:uid="{00000000-0005-0000-0000-0000D3080000}"/>
    <cellStyle name="Normal 16 3 3" xfId="2365" xr:uid="{00000000-0005-0000-0000-0000D4080000}"/>
    <cellStyle name="Normal 16 3 3 2" xfId="2366" xr:uid="{00000000-0005-0000-0000-0000D5080000}"/>
    <cellStyle name="Normal 16 3 4" xfId="2367" xr:uid="{00000000-0005-0000-0000-0000D6080000}"/>
    <cellStyle name="Normal 16 3 4 2" xfId="2368" xr:uid="{00000000-0005-0000-0000-0000D7080000}"/>
    <cellStyle name="Normal 16 3 5" xfId="2369" xr:uid="{00000000-0005-0000-0000-0000D8080000}"/>
    <cellStyle name="Normal 16 4" xfId="2370" xr:uid="{00000000-0005-0000-0000-0000D9080000}"/>
    <cellStyle name="Normal 16 4 2" xfId="2371" xr:uid="{00000000-0005-0000-0000-0000DA080000}"/>
    <cellStyle name="Normal 16 4 2 2" xfId="2372" xr:uid="{00000000-0005-0000-0000-0000DB080000}"/>
    <cellStyle name="Normal 16 4 3" xfId="2373" xr:uid="{00000000-0005-0000-0000-0000DC080000}"/>
    <cellStyle name="Normal 16 5" xfId="2374" xr:uid="{00000000-0005-0000-0000-0000DD080000}"/>
    <cellStyle name="Normal 16 5 2" xfId="2375" xr:uid="{00000000-0005-0000-0000-0000DE080000}"/>
    <cellStyle name="Normal 16 6" xfId="2376" xr:uid="{00000000-0005-0000-0000-0000DF080000}"/>
    <cellStyle name="Normal 16 6 2" xfId="2377" xr:uid="{00000000-0005-0000-0000-0000E0080000}"/>
    <cellStyle name="Normal 16 7" xfId="2378" xr:uid="{00000000-0005-0000-0000-0000E1080000}"/>
    <cellStyle name="Normal 16 8" xfId="2379" xr:uid="{00000000-0005-0000-0000-0000E2080000}"/>
    <cellStyle name="Normal 16 9" xfId="2380" xr:uid="{00000000-0005-0000-0000-0000E3080000}"/>
    <cellStyle name="Normal 17" xfId="93" xr:uid="{00000000-0005-0000-0000-0000E4080000}"/>
    <cellStyle name="Normal 17 2" xfId="2381" xr:uid="{00000000-0005-0000-0000-0000E5080000}"/>
    <cellStyle name="Normal 17 2 2" xfId="2382" xr:uid="{00000000-0005-0000-0000-0000E6080000}"/>
    <cellStyle name="Normal 17 2 3" xfId="2383" xr:uid="{00000000-0005-0000-0000-0000E7080000}"/>
    <cellStyle name="Normal 17 3" xfId="2384" xr:uid="{00000000-0005-0000-0000-0000E8080000}"/>
    <cellStyle name="Normal 18" xfId="94" xr:uid="{00000000-0005-0000-0000-0000E9080000}"/>
    <cellStyle name="Normal 18 2" xfId="95" xr:uid="{00000000-0005-0000-0000-0000EA080000}"/>
    <cellStyle name="Normal 18 2 2" xfId="2385" xr:uid="{00000000-0005-0000-0000-0000EB080000}"/>
    <cellStyle name="Normal 18 2 2 2" xfId="2386" xr:uid="{00000000-0005-0000-0000-0000EC080000}"/>
    <cellStyle name="Normal 18 2 3" xfId="2387" xr:uid="{00000000-0005-0000-0000-0000ED080000}"/>
    <cellStyle name="Normal 18 3" xfId="2388" xr:uid="{00000000-0005-0000-0000-0000EE080000}"/>
    <cellStyle name="Normal 18 3 2" xfId="2389" xr:uid="{00000000-0005-0000-0000-0000EF080000}"/>
    <cellStyle name="Normal 18 3 3" xfId="2390" xr:uid="{00000000-0005-0000-0000-0000F0080000}"/>
    <cellStyle name="Normal 18 4" xfId="2391" xr:uid="{00000000-0005-0000-0000-0000F1080000}"/>
    <cellStyle name="Normal 18 5" xfId="2392" xr:uid="{00000000-0005-0000-0000-0000F2080000}"/>
    <cellStyle name="Normal 19" xfId="96" xr:uid="{00000000-0005-0000-0000-0000F3080000}"/>
    <cellStyle name="Normal 19 2" xfId="2393" xr:uid="{00000000-0005-0000-0000-0000F4080000}"/>
    <cellStyle name="Normal 19 2 2" xfId="2394" xr:uid="{00000000-0005-0000-0000-0000F5080000}"/>
    <cellStyle name="Normal 19 2 2 2" xfId="2395" xr:uid="{00000000-0005-0000-0000-0000F6080000}"/>
    <cellStyle name="Normal 19 2 2 2 2" xfId="2396" xr:uid="{00000000-0005-0000-0000-0000F7080000}"/>
    <cellStyle name="Normal 19 2 2 2 2 2" xfId="2397" xr:uid="{00000000-0005-0000-0000-0000F8080000}"/>
    <cellStyle name="Normal 19 2 2 2 3" xfId="2398" xr:uid="{00000000-0005-0000-0000-0000F9080000}"/>
    <cellStyle name="Normal 19 2 2 3" xfId="2399" xr:uid="{00000000-0005-0000-0000-0000FA080000}"/>
    <cellStyle name="Normal 19 2 2 3 2" xfId="2400" xr:uid="{00000000-0005-0000-0000-0000FB080000}"/>
    <cellStyle name="Normal 19 2 2 4" xfId="2401" xr:uid="{00000000-0005-0000-0000-0000FC080000}"/>
    <cellStyle name="Normal 19 2 2 4 2" xfId="2402" xr:uid="{00000000-0005-0000-0000-0000FD080000}"/>
    <cellStyle name="Normal 19 2 2 5" xfId="2403" xr:uid="{00000000-0005-0000-0000-0000FE080000}"/>
    <cellStyle name="Normal 19 2 3" xfId="2404" xr:uid="{00000000-0005-0000-0000-0000FF080000}"/>
    <cellStyle name="Normal 19 2 3 2" xfId="2405" xr:uid="{00000000-0005-0000-0000-000000090000}"/>
    <cellStyle name="Normal 19 2 3 2 2" xfId="2406" xr:uid="{00000000-0005-0000-0000-000001090000}"/>
    <cellStyle name="Normal 19 2 3 3" xfId="2407" xr:uid="{00000000-0005-0000-0000-000002090000}"/>
    <cellStyle name="Normal 19 2 4" xfId="2408" xr:uid="{00000000-0005-0000-0000-000003090000}"/>
    <cellStyle name="Normal 19 2 4 2" xfId="2409" xr:uid="{00000000-0005-0000-0000-000004090000}"/>
    <cellStyle name="Normal 19 2 5" xfId="2410" xr:uid="{00000000-0005-0000-0000-000005090000}"/>
    <cellStyle name="Normal 19 2 5 2" xfId="2411" xr:uid="{00000000-0005-0000-0000-000006090000}"/>
    <cellStyle name="Normal 19 2 6" xfId="2412" xr:uid="{00000000-0005-0000-0000-000007090000}"/>
    <cellStyle name="Normal 19 2 7" xfId="2413" xr:uid="{00000000-0005-0000-0000-000008090000}"/>
    <cellStyle name="Normal 19 2 8" xfId="2414" xr:uid="{00000000-0005-0000-0000-000009090000}"/>
    <cellStyle name="Normal 19 3" xfId="2415" xr:uid="{00000000-0005-0000-0000-00000A090000}"/>
    <cellStyle name="Normal 19 3 2" xfId="2416" xr:uid="{00000000-0005-0000-0000-00000B090000}"/>
    <cellStyle name="Normal 19 3 2 2" xfId="2417" xr:uid="{00000000-0005-0000-0000-00000C090000}"/>
    <cellStyle name="Normal 19 3 2 2 2" xfId="2418" xr:uid="{00000000-0005-0000-0000-00000D090000}"/>
    <cellStyle name="Normal 19 3 2 2 2 2" xfId="2419" xr:uid="{00000000-0005-0000-0000-00000E090000}"/>
    <cellStyle name="Normal 19 3 2 2 3" xfId="2420" xr:uid="{00000000-0005-0000-0000-00000F090000}"/>
    <cellStyle name="Normal 19 3 2 3" xfId="2421" xr:uid="{00000000-0005-0000-0000-000010090000}"/>
    <cellStyle name="Normal 19 3 2 3 2" xfId="2422" xr:uid="{00000000-0005-0000-0000-000011090000}"/>
    <cellStyle name="Normal 19 3 2 4" xfId="2423" xr:uid="{00000000-0005-0000-0000-000012090000}"/>
    <cellStyle name="Normal 19 3 2 4 2" xfId="2424" xr:uid="{00000000-0005-0000-0000-000013090000}"/>
    <cellStyle name="Normal 19 3 2 5" xfId="2425" xr:uid="{00000000-0005-0000-0000-000014090000}"/>
    <cellStyle name="Normal 19 3 3" xfId="2426" xr:uid="{00000000-0005-0000-0000-000015090000}"/>
    <cellStyle name="Normal 19 3 3 2" xfId="2427" xr:uid="{00000000-0005-0000-0000-000016090000}"/>
    <cellStyle name="Normal 19 3 3 2 2" xfId="2428" xr:uid="{00000000-0005-0000-0000-000017090000}"/>
    <cellStyle name="Normal 19 3 3 3" xfId="2429" xr:uid="{00000000-0005-0000-0000-000018090000}"/>
    <cellStyle name="Normal 19 3 4" xfId="2430" xr:uid="{00000000-0005-0000-0000-000019090000}"/>
    <cellStyle name="Normal 19 3 4 2" xfId="2431" xr:uid="{00000000-0005-0000-0000-00001A090000}"/>
    <cellStyle name="Normal 19 3 5" xfId="2432" xr:uid="{00000000-0005-0000-0000-00001B090000}"/>
    <cellStyle name="Normal 19 3 5 2" xfId="2433" xr:uid="{00000000-0005-0000-0000-00001C090000}"/>
    <cellStyle name="Normal 19 3 6" xfId="2434" xr:uid="{00000000-0005-0000-0000-00001D090000}"/>
    <cellStyle name="Normal 19 4" xfId="2435" xr:uid="{00000000-0005-0000-0000-00001E090000}"/>
    <cellStyle name="Normal 19 4 2" xfId="2436" xr:uid="{00000000-0005-0000-0000-00001F090000}"/>
    <cellStyle name="Normal 19 4 2 2" xfId="2437" xr:uid="{00000000-0005-0000-0000-000020090000}"/>
    <cellStyle name="Normal 19 4 2 2 2" xfId="2438" xr:uid="{00000000-0005-0000-0000-000021090000}"/>
    <cellStyle name="Normal 19 4 2 2 2 2" xfId="2439" xr:uid="{00000000-0005-0000-0000-000022090000}"/>
    <cellStyle name="Normal 19 4 2 2 3" xfId="2440" xr:uid="{00000000-0005-0000-0000-000023090000}"/>
    <cellStyle name="Normal 19 4 2 3" xfId="2441" xr:uid="{00000000-0005-0000-0000-000024090000}"/>
    <cellStyle name="Normal 19 4 2 3 2" xfId="2442" xr:uid="{00000000-0005-0000-0000-000025090000}"/>
    <cellStyle name="Normal 19 4 2 4" xfId="2443" xr:uid="{00000000-0005-0000-0000-000026090000}"/>
    <cellStyle name="Normal 19 4 2 4 2" xfId="2444" xr:uid="{00000000-0005-0000-0000-000027090000}"/>
    <cellStyle name="Normal 19 4 2 5" xfId="2445" xr:uid="{00000000-0005-0000-0000-000028090000}"/>
    <cellStyle name="Normal 19 4 3" xfId="2446" xr:uid="{00000000-0005-0000-0000-000029090000}"/>
    <cellStyle name="Normal 19 4 3 2" xfId="2447" xr:uid="{00000000-0005-0000-0000-00002A090000}"/>
    <cellStyle name="Normal 19 4 3 2 2" xfId="2448" xr:uid="{00000000-0005-0000-0000-00002B090000}"/>
    <cellStyle name="Normal 19 4 3 3" xfId="2449" xr:uid="{00000000-0005-0000-0000-00002C090000}"/>
    <cellStyle name="Normal 19 4 4" xfId="2450" xr:uid="{00000000-0005-0000-0000-00002D090000}"/>
    <cellStyle name="Normal 19 4 4 2" xfId="2451" xr:uid="{00000000-0005-0000-0000-00002E090000}"/>
    <cellStyle name="Normal 19 4 5" xfId="2452" xr:uid="{00000000-0005-0000-0000-00002F090000}"/>
    <cellStyle name="Normal 19 4 5 2" xfId="2453" xr:uid="{00000000-0005-0000-0000-000030090000}"/>
    <cellStyle name="Normal 19 4 6" xfId="2454" xr:uid="{00000000-0005-0000-0000-000031090000}"/>
    <cellStyle name="Normal 19 5" xfId="2455" xr:uid="{00000000-0005-0000-0000-000032090000}"/>
    <cellStyle name="Normal 19 6" xfId="2456" xr:uid="{00000000-0005-0000-0000-000033090000}"/>
    <cellStyle name="Normal 2" xfId="97" xr:uid="{00000000-0005-0000-0000-000034090000}"/>
    <cellStyle name="Normal 2 10" xfId="98" xr:uid="{00000000-0005-0000-0000-000035090000}"/>
    <cellStyle name="Normal 2 10 2" xfId="2457" xr:uid="{00000000-0005-0000-0000-000036090000}"/>
    <cellStyle name="Normal 2 10 2 2" xfId="2458" xr:uid="{00000000-0005-0000-0000-000037090000}"/>
    <cellStyle name="Normal 2 10 2 3" xfId="2459" xr:uid="{00000000-0005-0000-0000-000038090000}"/>
    <cellStyle name="Normal 2 10 3" xfId="2460" xr:uid="{00000000-0005-0000-0000-000039090000}"/>
    <cellStyle name="Normal 2 10 4" xfId="2461" xr:uid="{00000000-0005-0000-0000-00003A090000}"/>
    <cellStyle name="Normal 2 11" xfId="99" xr:uid="{00000000-0005-0000-0000-00003B090000}"/>
    <cellStyle name="Normal 2 11 2" xfId="2462" xr:uid="{00000000-0005-0000-0000-00003C090000}"/>
    <cellStyle name="Normal 2 11 2 2" xfId="2463" xr:uid="{00000000-0005-0000-0000-00003D090000}"/>
    <cellStyle name="Normal 2 11 2 3" xfId="2464" xr:uid="{00000000-0005-0000-0000-00003E090000}"/>
    <cellStyle name="Normal 2 11 3" xfId="2465" xr:uid="{00000000-0005-0000-0000-00003F090000}"/>
    <cellStyle name="Normal 2 11 4" xfId="2466" xr:uid="{00000000-0005-0000-0000-000040090000}"/>
    <cellStyle name="Normal 2 12" xfId="100" xr:uid="{00000000-0005-0000-0000-000041090000}"/>
    <cellStyle name="Normal 2 12 2" xfId="2467" xr:uid="{00000000-0005-0000-0000-000042090000}"/>
    <cellStyle name="Normal 2 12 2 2" xfId="2468" xr:uid="{00000000-0005-0000-0000-000043090000}"/>
    <cellStyle name="Normal 2 12 2 3" xfId="2469" xr:uid="{00000000-0005-0000-0000-000044090000}"/>
    <cellStyle name="Normal 2 12 3" xfId="2470" xr:uid="{00000000-0005-0000-0000-000045090000}"/>
    <cellStyle name="Normal 2 12 4" xfId="2471" xr:uid="{00000000-0005-0000-0000-000046090000}"/>
    <cellStyle name="Normal 2 13" xfId="101" xr:uid="{00000000-0005-0000-0000-000047090000}"/>
    <cellStyle name="Normal 2 13 2" xfId="2472" xr:uid="{00000000-0005-0000-0000-000048090000}"/>
    <cellStyle name="Normal 2 13 2 2" xfId="2473" xr:uid="{00000000-0005-0000-0000-000049090000}"/>
    <cellStyle name="Normal 2 13 2 2 2" xfId="2474" xr:uid="{00000000-0005-0000-0000-00004A090000}"/>
    <cellStyle name="Normal 2 13 2 3" xfId="2475" xr:uid="{00000000-0005-0000-0000-00004B090000}"/>
    <cellStyle name="Normal 2 13 2 3 2" xfId="2476" xr:uid="{00000000-0005-0000-0000-00004C090000}"/>
    <cellStyle name="Normal 2 13 2 4" xfId="2477" xr:uid="{00000000-0005-0000-0000-00004D090000}"/>
    <cellStyle name="Normal 2 13 3" xfId="2478" xr:uid="{00000000-0005-0000-0000-00004E090000}"/>
    <cellStyle name="Normal 2 13 3 2" xfId="2479" xr:uid="{00000000-0005-0000-0000-00004F090000}"/>
    <cellStyle name="Normal 2 13 4" xfId="2480" xr:uid="{00000000-0005-0000-0000-000050090000}"/>
    <cellStyle name="Normal 2 13 5" xfId="2481" xr:uid="{00000000-0005-0000-0000-000051090000}"/>
    <cellStyle name="Normal 2 13 6" xfId="2482" xr:uid="{00000000-0005-0000-0000-000052090000}"/>
    <cellStyle name="Normal 2 14" xfId="2483" xr:uid="{00000000-0005-0000-0000-000053090000}"/>
    <cellStyle name="Normal 2 14 2" xfId="2484" xr:uid="{00000000-0005-0000-0000-000054090000}"/>
    <cellStyle name="Normal 2 14 3" xfId="2485" xr:uid="{00000000-0005-0000-0000-000055090000}"/>
    <cellStyle name="Normal 2 14 4" xfId="2486" xr:uid="{00000000-0005-0000-0000-000056090000}"/>
    <cellStyle name="Normal 2 15" xfId="2487" xr:uid="{00000000-0005-0000-0000-000057090000}"/>
    <cellStyle name="Normal 2 15 2" xfId="2488" xr:uid="{00000000-0005-0000-0000-000058090000}"/>
    <cellStyle name="Normal 2 16" xfId="2489" xr:uid="{00000000-0005-0000-0000-000059090000}"/>
    <cellStyle name="Normal 2 17" xfId="2490" xr:uid="{00000000-0005-0000-0000-00005A090000}"/>
    <cellStyle name="Normal 2 18" xfId="2491" xr:uid="{00000000-0005-0000-0000-00005B090000}"/>
    <cellStyle name="Normal 2 19" xfId="2492" xr:uid="{00000000-0005-0000-0000-00005C090000}"/>
    <cellStyle name="Normal 2 2" xfId="102" xr:uid="{00000000-0005-0000-0000-00005D090000}"/>
    <cellStyle name="Normal 2 2 10" xfId="2493" xr:uid="{00000000-0005-0000-0000-00005E090000}"/>
    <cellStyle name="Normal 2 2 10 2" xfId="2494" xr:uid="{00000000-0005-0000-0000-00005F090000}"/>
    <cellStyle name="Normal 2 2 11" xfId="2495" xr:uid="{00000000-0005-0000-0000-000060090000}"/>
    <cellStyle name="Normal 2 2 11 2" xfId="2496" xr:uid="{00000000-0005-0000-0000-000061090000}"/>
    <cellStyle name="Normal 2 2 12" xfId="2497" xr:uid="{00000000-0005-0000-0000-000062090000}"/>
    <cellStyle name="Normal 2 2 12 2" xfId="2498" xr:uid="{00000000-0005-0000-0000-000063090000}"/>
    <cellStyle name="Normal 2 2 13" xfId="2499" xr:uid="{00000000-0005-0000-0000-000064090000}"/>
    <cellStyle name="Normal 2 2 13 2" xfId="2500" xr:uid="{00000000-0005-0000-0000-000065090000}"/>
    <cellStyle name="Normal 2 2 13 2 2" xfId="2501" xr:uid="{00000000-0005-0000-0000-000066090000}"/>
    <cellStyle name="Normal 2 2 13 2 2 2" xfId="2502" xr:uid="{00000000-0005-0000-0000-000067090000}"/>
    <cellStyle name="Normal 2 2 13 2 3" xfId="2503" xr:uid="{00000000-0005-0000-0000-000068090000}"/>
    <cellStyle name="Normal 2 2 13 2 3 2" xfId="2504" xr:uid="{00000000-0005-0000-0000-000069090000}"/>
    <cellStyle name="Normal 2 2 13 2 4" xfId="2505" xr:uid="{00000000-0005-0000-0000-00006A090000}"/>
    <cellStyle name="Normal 2 2 13 3" xfId="2506" xr:uid="{00000000-0005-0000-0000-00006B090000}"/>
    <cellStyle name="Normal 2 2 13 3 2" xfId="2507" xr:uid="{00000000-0005-0000-0000-00006C090000}"/>
    <cellStyle name="Normal 2 2 13 4" xfId="2508" xr:uid="{00000000-0005-0000-0000-00006D090000}"/>
    <cellStyle name="Normal 2 2 14" xfId="2509" xr:uid="{00000000-0005-0000-0000-00006E090000}"/>
    <cellStyle name="Normal 2 2 14 2" xfId="2510" xr:uid="{00000000-0005-0000-0000-00006F090000}"/>
    <cellStyle name="Normal 2 2 15" xfId="2511" xr:uid="{00000000-0005-0000-0000-000070090000}"/>
    <cellStyle name="Normal 2 2 15 2" xfId="2512" xr:uid="{00000000-0005-0000-0000-000071090000}"/>
    <cellStyle name="Normal 2 2 16" xfId="2513" xr:uid="{00000000-0005-0000-0000-000072090000}"/>
    <cellStyle name="Normal 2 2 17" xfId="2514" xr:uid="{00000000-0005-0000-0000-000073090000}"/>
    <cellStyle name="Normal 2 2 18" xfId="2515" xr:uid="{00000000-0005-0000-0000-000074090000}"/>
    <cellStyle name="Normal 2 2 19" xfId="2516" xr:uid="{00000000-0005-0000-0000-000075090000}"/>
    <cellStyle name="Normal 2 2 2" xfId="103" xr:uid="{00000000-0005-0000-0000-000076090000}"/>
    <cellStyle name="Normal 2 2 2 2" xfId="2517" xr:uid="{00000000-0005-0000-0000-000077090000}"/>
    <cellStyle name="Normal 2 2 2 2 2" xfId="2518" xr:uid="{00000000-0005-0000-0000-000078090000}"/>
    <cellStyle name="Normal 2 2 2 2 2 2" xfId="2519" xr:uid="{00000000-0005-0000-0000-000079090000}"/>
    <cellStyle name="Normal 2 2 2 2 2 2 2" xfId="2520" xr:uid="{00000000-0005-0000-0000-00007A090000}"/>
    <cellStyle name="Normal 2 2 2 2 2 2 2 2" xfId="2521" xr:uid="{00000000-0005-0000-0000-00007B090000}"/>
    <cellStyle name="Normal 2 2 2 2 2 2 3" xfId="2522" xr:uid="{00000000-0005-0000-0000-00007C090000}"/>
    <cellStyle name="Normal 2 2 2 2 2 2 3 2" xfId="2523" xr:uid="{00000000-0005-0000-0000-00007D090000}"/>
    <cellStyle name="Normal 2 2 2 2 2 2 4" xfId="2524" xr:uid="{00000000-0005-0000-0000-00007E090000}"/>
    <cellStyle name="Normal 2 2 2 2 2 3" xfId="2525" xr:uid="{00000000-0005-0000-0000-00007F090000}"/>
    <cellStyle name="Normal 2 2 2 2 2 3 2" xfId="2526" xr:uid="{00000000-0005-0000-0000-000080090000}"/>
    <cellStyle name="Normal 2 2 2 2 2 4" xfId="2527" xr:uid="{00000000-0005-0000-0000-000081090000}"/>
    <cellStyle name="Normal 2 2 2 2 3" xfId="2528" xr:uid="{00000000-0005-0000-0000-000082090000}"/>
    <cellStyle name="Normal 2 2 2 2 3 2" xfId="2529" xr:uid="{00000000-0005-0000-0000-000083090000}"/>
    <cellStyle name="Normal 2 2 2 2 4" xfId="2530" xr:uid="{00000000-0005-0000-0000-000084090000}"/>
    <cellStyle name="Normal 2 2 2 2 4 2" xfId="2531" xr:uid="{00000000-0005-0000-0000-000085090000}"/>
    <cellStyle name="Normal 2 2 2 2 5" xfId="2532" xr:uid="{00000000-0005-0000-0000-000086090000}"/>
    <cellStyle name="Normal 2 2 2 2 6" xfId="2533" xr:uid="{00000000-0005-0000-0000-000087090000}"/>
    <cellStyle name="Normal 2 2 2 2 7" xfId="2534" xr:uid="{00000000-0005-0000-0000-000088090000}"/>
    <cellStyle name="Normal 2 2 2 3" xfId="2535" xr:uid="{00000000-0005-0000-0000-000089090000}"/>
    <cellStyle name="Normal 2 2 2 3 2" xfId="2536" xr:uid="{00000000-0005-0000-0000-00008A090000}"/>
    <cellStyle name="Normal 2 2 2 3 2 2" xfId="2537" xr:uid="{00000000-0005-0000-0000-00008B090000}"/>
    <cellStyle name="Normal 2 2 2 3 3" xfId="2538" xr:uid="{00000000-0005-0000-0000-00008C090000}"/>
    <cellStyle name="Normal 2 2 2 3 3 2" xfId="2539" xr:uid="{00000000-0005-0000-0000-00008D090000}"/>
    <cellStyle name="Normal 2 2 2 3 4" xfId="2540" xr:uid="{00000000-0005-0000-0000-00008E090000}"/>
    <cellStyle name="Normal 2 2 2 4" xfId="2541" xr:uid="{00000000-0005-0000-0000-00008F090000}"/>
    <cellStyle name="Normal 2 2 2 4 2" xfId="2542" xr:uid="{00000000-0005-0000-0000-000090090000}"/>
    <cellStyle name="Normal 2 2 2 5" xfId="2543" xr:uid="{00000000-0005-0000-0000-000091090000}"/>
    <cellStyle name="Normal 2 2 2 6" xfId="2544" xr:uid="{00000000-0005-0000-0000-000092090000}"/>
    <cellStyle name="Normal 2 2 2 7" xfId="2545" xr:uid="{00000000-0005-0000-0000-000093090000}"/>
    <cellStyle name="Normal 2 2 2 8" xfId="2546" xr:uid="{00000000-0005-0000-0000-000094090000}"/>
    <cellStyle name="Normal 2 2 2 9" xfId="2547" xr:uid="{00000000-0005-0000-0000-000095090000}"/>
    <cellStyle name="Normal 2 2 20" xfId="2548" xr:uid="{00000000-0005-0000-0000-000096090000}"/>
    <cellStyle name="Normal 2 2 3" xfId="104" xr:uid="{00000000-0005-0000-0000-000097090000}"/>
    <cellStyle name="Normal 2 2 3 2" xfId="195" xr:uid="{00000000-0005-0000-0000-000098090000}"/>
    <cellStyle name="Normal 2 2 3 2 2" xfId="2549" xr:uid="{00000000-0005-0000-0000-000099090000}"/>
    <cellStyle name="Normal 2 2 3 3" xfId="2550" xr:uid="{00000000-0005-0000-0000-00009A090000}"/>
    <cellStyle name="Normal 2 2 3 3 2" xfId="2551" xr:uid="{00000000-0005-0000-0000-00009B090000}"/>
    <cellStyle name="Normal 2 2 3 3 3" xfId="2552" xr:uid="{00000000-0005-0000-0000-00009C090000}"/>
    <cellStyle name="Normal 2 2 3 4" xfId="2553" xr:uid="{00000000-0005-0000-0000-00009D090000}"/>
    <cellStyle name="Normal 2 2 3 5" xfId="2554" xr:uid="{00000000-0005-0000-0000-00009E090000}"/>
    <cellStyle name="Normal 2 2 4" xfId="2555" xr:uid="{00000000-0005-0000-0000-00009F090000}"/>
    <cellStyle name="Normal 2 2 4 2" xfId="2556" xr:uid="{00000000-0005-0000-0000-0000A0090000}"/>
    <cellStyle name="Normal 2 2 4 3" xfId="2557" xr:uid="{00000000-0005-0000-0000-0000A1090000}"/>
    <cellStyle name="Normal 2 2 4 4" xfId="2558" xr:uid="{00000000-0005-0000-0000-0000A2090000}"/>
    <cellStyle name="Normal 2 2 4 5" xfId="2559" xr:uid="{00000000-0005-0000-0000-0000A3090000}"/>
    <cellStyle name="Normal 2 2 5" xfId="2560" xr:uid="{00000000-0005-0000-0000-0000A4090000}"/>
    <cellStyle name="Normal 2 2 5 2" xfId="2561" xr:uid="{00000000-0005-0000-0000-0000A5090000}"/>
    <cellStyle name="Normal 2 2 6" xfId="2562" xr:uid="{00000000-0005-0000-0000-0000A6090000}"/>
    <cellStyle name="Normal 2 2 6 2" xfId="2563" xr:uid="{00000000-0005-0000-0000-0000A7090000}"/>
    <cellStyle name="Normal 2 2 7" xfId="2564" xr:uid="{00000000-0005-0000-0000-0000A8090000}"/>
    <cellStyle name="Normal 2 2 7 2" xfId="2565" xr:uid="{00000000-0005-0000-0000-0000A9090000}"/>
    <cellStyle name="Normal 2 2 8" xfId="2566" xr:uid="{00000000-0005-0000-0000-0000AA090000}"/>
    <cellStyle name="Normal 2 2 8 2" xfId="2567" xr:uid="{00000000-0005-0000-0000-0000AB090000}"/>
    <cellStyle name="Normal 2 2 9" xfId="2568" xr:uid="{00000000-0005-0000-0000-0000AC090000}"/>
    <cellStyle name="Normal 2 2 9 2" xfId="2569" xr:uid="{00000000-0005-0000-0000-0000AD090000}"/>
    <cellStyle name="Normal 2 20" xfId="2570" xr:uid="{00000000-0005-0000-0000-0000AE090000}"/>
    <cellStyle name="Normal 2 205" xfId="2571" xr:uid="{00000000-0005-0000-0000-0000AF090000}"/>
    <cellStyle name="Normal 2 21" xfId="2572" xr:uid="{00000000-0005-0000-0000-0000B0090000}"/>
    <cellStyle name="Normal 2 3" xfId="105" xr:uid="{00000000-0005-0000-0000-0000B1090000}"/>
    <cellStyle name="Normal 2 3 2" xfId="2573" xr:uid="{00000000-0005-0000-0000-0000B2090000}"/>
    <cellStyle name="Normal 2 3 2 2" xfId="2574" xr:uid="{00000000-0005-0000-0000-0000B3090000}"/>
    <cellStyle name="Normal 2 3 2 2 2" xfId="2575" xr:uid="{00000000-0005-0000-0000-0000B4090000}"/>
    <cellStyle name="Normal 2 3 2 3" xfId="2576" xr:uid="{00000000-0005-0000-0000-0000B5090000}"/>
    <cellStyle name="Normal 2 3 2 4" xfId="2577" xr:uid="{00000000-0005-0000-0000-0000B6090000}"/>
    <cellStyle name="Normal 2 3 2 5" xfId="2578" xr:uid="{00000000-0005-0000-0000-0000B7090000}"/>
    <cellStyle name="Normal 2 3 2 6" xfId="2579" xr:uid="{00000000-0005-0000-0000-0000B8090000}"/>
    <cellStyle name="Normal 2 3 2 7" xfId="2580" xr:uid="{00000000-0005-0000-0000-0000B9090000}"/>
    <cellStyle name="Normal 2 3 3" xfId="2581" xr:uid="{00000000-0005-0000-0000-0000BA090000}"/>
    <cellStyle name="Normal 2 3 3 2" xfId="2582" xr:uid="{00000000-0005-0000-0000-0000BB090000}"/>
    <cellStyle name="Normal 2 3 4" xfId="2583" xr:uid="{00000000-0005-0000-0000-0000BC090000}"/>
    <cellStyle name="Normal 2 3 5" xfId="2584" xr:uid="{00000000-0005-0000-0000-0000BD090000}"/>
    <cellStyle name="Normal 2 3 6" xfId="2585" xr:uid="{00000000-0005-0000-0000-0000BE090000}"/>
    <cellStyle name="Normal 2 3 7" xfId="2586" xr:uid="{00000000-0005-0000-0000-0000BF090000}"/>
    <cellStyle name="Normal 2 3 8" xfId="2587" xr:uid="{00000000-0005-0000-0000-0000C0090000}"/>
    <cellStyle name="Normal 2 4" xfId="106" xr:uid="{00000000-0005-0000-0000-0000C1090000}"/>
    <cellStyle name="Normal 2 4 2" xfId="2588" xr:uid="{00000000-0005-0000-0000-0000C2090000}"/>
    <cellStyle name="Normal 2 4 2 2" xfId="2589" xr:uid="{00000000-0005-0000-0000-0000C3090000}"/>
    <cellStyle name="Normal 2 4 2 3" xfId="2590" xr:uid="{00000000-0005-0000-0000-0000C4090000}"/>
    <cellStyle name="Normal 2 4 2 4" xfId="2591" xr:uid="{00000000-0005-0000-0000-0000C5090000}"/>
    <cellStyle name="Normal 2 4 2 5" xfId="2592" xr:uid="{00000000-0005-0000-0000-0000C6090000}"/>
    <cellStyle name="Normal 2 4 2 6" xfId="2593" xr:uid="{00000000-0005-0000-0000-0000C7090000}"/>
    <cellStyle name="Normal 2 4 3" xfId="2594" xr:uid="{00000000-0005-0000-0000-0000C8090000}"/>
    <cellStyle name="Normal 2 4 3 2" xfId="2595" xr:uid="{00000000-0005-0000-0000-0000C9090000}"/>
    <cellStyle name="Normal 2 4 4" xfId="2596" xr:uid="{00000000-0005-0000-0000-0000CA090000}"/>
    <cellStyle name="Normal 2 4 5" xfId="2597" xr:uid="{00000000-0005-0000-0000-0000CB090000}"/>
    <cellStyle name="Normal 2 4 6" xfId="2598" xr:uid="{00000000-0005-0000-0000-0000CC090000}"/>
    <cellStyle name="Normal 2 4 7" xfId="2599" xr:uid="{00000000-0005-0000-0000-0000CD090000}"/>
    <cellStyle name="Normal 2 4 8" xfId="2600" xr:uid="{00000000-0005-0000-0000-0000CE090000}"/>
    <cellStyle name="Normal 2 5" xfId="107" xr:uid="{00000000-0005-0000-0000-0000CF090000}"/>
    <cellStyle name="Normal 2 5 2" xfId="2601" xr:uid="{00000000-0005-0000-0000-0000D0090000}"/>
    <cellStyle name="Normal 2 5 2 2" xfId="2602" xr:uid="{00000000-0005-0000-0000-0000D1090000}"/>
    <cellStyle name="Normal 2 5 2 3" xfId="2603" xr:uid="{00000000-0005-0000-0000-0000D2090000}"/>
    <cellStyle name="Normal 2 5 2 4" xfId="2604" xr:uid="{00000000-0005-0000-0000-0000D3090000}"/>
    <cellStyle name="Normal 2 5 2 5" xfId="2605" xr:uid="{00000000-0005-0000-0000-0000D4090000}"/>
    <cellStyle name="Normal 2 5 2 6" xfId="2606" xr:uid="{00000000-0005-0000-0000-0000D5090000}"/>
    <cellStyle name="Normal 2 5 3" xfId="2607" xr:uid="{00000000-0005-0000-0000-0000D6090000}"/>
    <cellStyle name="Normal 2 5 4" xfId="2608" xr:uid="{00000000-0005-0000-0000-0000D7090000}"/>
    <cellStyle name="Normal 2 5 5" xfId="2609" xr:uid="{00000000-0005-0000-0000-0000D8090000}"/>
    <cellStyle name="Normal 2 5 6" xfId="2610" xr:uid="{00000000-0005-0000-0000-0000D9090000}"/>
    <cellStyle name="Normal 2 5 7" xfId="2611" xr:uid="{00000000-0005-0000-0000-0000DA090000}"/>
    <cellStyle name="Normal 2 6" xfId="108" xr:uid="{00000000-0005-0000-0000-0000DB090000}"/>
    <cellStyle name="Normal 2 6 2" xfId="2612" xr:uid="{00000000-0005-0000-0000-0000DC090000}"/>
    <cellStyle name="Normal 2 6 2 2" xfId="2613" xr:uid="{00000000-0005-0000-0000-0000DD090000}"/>
    <cellStyle name="Normal 2 6 2 3" xfId="2614" xr:uid="{00000000-0005-0000-0000-0000DE090000}"/>
    <cellStyle name="Normal 2 6 3" xfId="2615" xr:uid="{00000000-0005-0000-0000-0000DF090000}"/>
    <cellStyle name="Normal 2 6 4" xfId="2616" xr:uid="{00000000-0005-0000-0000-0000E0090000}"/>
    <cellStyle name="Normal 2 6 5" xfId="2617" xr:uid="{00000000-0005-0000-0000-0000E1090000}"/>
    <cellStyle name="Normal 2 6 6" xfId="2618" xr:uid="{00000000-0005-0000-0000-0000E2090000}"/>
    <cellStyle name="Normal 2 6 7" xfId="2619" xr:uid="{00000000-0005-0000-0000-0000E3090000}"/>
    <cellStyle name="Normal 2 7" xfId="109" xr:uid="{00000000-0005-0000-0000-0000E4090000}"/>
    <cellStyle name="Normal 2 7 2" xfId="2620" xr:uid="{00000000-0005-0000-0000-0000E5090000}"/>
    <cellStyle name="Normal 2 7 2 2" xfId="2621" xr:uid="{00000000-0005-0000-0000-0000E6090000}"/>
    <cellStyle name="Normal 2 7 2 3" xfId="2622" xr:uid="{00000000-0005-0000-0000-0000E7090000}"/>
    <cellStyle name="Normal 2 7 3" xfId="2623" xr:uid="{00000000-0005-0000-0000-0000E8090000}"/>
    <cellStyle name="Normal 2 7 4" xfId="2624" xr:uid="{00000000-0005-0000-0000-0000E9090000}"/>
    <cellStyle name="Normal 2 7 5" xfId="2625" xr:uid="{00000000-0005-0000-0000-0000EA090000}"/>
    <cellStyle name="Normal 2 8" xfId="110" xr:uid="{00000000-0005-0000-0000-0000EB090000}"/>
    <cellStyle name="Normal 2 8 2" xfId="2626" xr:uid="{00000000-0005-0000-0000-0000EC090000}"/>
    <cellStyle name="Normal 2 8 2 2" xfId="2627" xr:uid="{00000000-0005-0000-0000-0000ED090000}"/>
    <cellStyle name="Normal 2 8 2 3" xfId="2628" xr:uid="{00000000-0005-0000-0000-0000EE090000}"/>
    <cellStyle name="Normal 2 8 3" xfId="2629" xr:uid="{00000000-0005-0000-0000-0000EF090000}"/>
    <cellStyle name="Normal 2 8 4" xfId="2630" xr:uid="{00000000-0005-0000-0000-0000F0090000}"/>
    <cellStyle name="Normal 2 9" xfId="111" xr:uid="{00000000-0005-0000-0000-0000F1090000}"/>
    <cellStyle name="Normal 2 9 2" xfId="2631" xr:uid="{00000000-0005-0000-0000-0000F2090000}"/>
    <cellStyle name="Normal 2 9 2 2" xfId="2632" xr:uid="{00000000-0005-0000-0000-0000F3090000}"/>
    <cellStyle name="Normal 2 9 2 3" xfId="2633" xr:uid="{00000000-0005-0000-0000-0000F4090000}"/>
    <cellStyle name="Normal 2 9 3" xfId="2634" xr:uid="{00000000-0005-0000-0000-0000F5090000}"/>
    <cellStyle name="Normal 2 9 4" xfId="2635" xr:uid="{00000000-0005-0000-0000-0000F6090000}"/>
    <cellStyle name="Normal 2_summary-NOZIE-26ogos" xfId="112" xr:uid="{00000000-0005-0000-0000-0000F7090000}"/>
    <cellStyle name="Normal 20" xfId="113" xr:uid="{00000000-0005-0000-0000-0000F8090000}"/>
    <cellStyle name="Normal 20 2" xfId="2636" xr:uid="{00000000-0005-0000-0000-0000F9090000}"/>
    <cellStyle name="Normal 20 2 2" xfId="2637" xr:uid="{00000000-0005-0000-0000-0000FA090000}"/>
    <cellStyle name="Normal 20 3" xfId="2638" xr:uid="{00000000-0005-0000-0000-0000FB090000}"/>
    <cellStyle name="Normal 21" xfId="114" xr:uid="{00000000-0005-0000-0000-0000FC090000}"/>
    <cellStyle name="Normal 21 2" xfId="2639" xr:uid="{00000000-0005-0000-0000-0000FD090000}"/>
    <cellStyle name="Normal 21 2 2" xfId="2640" xr:uid="{00000000-0005-0000-0000-0000FE090000}"/>
    <cellStyle name="Normal 21 3" xfId="2641" xr:uid="{00000000-0005-0000-0000-0000FF090000}"/>
    <cellStyle name="Normal 22" xfId="115" xr:uid="{00000000-0005-0000-0000-0000000A0000}"/>
    <cellStyle name="Normal 22 2" xfId="2642" xr:uid="{00000000-0005-0000-0000-0000010A0000}"/>
    <cellStyle name="Normal 22 2 2" xfId="2643" xr:uid="{00000000-0005-0000-0000-0000020A0000}"/>
    <cellStyle name="Normal 22 2 2 2" xfId="2644" xr:uid="{00000000-0005-0000-0000-0000030A0000}"/>
    <cellStyle name="Normal 22 2 2 2 2" xfId="2645" xr:uid="{00000000-0005-0000-0000-0000040A0000}"/>
    <cellStyle name="Normal 22 2 2 2 2 2" xfId="2646" xr:uid="{00000000-0005-0000-0000-0000050A0000}"/>
    <cellStyle name="Normal 22 2 2 2 3" xfId="2647" xr:uid="{00000000-0005-0000-0000-0000060A0000}"/>
    <cellStyle name="Normal 22 2 2 3" xfId="2648" xr:uid="{00000000-0005-0000-0000-0000070A0000}"/>
    <cellStyle name="Normal 22 2 2 3 2" xfId="2649" xr:uid="{00000000-0005-0000-0000-0000080A0000}"/>
    <cellStyle name="Normal 22 2 2 4" xfId="2650" xr:uid="{00000000-0005-0000-0000-0000090A0000}"/>
    <cellStyle name="Normal 22 2 2 4 2" xfId="2651" xr:uid="{00000000-0005-0000-0000-00000A0A0000}"/>
    <cellStyle name="Normal 22 2 2 5" xfId="2652" xr:uid="{00000000-0005-0000-0000-00000B0A0000}"/>
    <cellStyle name="Normal 22 2 3" xfId="2653" xr:uid="{00000000-0005-0000-0000-00000C0A0000}"/>
    <cellStyle name="Normal 22 2 3 2" xfId="2654" xr:uid="{00000000-0005-0000-0000-00000D0A0000}"/>
    <cellStyle name="Normal 22 2 3 2 2" xfId="2655" xr:uid="{00000000-0005-0000-0000-00000E0A0000}"/>
    <cellStyle name="Normal 22 2 3 3" xfId="2656" xr:uid="{00000000-0005-0000-0000-00000F0A0000}"/>
    <cellStyle name="Normal 22 2 4" xfId="2657" xr:uid="{00000000-0005-0000-0000-0000100A0000}"/>
    <cellStyle name="Normal 22 2 4 2" xfId="2658" xr:uid="{00000000-0005-0000-0000-0000110A0000}"/>
    <cellStyle name="Normal 22 2 5" xfId="2659" xr:uid="{00000000-0005-0000-0000-0000120A0000}"/>
    <cellStyle name="Normal 22 2 5 2" xfId="2660" xr:uid="{00000000-0005-0000-0000-0000130A0000}"/>
    <cellStyle name="Normal 22 2 6" xfId="2661" xr:uid="{00000000-0005-0000-0000-0000140A0000}"/>
    <cellStyle name="Normal 22 2 7" xfId="2662" xr:uid="{00000000-0005-0000-0000-0000150A0000}"/>
    <cellStyle name="Normal 22 2 8" xfId="2663" xr:uid="{00000000-0005-0000-0000-0000160A0000}"/>
    <cellStyle name="Normal 22 3" xfId="2664" xr:uid="{00000000-0005-0000-0000-0000170A0000}"/>
    <cellStyle name="Normal 23" xfId="116" xr:uid="{00000000-0005-0000-0000-0000180A0000}"/>
    <cellStyle name="Normal 23 2" xfId="2665" xr:uid="{00000000-0005-0000-0000-0000190A0000}"/>
    <cellStyle name="Normal 23 2 2" xfId="2666" xr:uid="{00000000-0005-0000-0000-00001A0A0000}"/>
    <cellStyle name="Normal 23 2 2 2" xfId="2667" xr:uid="{00000000-0005-0000-0000-00001B0A0000}"/>
    <cellStyle name="Normal 23 2 2 2 2" xfId="2668" xr:uid="{00000000-0005-0000-0000-00001C0A0000}"/>
    <cellStyle name="Normal 23 2 2 2 2 2" xfId="2669" xr:uid="{00000000-0005-0000-0000-00001D0A0000}"/>
    <cellStyle name="Normal 23 2 2 2 3" xfId="2670" xr:uid="{00000000-0005-0000-0000-00001E0A0000}"/>
    <cellStyle name="Normal 23 2 2 3" xfId="2671" xr:uid="{00000000-0005-0000-0000-00001F0A0000}"/>
    <cellStyle name="Normal 23 2 2 3 2" xfId="2672" xr:uid="{00000000-0005-0000-0000-0000200A0000}"/>
    <cellStyle name="Normal 23 2 2 4" xfId="2673" xr:uid="{00000000-0005-0000-0000-0000210A0000}"/>
    <cellStyle name="Normal 23 2 2 4 2" xfId="2674" xr:uid="{00000000-0005-0000-0000-0000220A0000}"/>
    <cellStyle name="Normal 23 2 2 5" xfId="2675" xr:uid="{00000000-0005-0000-0000-0000230A0000}"/>
    <cellStyle name="Normal 23 2 3" xfId="2676" xr:uid="{00000000-0005-0000-0000-0000240A0000}"/>
    <cellStyle name="Normal 23 2 3 2" xfId="2677" xr:uid="{00000000-0005-0000-0000-0000250A0000}"/>
    <cellStyle name="Normal 23 2 3 2 2" xfId="2678" xr:uid="{00000000-0005-0000-0000-0000260A0000}"/>
    <cellStyle name="Normal 23 2 3 3" xfId="2679" xr:uid="{00000000-0005-0000-0000-0000270A0000}"/>
    <cellStyle name="Normal 23 2 4" xfId="2680" xr:uid="{00000000-0005-0000-0000-0000280A0000}"/>
    <cellStyle name="Normal 23 2 4 2" xfId="2681" xr:uid="{00000000-0005-0000-0000-0000290A0000}"/>
    <cellStyle name="Normal 23 2 5" xfId="2682" xr:uid="{00000000-0005-0000-0000-00002A0A0000}"/>
    <cellStyle name="Normal 23 2 5 2" xfId="2683" xr:uid="{00000000-0005-0000-0000-00002B0A0000}"/>
    <cellStyle name="Normal 23 2 6" xfId="2684" xr:uid="{00000000-0005-0000-0000-00002C0A0000}"/>
    <cellStyle name="Normal 23 2 7" xfId="2685" xr:uid="{00000000-0005-0000-0000-00002D0A0000}"/>
    <cellStyle name="Normal 23 2 8" xfId="2686" xr:uid="{00000000-0005-0000-0000-00002E0A0000}"/>
    <cellStyle name="Normal 23 3" xfId="2687" xr:uid="{00000000-0005-0000-0000-00002F0A0000}"/>
    <cellStyle name="Normal 24" xfId="117" xr:uid="{00000000-0005-0000-0000-0000300A0000}"/>
    <cellStyle name="Normal 24 2" xfId="2688" xr:uid="{00000000-0005-0000-0000-0000310A0000}"/>
    <cellStyle name="Normal 24 2 2" xfId="2689" xr:uid="{00000000-0005-0000-0000-0000320A0000}"/>
    <cellStyle name="Normal 24 3" xfId="2690" xr:uid="{00000000-0005-0000-0000-0000330A0000}"/>
    <cellStyle name="Normal 25" xfId="118" xr:uid="{00000000-0005-0000-0000-0000340A0000}"/>
    <cellStyle name="Normal 25 2" xfId="2691" xr:uid="{00000000-0005-0000-0000-0000350A0000}"/>
    <cellStyle name="Normal 25 2 2" xfId="2692" xr:uid="{00000000-0005-0000-0000-0000360A0000}"/>
    <cellStyle name="Normal 25 3" xfId="2693" xr:uid="{00000000-0005-0000-0000-0000370A0000}"/>
    <cellStyle name="Normal 26" xfId="119" xr:uid="{00000000-0005-0000-0000-0000380A0000}"/>
    <cellStyle name="Normal 26 2" xfId="2694" xr:uid="{00000000-0005-0000-0000-0000390A0000}"/>
    <cellStyle name="Normal 26 2 2" xfId="2695" xr:uid="{00000000-0005-0000-0000-00003A0A0000}"/>
    <cellStyle name="Normal 26 3" xfId="2696" xr:uid="{00000000-0005-0000-0000-00003B0A0000}"/>
    <cellStyle name="Normal 27" xfId="120" xr:uid="{00000000-0005-0000-0000-00003C0A0000}"/>
    <cellStyle name="Normal 27 2" xfId="2697" xr:uid="{00000000-0005-0000-0000-00003D0A0000}"/>
    <cellStyle name="Normal 28" xfId="121" xr:uid="{00000000-0005-0000-0000-00003E0A0000}"/>
    <cellStyle name="Normal 28 2" xfId="2698" xr:uid="{00000000-0005-0000-0000-00003F0A0000}"/>
    <cellStyle name="Normal 28 2 2" xfId="2699" xr:uid="{00000000-0005-0000-0000-0000400A0000}"/>
    <cellStyle name="Normal 28 3" xfId="2700" xr:uid="{00000000-0005-0000-0000-0000410A0000}"/>
    <cellStyle name="Normal 29" xfId="2701" xr:uid="{00000000-0005-0000-0000-0000420A0000}"/>
    <cellStyle name="Normal 29 2" xfId="2702" xr:uid="{00000000-0005-0000-0000-0000430A0000}"/>
    <cellStyle name="Normal 29 3" xfId="2703" xr:uid="{00000000-0005-0000-0000-0000440A0000}"/>
    <cellStyle name="Normal 29 4" xfId="2704" xr:uid="{00000000-0005-0000-0000-0000450A0000}"/>
    <cellStyle name="Normal 3" xfId="122" xr:uid="{00000000-0005-0000-0000-0000460A0000}"/>
    <cellStyle name="Normal 3 10" xfId="123" xr:uid="{00000000-0005-0000-0000-0000470A0000}"/>
    <cellStyle name="Normal 3 10 2" xfId="2705" xr:uid="{00000000-0005-0000-0000-0000480A0000}"/>
    <cellStyle name="Normal 3 10 2 2" xfId="2706" xr:uid="{00000000-0005-0000-0000-0000490A0000}"/>
    <cellStyle name="Normal 3 10 2 3" xfId="2707" xr:uid="{00000000-0005-0000-0000-00004A0A0000}"/>
    <cellStyle name="Normal 3 10 3" xfId="2708" xr:uid="{00000000-0005-0000-0000-00004B0A0000}"/>
    <cellStyle name="Normal 3 11" xfId="124" xr:uid="{00000000-0005-0000-0000-00004C0A0000}"/>
    <cellStyle name="Normal 3 11 2" xfId="2709" xr:uid="{00000000-0005-0000-0000-00004D0A0000}"/>
    <cellStyle name="Normal 3 11 2 2" xfId="2710" xr:uid="{00000000-0005-0000-0000-00004E0A0000}"/>
    <cellStyle name="Normal 3 11 2 3" xfId="2711" xr:uid="{00000000-0005-0000-0000-00004F0A0000}"/>
    <cellStyle name="Normal 3 11 3" xfId="2712" xr:uid="{00000000-0005-0000-0000-0000500A0000}"/>
    <cellStyle name="Normal 3 12" xfId="196" xr:uid="{00000000-0005-0000-0000-0000510A0000}"/>
    <cellStyle name="Normal 3 12 2" xfId="2713" xr:uid="{00000000-0005-0000-0000-0000520A0000}"/>
    <cellStyle name="Normal 3 12 3" xfId="2714" xr:uid="{00000000-0005-0000-0000-0000530A0000}"/>
    <cellStyle name="Normal 3 12 4" xfId="2715" xr:uid="{00000000-0005-0000-0000-0000540A0000}"/>
    <cellStyle name="Normal 3 13" xfId="2716" xr:uid="{00000000-0005-0000-0000-0000550A0000}"/>
    <cellStyle name="Normal 3 13 2" xfId="2717" xr:uid="{00000000-0005-0000-0000-0000560A0000}"/>
    <cellStyle name="Normal 3 13 3" xfId="2718" xr:uid="{00000000-0005-0000-0000-0000570A0000}"/>
    <cellStyle name="Normal 3 13 4" xfId="2719" xr:uid="{00000000-0005-0000-0000-0000580A0000}"/>
    <cellStyle name="Normal 3 14" xfId="2720" xr:uid="{00000000-0005-0000-0000-0000590A0000}"/>
    <cellStyle name="Normal 3 14 2" xfId="2721" xr:uid="{00000000-0005-0000-0000-00005A0A0000}"/>
    <cellStyle name="Normal 3 15" xfId="2722" xr:uid="{00000000-0005-0000-0000-00005B0A0000}"/>
    <cellStyle name="Normal 3 15 2" xfId="2723" xr:uid="{00000000-0005-0000-0000-00005C0A0000}"/>
    <cellStyle name="Normal 3 16" xfId="2724" xr:uid="{00000000-0005-0000-0000-00005D0A0000}"/>
    <cellStyle name="Normal 3 17" xfId="2725" xr:uid="{00000000-0005-0000-0000-00005E0A0000}"/>
    <cellStyle name="Normal 3 18" xfId="2726" xr:uid="{00000000-0005-0000-0000-00005F0A0000}"/>
    <cellStyle name="Normal 3 19" xfId="2727" xr:uid="{00000000-0005-0000-0000-0000600A0000}"/>
    <cellStyle name="Normal 3 2" xfId="125" xr:uid="{00000000-0005-0000-0000-0000610A0000}"/>
    <cellStyle name="Normal 3 2 2" xfId="2728" xr:uid="{00000000-0005-0000-0000-0000620A0000}"/>
    <cellStyle name="Normal 3 2 2 2" xfId="2729" xr:uid="{00000000-0005-0000-0000-0000630A0000}"/>
    <cellStyle name="Normal 3 2 2 3" xfId="2730" xr:uid="{00000000-0005-0000-0000-0000640A0000}"/>
    <cellStyle name="Normal 3 2 2 4" xfId="2731" xr:uid="{00000000-0005-0000-0000-0000650A0000}"/>
    <cellStyle name="Normal 3 2 2 5" xfId="2732" xr:uid="{00000000-0005-0000-0000-0000660A0000}"/>
    <cellStyle name="Normal 3 2 2 6" xfId="2733" xr:uid="{00000000-0005-0000-0000-0000670A0000}"/>
    <cellStyle name="Normal 3 2 3" xfId="2734" xr:uid="{00000000-0005-0000-0000-0000680A0000}"/>
    <cellStyle name="Normal 3 2 3 2" xfId="2735" xr:uid="{00000000-0005-0000-0000-0000690A0000}"/>
    <cellStyle name="Normal 3 2 3 2 2" xfId="2736" xr:uid="{00000000-0005-0000-0000-00006A0A0000}"/>
    <cellStyle name="Normal 3 2 3 2 2 2" xfId="2737" xr:uid="{00000000-0005-0000-0000-00006B0A0000}"/>
    <cellStyle name="Normal 3 2 3 2 2 2 2" xfId="2738" xr:uid="{00000000-0005-0000-0000-00006C0A0000}"/>
    <cellStyle name="Normal 3 2 3 2 2 3" xfId="2739" xr:uid="{00000000-0005-0000-0000-00006D0A0000}"/>
    <cellStyle name="Normal 3 2 3 2 3" xfId="2740" xr:uid="{00000000-0005-0000-0000-00006E0A0000}"/>
    <cellStyle name="Normal 3 2 3 2 3 2" xfId="2741" xr:uid="{00000000-0005-0000-0000-00006F0A0000}"/>
    <cellStyle name="Normal 3 2 3 2 4" xfId="2742" xr:uid="{00000000-0005-0000-0000-0000700A0000}"/>
    <cellStyle name="Normal 3 2 3 2 4 2" xfId="2743" xr:uid="{00000000-0005-0000-0000-0000710A0000}"/>
    <cellStyle name="Normal 3 2 3 2 5" xfId="2744" xr:uid="{00000000-0005-0000-0000-0000720A0000}"/>
    <cellStyle name="Normal 3 2 3 3" xfId="2745" xr:uid="{00000000-0005-0000-0000-0000730A0000}"/>
    <cellStyle name="Normal 3 2 3 3 2" xfId="2746" xr:uid="{00000000-0005-0000-0000-0000740A0000}"/>
    <cellStyle name="Normal 3 2 3 3 2 2" xfId="2747" xr:uid="{00000000-0005-0000-0000-0000750A0000}"/>
    <cellStyle name="Normal 3 2 3 3 3" xfId="2748" xr:uid="{00000000-0005-0000-0000-0000760A0000}"/>
    <cellStyle name="Normal 3 2 3 4" xfId="2749" xr:uid="{00000000-0005-0000-0000-0000770A0000}"/>
    <cellStyle name="Normal 3 2 3 4 2" xfId="2750" xr:uid="{00000000-0005-0000-0000-0000780A0000}"/>
    <cellStyle name="Normal 3 2 3 5" xfId="2751" xr:uid="{00000000-0005-0000-0000-0000790A0000}"/>
    <cellStyle name="Normal 3 2 3 5 2" xfId="2752" xr:uid="{00000000-0005-0000-0000-00007A0A0000}"/>
    <cellStyle name="Normal 3 2 3 6" xfId="2753" xr:uid="{00000000-0005-0000-0000-00007B0A0000}"/>
    <cellStyle name="Normal 3 2 4" xfId="2754" xr:uid="{00000000-0005-0000-0000-00007C0A0000}"/>
    <cellStyle name="Normal 3 2 5" xfId="2755" xr:uid="{00000000-0005-0000-0000-00007D0A0000}"/>
    <cellStyle name="Normal 3 2 6" xfId="2756" xr:uid="{00000000-0005-0000-0000-00007E0A0000}"/>
    <cellStyle name="Normal 3 2 7" xfId="2757" xr:uid="{00000000-0005-0000-0000-00007F0A0000}"/>
    <cellStyle name="Normal 3 20" xfId="2758" xr:uid="{00000000-0005-0000-0000-0000800A0000}"/>
    <cellStyle name="Normal 3 3" xfId="126" xr:uid="{00000000-0005-0000-0000-0000810A0000}"/>
    <cellStyle name="Normal 3 3 2" xfId="127" xr:uid="{00000000-0005-0000-0000-0000820A0000}"/>
    <cellStyle name="Normal 3 3 2 2" xfId="2759" xr:uid="{00000000-0005-0000-0000-0000830A0000}"/>
    <cellStyle name="Normal 3 3 2 2 2" xfId="2760" xr:uid="{00000000-0005-0000-0000-0000840A0000}"/>
    <cellStyle name="Normal 3 3 2 2 3" xfId="2761" xr:uid="{00000000-0005-0000-0000-0000850A0000}"/>
    <cellStyle name="Normal 3 3 2 3" xfId="2762" xr:uid="{00000000-0005-0000-0000-0000860A0000}"/>
    <cellStyle name="Normal 3 3 2 4" xfId="2763" xr:uid="{00000000-0005-0000-0000-0000870A0000}"/>
    <cellStyle name="Normal 3 3 2 5" xfId="2764" xr:uid="{00000000-0005-0000-0000-0000880A0000}"/>
    <cellStyle name="Normal 3 3 3" xfId="2765" xr:uid="{00000000-0005-0000-0000-0000890A0000}"/>
    <cellStyle name="Normal 3 3 3 2" xfId="2766" xr:uid="{00000000-0005-0000-0000-00008A0A0000}"/>
    <cellStyle name="Normal 3 3 3 3" xfId="2767" xr:uid="{00000000-0005-0000-0000-00008B0A0000}"/>
    <cellStyle name="Normal 3 3 4" xfId="2768" xr:uid="{00000000-0005-0000-0000-00008C0A0000}"/>
    <cellStyle name="Normal 3 3 5" xfId="2769" xr:uid="{00000000-0005-0000-0000-00008D0A0000}"/>
    <cellStyle name="Normal 3 3 6" xfId="2770" xr:uid="{00000000-0005-0000-0000-00008E0A0000}"/>
    <cellStyle name="Normal 3 3 7" xfId="2771" xr:uid="{00000000-0005-0000-0000-00008F0A0000}"/>
    <cellStyle name="Normal 3 4" xfId="128" xr:uid="{00000000-0005-0000-0000-0000900A0000}"/>
    <cellStyle name="Normal 3 4 2" xfId="2772" xr:uid="{00000000-0005-0000-0000-0000910A0000}"/>
    <cellStyle name="Normal 3 4 2 2" xfId="2773" xr:uid="{00000000-0005-0000-0000-0000920A0000}"/>
    <cellStyle name="Normal 3 4 2 3" xfId="2774" xr:uid="{00000000-0005-0000-0000-0000930A0000}"/>
    <cellStyle name="Normal 3 4 2 4" xfId="2775" xr:uid="{00000000-0005-0000-0000-0000940A0000}"/>
    <cellStyle name="Normal 3 4 2 5" xfId="2776" xr:uid="{00000000-0005-0000-0000-0000950A0000}"/>
    <cellStyle name="Normal 3 4 2 6" xfId="2777" xr:uid="{00000000-0005-0000-0000-0000960A0000}"/>
    <cellStyle name="Normal 3 4 3" xfId="2778" xr:uid="{00000000-0005-0000-0000-0000970A0000}"/>
    <cellStyle name="Normal 3 4 4" xfId="2779" xr:uid="{00000000-0005-0000-0000-0000980A0000}"/>
    <cellStyle name="Normal 3 4 5" xfId="2780" xr:uid="{00000000-0005-0000-0000-0000990A0000}"/>
    <cellStyle name="Normal 3 4 6" xfId="2781" xr:uid="{00000000-0005-0000-0000-00009A0A0000}"/>
    <cellStyle name="Normal 3 5" xfId="129" xr:uid="{00000000-0005-0000-0000-00009B0A0000}"/>
    <cellStyle name="Normal 3 5 2" xfId="2782" xr:uid="{00000000-0005-0000-0000-00009C0A0000}"/>
    <cellStyle name="Normal 3 5 2 2" xfId="2783" xr:uid="{00000000-0005-0000-0000-00009D0A0000}"/>
    <cellStyle name="Normal 3 5 2 3" xfId="2784" xr:uid="{00000000-0005-0000-0000-00009E0A0000}"/>
    <cellStyle name="Normal 3 5 2 4" xfId="2785" xr:uid="{00000000-0005-0000-0000-00009F0A0000}"/>
    <cellStyle name="Normal 3 5 2 5" xfId="2786" xr:uid="{00000000-0005-0000-0000-0000A00A0000}"/>
    <cellStyle name="Normal 3 5 2 6" xfId="2787" xr:uid="{00000000-0005-0000-0000-0000A10A0000}"/>
    <cellStyle name="Normal 3 5 3" xfId="2788" xr:uid="{00000000-0005-0000-0000-0000A20A0000}"/>
    <cellStyle name="Normal 3 5 4" xfId="2789" xr:uid="{00000000-0005-0000-0000-0000A30A0000}"/>
    <cellStyle name="Normal 3 5 5" xfId="2790" xr:uid="{00000000-0005-0000-0000-0000A40A0000}"/>
    <cellStyle name="Normal 3 5 6" xfId="2791" xr:uid="{00000000-0005-0000-0000-0000A50A0000}"/>
    <cellStyle name="Normal 3 6" xfId="130" xr:uid="{00000000-0005-0000-0000-0000A60A0000}"/>
    <cellStyle name="Normal 3 6 2" xfId="2792" xr:uid="{00000000-0005-0000-0000-0000A70A0000}"/>
    <cellStyle name="Normal 3 6 2 2" xfId="2793" xr:uid="{00000000-0005-0000-0000-0000A80A0000}"/>
    <cellStyle name="Normal 3 6 2 3" xfId="2794" xr:uid="{00000000-0005-0000-0000-0000A90A0000}"/>
    <cellStyle name="Normal 3 6 3" xfId="2795" xr:uid="{00000000-0005-0000-0000-0000AA0A0000}"/>
    <cellStyle name="Normal 3 6 4" xfId="2796" xr:uid="{00000000-0005-0000-0000-0000AB0A0000}"/>
    <cellStyle name="Normal 3 6 5" xfId="2797" xr:uid="{00000000-0005-0000-0000-0000AC0A0000}"/>
    <cellStyle name="Normal 3 6 6" xfId="2798" xr:uid="{00000000-0005-0000-0000-0000AD0A0000}"/>
    <cellStyle name="Normal 3 6 7" xfId="2799" xr:uid="{00000000-0005-0000-0000-0000AE0A0000}"/>
    <cellStyle name="Normal 3 7" xfId="131" xr:uid="{00000000-0005-0000-0000-0000AF0A0000}"/>
    <cellStyle name="Normal 3 7 2" xfId="2800" xr:uid="{00000000-0005-0000-0000-0000B00A0000}"/>
    <cellStyle name="Normal 3 7 2 2" xfId="2801" xr:uid="{00000000-0005-0000-0000-0000B10A0000}"/>
    <cellStyle name="Normal 3 7 2 3" xfId="2802" xr:uid="{00000000-0005-0000-0000-0000B20A0000}"/>
    <cellStyle name="Normal 3 7 3" xfId="2803" xr:uid="{00000000-0005-0000-0000-0000B30A0000}"/>
    <cellStyle name="Normal 3 8" xfId="132" xr:uid="{00000000-0005-0000-0000-0000B40A0000}"/>
    <cellStyle name="Normal 3 8 2" xfId="2804" xr:uid="{00000000-0005-0000-0000-0000B50A0000}"/>
    <cellStyle name="Normal 3 8 2 2" xfId="2805" xr:uid="{00000000-0005-0000-0000-0000B60A0000}"/>
    <cellStyle name="Normal 3 8 2 3" xfId="2806" xr:uid="{00000000-0005-0000-0000-0000B70A0000}"/>
    <cellStyle name="Normal 3 8 3" xfId="2807" xr:uid="{00000000-0005-0000-0000-0000B80A0000}"/>
    <cellStyle name="Normal 3 9" xfId="133" xr:uid="{00000000-0005-0000-0000-0000B90A0000}"/>
    <cellStyle name="Normal 3 9 2" xfId="2808" xr:uid="{00000000-0005-0000-0000-0000BA0A0000}"/>
    <cellStyle name="Normal 3 9 2 2" xfId="2809" xr:uid="{00000000-0005-0000-0000-0000BB0A0000}"/>
    <cellStyle name="Normal 3 9 2 3" xfId="2810" xr:uid="{00000000-0005-0000-0000-0000BC0A0000}"/>
    <cellStyle name="Normal 3 9 3" xfId="2811" xr:uid="{00000000-0005-0000-0000-0000BD0A0000}"/>
    <cellStyle name="Normal 3_TOP 10 EE INDEX MAC 2010" xfId="2812" xr:uid="{00000000-0005-0000-0000-0000BE0A0000}"/>
    <cellStyle name="Normal 30" xfId="2813" xr:uid="{00000000-0005-0000-0000-0000BF0A0000}"/>
    <cellStyle name="Normal 30 2" xfId="2814" xr:uid="{00000000-0005-0000-0000-0000C00A0000}"/>
    <cellStyle name="Normal 30 3" xfId="2815" xr:uid="{00000000-0005-0000-0000-0000C10A0000}"/>
    <cellStyle name="Normal 30 4" xfId="6902" xr:uid="{8E03E937-9C12-4D8D-A8BE-E9D690BB8291}"/>
    <cellStyle name="Normal 31" xfId="2816" xr:uid="{00000000-0005-0000-0000-0000C20A0000}"/>
    <cellStyle name="Normal 31 2" xfId="2817" xr:uid="{00000000-0005-0000-0000-0000C30A0000}"/>
    <cellStyle name="Normal 31 3" xfId="2818" xr:uid="{00000000-0005-0000-0000-0000C40A0000}"/>
    <cellStyle name="Normal 32" xfId="2819" xr:uid="{00000000-0005-0000-0000-0000C50A0000}"/>
    <cellStyle name="Normal 32 2" xfId="2820" xr:uid="{00000000-0005-0000-0000-0000C60A0000}"/>
    <cellStyle name="Normal 32 3" xfId="2821" xr:uid="{00000000-0005-0000-0000-0000C70A0000}"/>
    <cellStyle name="Normal 33" xfId="2822" xr:uid="{00000000-0005-0000-0000-0000C80A0000}"/>
    <cellStyle name="Normal 33 2" xfId="2823" xr:uid="{00000000-0005-0000-0000-0000C90A0000}"/>
    <cellStyle name="Normal 33 3" xfId="2824" xr:uid="{00000000-0005-0000-0000-0000CA0A0000}"/>
    <cellStyle name="Normal 34" xfId="2825" xr:uid="{00000000-0005-0000-0000-0000CB0A0000}"/>
    <cellStyle name="Normal 35" xfId="2826" xr:uid="{00000000-0005-0000-0000-0000CC0A0000}"/>
    <cellStyle name="Normal 36" xfId="2827" xr:uid="{00000000-0005-0000-0000-0000CD0A0000}"/>
    <cellStyle name="Normal 37" xfId="2828" xr:uid="{00000000-0005-0000-0000-0000CE0A0000}"/>
    <cellStyle name="Normal 38" xfId="2829" xr:uid="{00000000-0005-0000-0000-0000CF0A0000}"/>
    <cellStyle name="Normal 39" xfId="2830" xr:uid="{00000000-0005-0000-0000-0000D00A0000}"/>
    <cellStyle name="Normal 4" xfId="134" xr:uid="{00000000-0005-0000-0000-0000D10A0000}"/>
    <cellStyle name="Normal 4 10" xfId="135" xr:uid="{00000000-0005-0000-0000-0000D20A0000}"/>
    <cellStyle name="Normal 4 10 2" xfId="2831" xr:uid="{00000000-0005-0000-0000-0000D30A0000}"/>
    <cellStyle name="Normal 4 10 2 2" xfId="2832" xr:uid="{00000000-0005-0000-0000-0000D40A0000}"/>
    <cellStyle name="Normal 4 10 3" xfId="2833" xr:uid="{00000000-0005-0000-0000-0000D50A0000}"/>
    <cellStyle name="Normal 4 11" xfId="136" xr:uid="{00000000-0005-0000-0000-0000D60A0000}"/>
    <cellStyle name="Normal 4 11 2" xfId="2834" xr:uid="{00000000-0005-0000-0000-0000D70A0000}"/>
    <cellStyle name="Normal 4 11 2 2" xfId="2835" xr:uid="{00000000-0005-0000-0000-0000D80A0000}"/>
    <cellStyle name="Normal 4 11 3" xfId="2836" xr:uid="{00000000-0005-0000-0000-0000D90A0000}"/>
    <cellStyle name="Normal 4 12" xfId="137" xr:uid="{00000000-0005-0000-0000-0000DA0A0000}"/>
    <cellStyle name="Normal 4 12 2" xfId="2837" xr:uid="{00000000-0005-0000-0000-0000DB0A0000}"/>
    <cellStyle name="Normal 4 12 3" xfId="2838" xr:uid="{00000000-0005-0000-0000-0000DC0A0000}"/>
    <cellStyle name="Normal 4 13" xfId="2839" xr:uid="{00000000-0005-0000-0000-0000DD0A0000}"/>
    <cellStyle name="Normal 4 13 2" xfId="2840" xr:uid="{00000000-0005-0000-0000-0000DE0A0000}"/>
    <cellStyle name="Normal 4 13 3" xfId="2841" xr:uid="{00000000-0005-0000-0000-0000DF0A0000}"/>
    <cellStyle name="Normal 4 14" xfId="2842" xr:uid="{00000000-0005-0000-0000-0000E00A0000}"/>
    <cellStyle name="Normal 4 15" xfId="2843" xr:uid="{00000000-0005-0000-0000-0000E10A0000}"/>
    <cellStyle name="Normal 4 16" xfId="2844" xr:uid="{00000000-0005-0000-0000-0000E20A0000}"/>
    <cellStyle name="Normal 4 17" xfId="2845" xr:uid="{00000000-0005-0000-0000-0000E30A0000}"/>
    <cellStyle name="Normal 4 2" xfId="138" xr:uid="{00000000-0005-0000-0000-0000E40A0000}"/>
    <cellStyle name="Normal 4 2 10" xfId="2846" xr:uid="{00000000-0005-0000-0000-0000E50A0000}"/>
    <cellStyle name="Normal 4 2 11" xfId="2847" xr:uid="{00000000-0005-0000-0000-0000E60A0000}"/>
    <cellStyle name="Normal 4 2 12" xfId="2848" xr:uid="{00000000-0005-0000-0000-0000E70A0000}"/>
    <cellStyle name="Normal 4 2 2" xfId="2849" xr:uid="{00000000-0005-0000-0000-0000E80A0000}"/>
    <cellStyle name="Normal 4 2 2 2" xfId="2850" xr:uid="{00000000-0005-0000-0000-0000E90A0000}"/>
    <cellStyle name="Normal 4 2 2 2 2" xfId="2851" xr:uid="{00000000-0005-0000-0000-0000EA0A0000}"/>
    <cellStyle name="Normal 4 2 2 2 2 2" xfId="2852" xr:uid="{00000000-0005-0000-0000-0000EB0A0000}"/>
    <cellStyle name="Normal 4 2 2 2 2 2 2" xfId="2853" xr:uid="{00000000-0005-0000-0000-0000EC0A0000}"/>
    <cellStyle name="Normal 4 2 2 2 2 3" xfId="2854" xr:uid="{00000000-0005-0000-0000-0000ED0A0000}"/>
    <cellStyle name="Normal 4 2 2 2 3" xfId="2855" xr:uid="{00000000-0005-0000-0000-0000EE0A0000}"/>
    <cellStyle name="Normal 4 2 2 2 3 2" xfId="2856" xr:uid="{00000000-0005-0000-0000-0000EF0A0000}"/>
    <cellStyle name="Normal 4 2 2 2 4" xfId="2857" xr:uid="{00000000-0005-0000-0000-0000F00A0000}"/>
    <cellStyle name="Normal 4 2 2 2 4 2" xfId="2858" xr:uid="{00000000-0005-0000-0000-0000F10A0000}"/>
    <cellStyle name="Normal 4 2 2 2 5" xfId="2859" xr:uid="{00000000-0005-0000-0000-0000F20A0000}"/>
    <cellStyle name="Normal 4 2 2 3" xfId="2860" xr:uid="{00000000-0005-0000-0000-0000F30A0000}"/>
    <cellStyle name="Normal 4 2 2 3 2" xfId="2861" xr:uid="{00000000-0005-0000-0000-0000F40A0000}"/>
    <cellStyle name="Normal 4 2 2 3 2 2" xfId="2862" xr:uid="{00000000-0005-0000-0000-0000F50A0000}"/>
    <cellStyle name="Normal 4 2 2 3 3" xfId="2863" xr:uid="{00000000-0005-0000-0000-0000F60A0000}"/>
    <cellStyle name="Normal 4 2 2 4" xfId="2864" xr:uid="{00000000-0005-0000-0000-0000F70A0000}"/>
    <cellStyle name="Normal 4 2 2 4 2" xfId="2865" xr:uid="{00000000-0005-0000-0000-0000F80A0000}"/>
    <cellStyle name="Normal 4 2 2 5" xfId="2866" xr:uid="{00000000-0005-0000-0000-0000F90A0000}"/>
    <cellStyle name="Normal 4 2 2 5 2" xfId="2867" xr:uid="{00000000-0005-0000-0000-0000FA0A0000}"/>
    <cellStyle name="Normal 4 2 2 6" xfId="2868" xr:uid="{00000000-0005-0000-0000-0000FB0A0000}"/>
    <cellStyle name="Normal 4 2 2 7" xfId="2869" xr:uid="{00000000-0005-0000-0000-0000FC0A0000}"/>
    <cellStyle name="Normal 4 2 2 8" xfId="2870" xr:uid="{00000000-0005-0000-0000-0000FD0A0000}"/>
    <cellStyle name="Normal 4 2 3" xfId="2871" xr:uid="{00000000-0005-0000-0000-0000FE0A0000}"/>
    <cellStyle name="Normal 4 2 3 2" xfId="2872" xr:uid="{00000000-0005-0000-0000-0000FF0A0000}"/>
    <cellStyle name="Normal 4 2 3 2 2" xfId="2873" xr:uid="{00000000-0005-0000-0000-0000000B0000}"/>
    <cellStyle name="Normal 4 2 3 2 2 2" xfId="2874" xr:uid="{00000000-0005-0000-0000-0000010B0000}"/>
    <cellStyle name="Normal 4 2 3 2 3" xfId="2875" xr:uid="{00000000-0005-0000-0000-0000020B0000}"/>
    <cellStyle name="Normal 4 2 3 3" xfId="2876" xr:uid="{00000000-0005-0000-0000-0000030B0000}"/>
    <cellStyle name="Normal 4 2 3 3 2" xfId="2877" xr:uid="{00000000-0005-0000-0000-0000040B0000}"/>
    <cellStyle name="Normal 4 2 3 4" xfId="2878" xr:uid="{00000000-0005-0000-0000-0000050B0000}"/>
    <cellStyle name="Normal 4 2 3 4 2" xfId="2879" xr:uid="{00000000-0005-0000-0000-0000060B0000}"/>
    <cellStyle name="Normal 4 2 3 5" xfId="2880" xr:uid="{00000000-0005-0000-0000-0000070B0000}"/>
    <cellStyle name="Normal 4 2 4" xfId="2881" xr:uid="{00000000-0005-0000-0000-0000080B0000}"/>
    <cellStyle name="Normal 4 2 4 2" xfId="2882" xr:uid="{00000000-0005-0000-0000-0000090B0000}"/>
    <cellStyle name="Normal 4 2 4 2 2" xfId="2883" xr:uid="{00000000-0005-0000-0000-00000A0B0000}"/>
    <cellStyle name="Normal 4 2 4 3" xfId="2884" xr:uid="{00000000-0005-0000-0000-00000B0B0000}"/>
    <cellStyle name="Normal 4 2 5" xfId="2885" xr:uid="{00000000-0005-0000-0000-00000C0B0000}"/>
    <cellStyle name="Normal 4 2 5 2" xfId="2886" xr:uid="{00000000-0005-0000-0000-00000D0B0000}"/>
    <cellStyle name="Normal 4 2 6" xfId="2887" xr:uid="{00000000-0005-0000-0000-00000E0B0000}"/>
    <cellStyle name="Normal 4 2 6 2" xfId="2888" xr:uid="{00000000-0005-0000-0000-00000F0B0000}"/>
    <cellStyle name="Normal 4 2 7" xfId="2889" xr:uid="{00000000-0005-0000-0000-0000100B0000}"/>
    <cellStyle name="Normal 4 2 8" xfId="2890" xr:uid="{00000000-0005-0000-0000-0000110B0000}"/>
    <cellStyle name="Normal 4 2 9" xfId="2891" xr:uid="{00000000-0005-0000-0000-0000120B0000}"/>
    <cellStyle name="Normal 4 3" xfId="139" xr:uid="{00000000-0005-0000-0000-0000130B0000}"/>
    <cellStyle name="Normal 4 3 2" xfId="2892" xr:uid="{00000000-0005-0000-0000-0000140B0000}"/>
    <cellStyle name="Normal 4 3 2 2" xfId="2893" xr:uid="{00000000-0005-0000-0000-0000150B0000}"/>
    <cellStyle name="Normal 4 3 2 3" xfId="2894" xr:uid="{00000000-0005-0000-0000-0000160B0000}"/>
    <cellStyle name="Normal 4 3 3" xfId="2895" xr:uid="{00000000-0005-0000-0000-0000170B0000}"/>
    <cellStyle name="Normal 4 3 4" xfId="2896" xr:uid="{00000000-0005-0000-0000-0000180B0000}"/>
    <cellStyle name="Normal 4 4" xfId="140" xr:uid="{00000000-0005-0000-0000-0000190B0000}"/>
    <cellStyle name="Normal 4 4 2" xfId="2897" xr:uid="{00000000-0005-0000-0000-00001A0B0000}"/>
    <cellStyle name="Normal 4 4 2 2" xfId="2898" xr:uid="{00000000-0005-0000-0000-00001B0B0000}"/>
    <cellStyle name="Normal 4 4 2 2 2" xfId="2899" xr:uid="{00000000-0005-0000-0000-00001C0B0000}"/>
    <cellStyle name="Normal 4 4 2 2 2 2" xfId="2900" xr:uid="{00000000-0005-0000-0000-00001D0B0000}"/>
    <cellStyle name="Normal 4 4 2 2 3" xfId="2901" xr:uid="{00000000-0005-0000-0000-00001E0B0000}"/>
    <cellStyle name="Normal 4 4 2 3" xfId="2902" xr:uid="{00000000-0005-0000-0000-00001F0B0000}"/>
    <cellStyle name="Normal 4 4 2 3 2" xfId="2903" xr:uid="{00000000-0005-0000-0000-0000200B0000}"/>
    <cellStyle name="Normal 4 4 2 4" xfId="2904" xr:uid="{00000000-0005-0000-0000-0000210B0000}"/>
    <cellStyle name="Normal 4 4 2 4 2" xfId="2905" xr:uid="{00000000-0005-0000-0000-0000220B0000}"/>
    <cellStyle name="Normal 4 4 2 5" xfId="2906" xr:uid="{00000000-0005-0000-0000-0000230B0000}"/>
    <cellStyle name="Normal 4 4 2 6" xfId="2907" xr:uid="{00000000-0005-0000-0000-0000240B0000}"/>
    <cellStyle name="Normal 4 4 2 7" xfId="2908" xr:uid="{00000000-0005-0000-0000-0000250B0000}"/>
    <cellStyle name="Normal 4 4 3" xfId="2909" xr:uid="{00000000-0005-0000-0000-0000260B0000}"/>
    <cellStyle name="Normal 4 4 3 2" xfId="2910" xr:uid="{00000000-0005-0000-0000-0000270B0000}"/>
    <cellStyle name="Normal 4 4 3 2 2" xfId="2911" xr:uid="{00000000-0005-0000-0000-0000280B0000}"/>
    <cellStyle name="Normal 4 4 3 3" xfId="2912" xr:uid="{00000000-0005-0000-0000-0000290B0000}"/>
    <cellStyle name="Normal 4 4 4" xfId="2913" xr:uid="{00000000-0005-0000-0000-00002A0B0000}"/>
    <cellStyle name="Normal 4 4 4 2" xfId="2914" xr:uid="{00000000-0005-0000-0000-00002B0B0000}"/>
    <cellStyle name="Normal 4 4 5" xfId="2915" xr:uid="{00000000-0005-0000-0000-00002C0B0000}"/>
    <cellStyle name="Normal 4 4 5 2" xfId="2916" xr:uid="{00000000-0005-0000-0000-00002D0B0000}"/>
    <cellStyle name="Normal 4 4 6" xfId="2917" xr:uid="{00000000-0005-0000-0000-00002E0B0000}"/>
    <cellStyle name="Normal 4 4 7" xfId="2918" xr:uid="{00000000-0005-0000-0000-00002F0B0000}"/>
    <cellStyle name="Normal 4 4 8" xfId="2919" xr:uid="{00000000-0005-0000-0000-0000300B0000}"/>
    <cellStyle name="Normal 4 5" xfId="141" xr:uid="{00000000-0005-0000-0000-0000310B0000}"/>
    <cellStyle name="Normal 4 5 2" xfId="2920" xr:uid="{00000000-0005-0000-0000-0000320B0000}"/>
    <cellStyle name="Normal 4 5 2 2" xfId="2921" xr:uid="{00000000-0005-0000-0000-0000330B0000}"/>
    <cellStyle name="Normal 4 5 2 2 2" xfId="2922" xr:uid="{00000000-0005-0000-0000-0000340B0000}"/>
    <cellStyle name="Normal 4 5 2 3" xfId="2923" xr:uid="{00000000-0005-0000-0000-0000350B0000}"/>
    <cellStyle name="Normal 4 5 2 4" xfId="2924" xr:uid="{00000000-0005-0000-0000-0000360B0000}"/>
    <cellStyle name="Normal 4 5 2 5" xfId="2925" xr:uid="{00000000-0005-0000-0000-0000370B0000}"/>
    <cellStyle name="Normal 4 5 3" xfId="2926" xr:uid="{00000000-0005-0000-0000-0000380B0000}"/>
    <cellStyle name="Normal 4 5 3 2" xfId="2927" xr:uid="{00000000-0005-0000-0000-0000390B0000}"/>
    <cellStyle name="Normal 4 5 4" xfId="2928" xr:uid="{00000000-0005-0000-0000-00003A0B0000}"/>
    <cellStyle name="Normal 4 5 4 2" xfId="2929" xr:uid="{00000000-0005-0000-0000-00003B0B0000}"/>
    <cellStyle name="Normal 4 5 5" xfId="2930" xr:uid="{00000000-0005-0000-0000-00003C0B0000}"/>
    <cellStyle name="Normal 4 5 6" xfId="2931" xr:uid="{00000000-0005-0000-0000-00003D0B0000}"/>
    <cellStyle name="Normal 4 5 7" xfId="2932" xr:uid="{00000000-0005-0000-0000-00003E0B0000}"/>
    <cellStyle name="Normal 4 6" xfId="142" xr:uid="{00000000-0005-0000-0000-00003F0B0000}"/>
    <cellStyle name="Normal 4 6 2" xfId="2933" xr:uid="{00000000-0005-0000-0000-0000400B0000}"/>
    <cellStyle name="Normal 4 6 2 2" xfId="2934" xr:uid="{00000000-0005-0000-0000-0000410B0000}"/>
    <cellStyle name="Normal 4 6 2 3" xfId="2935" xr:uid="{00000000-0005-0000-0000-0000420B0000}"/>
    <cellStyle name="Normal 4 6 2 4" xfId="2936" xr:uid="{00000000-0005-0000-0000-0000430B0000}"/>
    <cellStyle name="Normal 4 6 3" xfId="2937" xr:uid="{00000000-0005-0000-0000-0000440B0000}"/>
    <cellStyle name="Normal 4 6 4" xfId="2938" xr:uid="{00000000-0005-0000-0000-0000450B0000}"/>
    <cellStyle name="Normal 4 6 5" xfId="2939" xr:uid="{00000000-0005-0000-0000-0000460B0000}"/>
    <cellStyle name="Normal 4 7" xfId="143" xr:uid="{00000000-0005-0000-0000-0000470B0000}"/>
    <cellStyle name="Normal 4 7 2" xfId="2940" xr:uid="{00000000-0005-0000-0000-0000480B0000}"/>
    <cellStyle name="Normal 4 7 2 2" xfId="2941" xr:uid="{00000000-0005-0000-0000-0000490B0000}"/>
    <cellStyle name="Normal 4 7 2 3" xfId="2942" xr:uid="{00000000-0005-0000-0000-00004A0B0000}"/>
    <cellStyle name="Normal 4 7 3" xfId="2943" xr:uid="{00000000-0005-0000-0000-00004B0B0000}"/>
    <cellStyle name="Normal 4 7 4" xfId="2944" xr:uid="{00000000-0005-0000-0000-00004C0B0000}"/>
    <cellStyle name="Normal 4 8" xfId="144" xr:uid="{00000000-0005-0000-0000-00004D0B0000}"/>
    <cellStyle name="Normal 4 8 2" xfId="2945" xr:uid="{00000000-0005-0000-0000-00004E0B0000}"/>
    <cellStyle name="Normal 4 8 2 2" xfId="2946" xr:uid="{00000000-0005-0000-0000-00004F0B0000}"/>
    <cellStyle name="Normal 4 8 2 3" xfId="2947" xr:uid="{00000000-0005-0000-0000-0000500B0000}"/>
    <cellStyle name="Normal 4 8 3" xfId="2948" xr:uid="{00000000-0005-0000-0000-0000510B0000}"/>
    <cellStyle name="Normal 4 8 4" xfId="2949" xr:uid="{00000000-0005-0000-0000-0000520B0000}"/>
    <cellStyle name="Normal 4 9" xfId="145" xr:uid="{00000000-0005-0000-0000-0000530B0000}"/>
    <cellStyle name="Normal 4 9 2" xfId="2950" xr:uid="{00000000-0005-0000-0000-0000540B0000}"/>
    <cellStyle name="Normal 4 9 2 2" xfId="2951" xr:uid="{00000000-0005-0000-0000-0000550B0000}"/>
    <cellStyle name="Normal 4 9 3" xfId="2952" xr:uid="{00000000-0005-0000-0000-0000560B0000}"/>
    <cellStyle name="Normal 40" xfId="2953" xr:uid="{00000000-0005-0000-0000-0000570B0000}"/>
    <cellStyle name="Normal 41" xfId="2954" xr:uid="{00000000-0005-0000-0000-0000580B0000}"/>
    <cellStyle name="Normal 42" xfId="2955" xr:uid="{00000000-0005-0000-0000-0000590B0000}"/>
    <cellStyle name="Normal 43" xfId="2956" xr:uid="{00000000-0005-0000-0000-00005A0B0000}"/>
    <cellStyle name="Normal 44" xfId="2957" xr:uid="{00000000-0005-0000-0000-00005B0B0000}"/>
    <cellStyle name="Normal 45" xfId="2958" xr:uid="{00000000-0005-0000-0000-00005C0B0000}"/>
    <cellStyle name="Normal 46" xfId="2959" xr:uid="{00000000-0005-0000-0000-00005D0B0000}"/>
    <cellStyle name="Normal 47" xfId="2960" xr:uid="{00000000-0005-0000-0000-00005E0B0000}"/>
    <cellStyle name="Normal 48" xfId="2961" xr:uid="{00000000-0005-0000-0000-00005F0B0000}"/>
    <cellStyle name="Normal 49" xfId="2962" xr:uid="{00000000-0005-0000-0000-0000600B0000}"/>
    <cellStyle name="Normal 5" xfId="146" xr:uid="{00000000-0005-0000-0000-0000610B0000}"/>
    <cellStyle name="Normal 5 10" xfId="2963" xr:uid="{00000000-0005-0000-0000-0000620B0000}"/>
    <cellStyle name="Normal 5 10 2" xfId="2964" xr:uid="{00000000-0005-0000-0000-0000630B0000}"/>
    <cellStyle name="Normal 5 10 2 2" xfId="2965" xr:uid="{00000000-0005-0000-0000-0000640B0000}"/>
    <cellStyle name="Normal 5 10 2 2 2" xfId="2966" xr:uid="{00000000-0005-0000-0000-0000650B0000}"/>
    <cellStyle name="Normal 5 10 2 2 2 2" xfId="2967" xr:uid="{00000000-0005-0000-0000-0000660B0000}"/>
    <cellStyle name="Normal 5 10 2 2 3" xfId="2968" xr:uid="{00000000-0005-0000-0000-0000670B0000}"/>
    <cellStyle name="Normal 5 10 2 3" xfId="2969" xr:uid="{00000000-0005-0000-0000-0000680B0000}"/>
    <cellStyle name="Normal 5 10 2 3 2" xfId="2970" xr:uid="{00000000-0005-0000-0000-0000690B0000}"/>
    <cellStyle name="Normal 5 10 2 4" xfId="2971" xr:uid="{00000000-0005-0000-0000-00006A0B0000}"/>
    <cellStyle name="Normal 5 10 2 4 2" xfId="2972" xr:uid="{00000000-0005-0000-0000-00006B0B0000}"/>
    <cellStyle name="Normal 5 10 2 5" xfId="2973" xr:uid="{00000000-0005-0000-0000-00006C0B0000}"/>
    <cellStyle name="Normal 5 10 3" xfId="2974" xr:uid="{00000000-0005-0000-0000-00006D0B0000}"/>
    <cellStyle name="Normal 5 10 3 2" xfId="2975" xr:uid="{00000000-0005-0000-0000-00006E0B0000}"/>
    <cellStyle name="Normal 5 10 3 2 2" xfId="2976" xr:uid="{00000000-0005-0000-0000-00006F0B0000}"/>
    <cellStyle name="Normal 5 10 3 3" xfId="2977" xr:uid="{00000000-0005-0000-0000-0000700B0000}"/>
    <cellStyle name="Normal 5 10 4" xfId="2978" xr:uid="{00000000-0005-0000-0000-0000710B0000}"/>
    <cellStyle name="Normal 5 10 4 2" xfId="2979" xr:uid="{00000000-0005-0000-0000-0000720B0000}"/>
    <cellStyle name="Normal 5 10 5" xfId="2980" xr:uid="{00000000-0005-0000-0000-0000730B0000}"/>
    <cellStyle name="Normal 5 10 5 2" xfId="2981" xr:uid="{00000000-0005-0000-0000-0000740B0000}"/>
    <cellStyle name="Normal 5 10 6" xfId="2982" xr:uid="{00000000-0005-0000-0000-0000750B0000}"/>
    <cellStyle name="Normal 5 11" xfId="2983" xr:uid="{00000000-0005-0000-0000-0000760B0000}"/>
    <cellStyle name="Normal 5 11 2" xfId="2984" xr:uid="{00000000-0005-0000-0000-0000770B0000}"/>
    <cellStyle name="Normal 5 11 2 2" xfId="2985" xr:uid="{00000000-0005-0000-0000-0000780B0000}"/>
    <cellStyle name="Normal 5 11 2 2 2" xfId="2986" xr:uid="{00000000-0005-0000-0000-0000790B0000}"/>
    <cellStyle name="Normal 5 11 2 2 2 2" xfId="2987" xr:uid="{00000000-0005-0000-0000-00007A0B0000}"/>
    <cellStyle name="Normal 5 11 2 2 3" xfId="2988" xr:uid="{00000000-0005-0000-0000-00007B0B0000}"/>
    <cellStyle name="Normal 5 11 2 3" xfId="2989" xr:uid="{00000000-0005-0000-0000-00007C0B0000}"/>
    <cellStyle name="Normal 5 11 2 3 2" xfId="2990" xr:uid="{00000000-0005-0000-0000-00007D0B0000}"/>
    <cellStyle name="Normal 5 11 2 4" xfId="2991" xr:uid="{00000000-0005-0000-0000-00007E0B0000}"/>
    <cellStyle name="Normal 5 11 2 4 2" xfId="2992" xr:uid="{00000000-0005-0000-0000-00007F0B0000}"/>
    <cellStyle name="Normal 5 11 2 5" xfId="2993" xr:uid="{00000000-0005-0000-0000-0000800B0000}"/>
    <cellStyle name="Normal 5 11 3" xfId="2994" xr:uid="{00000000-0005-0000-0000-0000810B0000}"/>
    <cellStyle name="Normal 5 11 3 2" xfId="2995" xr:uid="{00000000-0005-0000-0000-0000820B0000}"/>
    <cellStyle name="Normal 5 11 3 2 2" xfId="2996" xr:uid="{00000000-0005-0000-0000-0000830B0000}"/>
    <cellStyle name="Normal 5 11 3 3" xfId="2997" xr:uid="{00000000-0005-0000-0000-0000840B0000}"/>
    <cellStyle name="Normal 5 11 4" xfId="2998" xr:uid="{00000000-0005-0000-0000-0000850B0000}"/>
    <cellStyle name="Normal 5 11 4 2" xfId="2999" xr:uid="{00000000-0005-0000-0000-0000860B0000}"/>
    <cellStyle name="Normal 5 11 5" xfId="3000" xr:uid="{00000000-0005-0000-0000-0000870B0000}"/>
    <cellStyle name="Normal 5 11 5 2" xfId="3001" xr:uid="{00000000-0005-0000-0000-0000880B0000}"/>
    <cellStyle name="Normal 5 11 6" xfId="3002" xr:uid="{00000000-0005-0000-0000-0000890B0000}"/>
    <cellStyle name="Normal 5 12" xfId="3003" xr:uid="{00000000-0005-0000-0000-00008A0B0000}"/>
    <cellStyle name="Normal 5 12 2" xfId="3004" xr:uid="{00000000-0005-0000-0000-00008B0B0000}"/>
    <cellStyle name="Normal 5 12 2 2" xfId="3005" xr:uid="{00000000-0005-0000-0000-00008C0B0000}"/>
    <cellStyle name="Normal 5 12 2 2 2" xfId="3006" xr:uid="{00000000-0005-0000-0000-00008D0B0000}"/>
    <cellStyle name="Normal 5 12 2 2 2 2" xfId="3007" xr:uid="{00000000-0005-0000-0000-00008E0B0000}"/>
    <cellStyle name="Normal 5 12 2 2 3" xfId="3008" xr:uid="{00000000-0005-0000-0000-00008F0B0000}"/>
    <cellStyle name="Normal 5 12 2 3" xfId="3009" xr:uid="{00000000-0005-0000-0000-0000900B0000}"/>
    <cellStyle name="Normal 5 12 2 3 2" xfId="3010" xr:uid="{00000000-0005-0000-0000-0000910B0000}"/>
    <cellStyle name="Normal 5 12 2 4" xfId="3011" xr:uid="{00000000-0005-0000-0000-0000920B0000}"/>
    <cellStyle name="Normal 5 12 2 4 2" xfId="3012" xr:uid="{00000000-0005-0000-0000-0000930B0000}"/>
    <cellStyle name="Normal 5 12 2 5" xfId="3013" xr:uid="{00000000-0005-0000-0000-0000940B0000}"/>
    <cellStyle name="Normal 5 12 3" xfId="3014" xr:uid="{00000000-0005-0000-0000-0000950B0000}"/>
    <cellStyle name="Normal 5 12 3 2" xfId="3015" xr:uid="{00000000-0005-0000-0000-0000960B0000}"/>
    <cellStyle name="Normal 5 12 3 2 2" xfId="3016" xr:uid="{00000000-0005-0000-0000-0000970B0000}"/>
    <cellStyle name="Normal 5 12 3 3" xfId="3017" xr:uid="{00000000-0005-0000-0000-0000980B0000}"/>
    <cellStyle name="Normal 5 12 4" xfId="3018" xr:uid="{00000000-0005-0000-0000-0000990B0000}"/>
    <cellStyle name="Normal 5 12 4 2" xfId="3019" xr:uid="{00000000-0005-0000-0000-00009A0B0000}"/>
    <cellStyle name="Normal 5 12 5" xfId="3020" xr:uid="{00000000-0005-0000-0000-00009B0B0000}"/>
    <cellStyle name="Normal 5 12 5 2" xfId="3021" xr:uid="{00000000-0005-0000-0000-00009C0B0000}"/>
    <cellStyle name="Normal 5 12 6" xfId="3022" xr:uid="{00000000-0005-0000-0000-00009D0B0000}"/>
    <cellStyle name="Normal 5 13" xfId="3023" xr:uid="{00000000-0005-0000-0000-00009E0B0000}"/>
    <cellStyle name="Normal 5 13 2" xfId="3024" xr:uid="{00000000-0005-0000-0000-00009F0B0000}"/>
    <cellStyle name="Normal 5 13 2 2" xfId="3025" xr:uid="{00000000-0005-0000-0000-0000A00B0000}"/>
    <cellStyle name="Normal 5 13 2 2 2" xfId="3026" xr:uid="{00000000-0005-0000-0000-0000A10B0000}"/>
    <cellStyle name="Normal 5 13 2 2 2 2" xfId="3027" xr:uid="{00000000-0005-0000-0000-0000A20B0000}"/>
    <cellStyle name="Normal 5 13 2 2 3" xfId="3028" xr:uid="{00000000-0005-0000-0000-0000A30B0000}"/>
    <cellStyle name="Normal 5 13 2 3" xfId="3029" xr:uid="{00000000-0005-0000-0000-0000A40B0000}"/>
    <cellStyle name="Normal 5 13 2 3 2" xfId="3030" xr:uid="{00000000-0005-0000-0000-0000A50B0000}"/>
    <cellStyle name="Normal 5 13 2 4" xfId="3031" xr:uid="{00000000-0005-0000-0000-0000A60B0000}"/>
    <cellStyle name="Normal 5 13 2 4 2" xfId="3032" xr:uid="{00000000-0005-0000-0000-0000A70B0000}"/>
    <cellStyle name="Normal 5 13 2 5" xfId="3033" xr:uid="{00000000-0005-0000-0000-0000A80B0000}"/>
    <cellStyle name="Normal 5 13 3" xfId="3034" xr:uid="{00000000-0005-0000-0000-0000A90B0000}"/>
    <cellStyle name="Normal 5 13 3 2" xfId="3035" xr:uid="{00000000-0005-0000-0000-0000AA0B0000}"/>
    <cellStyle name="Normal 5 13 3 2 2" xfId="3036" xr:uid="{00000000-0005-0000-0000-0000AB0B0000}"/>
    <cellStyle name="Normal 5 13 3 3" xfId="3037" xr:uid="{00000000-0005-0000-0000-0000AC0B0000}"/>
    <cellStyle name="Normal 5 13 4" xfId="3038" xr:uid="{00000000-0005-0000-0000-0000AD0B0000}"/>
    <cellStyle name="Normal 5 13 4 2" xfId="3039" xr:uid="{00000000-0005-0000-0000-0000AE0B0000}"/>
    <cellStyle name="Normal 5 13 5" xfId="3040" xr:uid="{00000000-0005-0000-0000-0000AF0B0000}"/>
    <cellStyle name="Normal 5 13 5 2" xfId="3041" xr:uid="{00000000-0005-0000-0000-0000B00B0000}"/>
    <cellStyle name="Normal 5 13 6" xfId="3042" xr:uid="{00000000-0005-0000-0000-0000B10B0000}"/>
    <cellStyle name="Normal 5 14" xfId="3043" xr:uid="{00000000-0005-0000-0000-0000B20B0000}"/>
    <cellStyle name="Normal 5 14 2" xfId="3044" xr:uid="{00000000-0005-0000-0000-0000B30B0000}"/>
    <cellStyle name="Normal 5 14 2 2" xfId="3045" xr:uid="{00000000-0005-0000-0000-0000B40B0000}"/>
    <cellStyle name="Normal 5 14 2 2 2" xfId="3046" xr:uid="{00000000-0005-0000-0000-0000B50B0000}"/>
    <cellStyle name="Normal 5 14 2 2 2 2" xfId="3047" xr:uid="{00000000-0005-0000-0000-0000B60B0000}"/>
    <cellStyle name="Normal 5 14 2 2 3" xfId="3048" xr:uid="{00000000-0005-0000-0000-0000B70B0000}"/>
    <cellStyle name="Normal 5 14 2 3" xfId="3049" xr:uid="{00000000-0005-0000-0000-0000B80B0000}"/>
    <cellStyle name="Normal 5 14 2 3 2" xfId="3050" xr:uid="{00000000-0005-0000-0000-0000B90B0000}"/>
    <cellStyle name="Normal 5 14 2 4" xfId="3051" xr:uid="{00000000-0005-0000-0000-0000BA0B0000}"/>
    <cellStyle name="Normal 5 14 2 4 2" xfId="3052" xr:uid="{00000000-0005-0000-0000-0000BB0B0000}"/>
    <cellStyle name="Normal 5 14 2 5" xfId="3053" xr:uid="{00000000-0005-0000-0000-0000BC0B0000}"/>
    <cellStyle name="Normal 5 14 3" xfId="3054" xr:uid="{00000000-0005-0000-0000-0000BD0B0000}"/>
    <cellStyle name="Normal 5 14 3 2" xfId="3055" xr:uid="{00000000-0005-0000-0000-0000BE0B0000}"/>
    <cellStyle name="Normal 5 14 3 2 2" xfId="3056" xr:uid="{00000000-0005-0000-0000-0000BF0B0000}"/>
    <cellStyle name="Normal 5 14 3 3" xfId="3057" xr:uid="{00000000-0005-0000-0000-0000C00B0000}"/>
    <cellStyle name="Normal 5 14 4" xfId="3058" xr:uid="{00000000-0005-0000-0000-0000C10B0000}"/>
    <cellStyle name="Normal 5 14 4 2" xfId="3059" xr:uid="{00000000-0005-0000-0000-0000C20B0000}"/>
    <cellStyle name="Normal 5 14 5" xfId="3060" xr:uid="{00000000-0005-0000-0000-0000C30B0000}"/>
    <cellStyle name="Normal 5 14 5 2" xfId="3061" xr:uid="{00000000-0005-0000-0000-0000C40B0000}"/>
    <cellStyle name="Normal 5 14 6" xfId="3062" xr:uid="{00000000-0005-0000-0000-0000C50B0000}"/>
    <cellStyle name="Normal 5 15" xfId="3063" xr:uid="{00000000-0005-0000-0000-0000C60B0000}"/>
    <cellStyle name="Normal 5 15 2" xfId="3064" xr:uid="{00000000-0005-0000-0000-0000C70B0000}"/>
    <cellStyle name="Normal 5 15 2 2" xfId="3065" xr:uid="{00000000-0005-0000-0000-0000C80B0000}"/>
    <cellStyle name="Normal 5 15 2 2 2" xfId="3066" xr:uid="{00000000-0005-0000-0000-0000C90B0000}"/>
    <cellStyle name="Normal 5 15 2 2 2 2" xfId="3067" xr:uid="{00000000-0005-0000-0000-0000CA0B0000}"/>
    <cellStyle name="Normal 5 15 2 2 3" xfId="3068" xr:uid="{00000000-0005-0000-0000-0000CB0B0000}"/>
    <cellStyle name="Normal 5 15 2 3" xfId="3069" xr:uid="{00000000-0005-0000-0000-0000CC0B0000}"/>
    <cellStyle name="Normal 5 15 2 3 2" xfId="3070" xr:uid="{00000000-0005-0000-0000-0000CD0B0000}"/>
    <cellStyle name="Normal 5 15 2 4" xfId="3071" xr:uid="{00000000-0005-0000-0000-0000CE0B0000}"/>
    <cellStyle name="Normal 5 15 2 4 2" xfId="3072" xr:uid="{00000000-0005-0000-0000-0000CF0B0000}"/>
    <cellStyle name="Normal 5 15 2 5" xfId="3073" xr:uid="{00000000-0005-0000-0000-0000D00B0000}"/>
    <cellStyle name="Normal 5 15 3" xfId="3074" xr:uid="{00000000-0005-0000-0000-0000D10B0000}"/>
    <cellStyle name="Normal 5 15 3 2" xfId="3075" xr:uid="{00000000-0005-0000-0000-0000D20B0000}"/>
    <cellStyle name="Normal 5 15 3 2 2" xfId="3076" xr:uid="{00000000-0005-0000-0000-0000D30B0000}"/>
    <cellStyle name="Normal 5 15 3 3" xfId="3077" xr:uid="{00000000-0005-0000-0000-0000D40B0000}"/>
    <cellStyle name="Normal 5 15 4" xfId="3078" xr:uid="{00000000-0005-0000-0000-0000D50B0000}"/>
    <cellStyle name="Normal 5 15 4 2" xfId="3079" xr:uid="{00000000-0005-0000-0000-0000D60B0000}"/>
    <cellStyle name="Normal 5 15 5" xfId="3080" xr:uid="{00000000-0005-0000-0000-0000D70B0000}"/>
    <cellStyle name="Normal 5 15 5 2" xfId="3081" xr:uid="{00000000-0005-0000-0000-0000D80B0000}"/>
    <cellStyle name="Normal 5 15 6" xfId="3082" xr:uid="{00000000-0005-0000-0000-0000D90B0000}"/>
    <cellStyle name="Normal 5 16" xfId="3083" xr:uid="{00000000-0005-0000-0000-0000DA0B0000}"/>
    <cellStyle name="Normal 5 16 2" xfId="3084" xr:uid="{00000000-0005-0000-0000-0000DB0B0000}"/>
    <cellStyle name="Normal 5 16 2 2" xfId="3085" xr:uid="{00000000-0005-0000-0000-0000DC0B0000}"/>
    <cellStyle name="Normal 5 16 2 2 2" xfId="3086" xr:uid="{00000000-0005-0000-0000-0000DD0B0000}"/>
    <cellStyle name="Normal 5 16 2 3" xfId="3087" xr:uid="{00000000-0005-0000-0000-0000DE0B0000}"/>
    <cellStyle name="Normal 5 16 3" xfId="3088" xr:uid="{00000000-0005-0000-0000-0000DF0B0000}"/>
    <cellStyle name="Normal 5 16 3 2" xfId="3089" xr:uid="{00000000-0005-0000-0000-0000E00B0000}"/>
    <cellStyle name="Normal 5 16 4" xfId="3090" xr:uid="{00000000-0005-0000-0000-0000E10B0000}"/>
    <cellStyle name="Normal 5 16 4 2" xfId="3091" xr:uid="{00000000-0005-0000-0000-0000E20B0000}"/>
    <cellStyle name="Normal 5 16 5" xfId="3092" xr:uid="{00000000-0005-0000-0000-0000E30B0000}"/>
    <cellStyle name="Normal 5 17" xfId="3093" xr:uid="{00000000-0005-0000-0000-0000E40B0000}"/>
    <cellStyle name="Normal 5 17 2" xfId="3094" xr:uid="{00000000-0005-0000-0000-0000E50B0000}"/>
    <cellStyle name="Normal 5 17 2 2" xfId="3095" xr:uid="{00000000-0005-0000-0000-0000E60B0000}"/>
    <cellStyle name="Normal 5 17 3" xfId="3096" xr:uid="{00000000-0005-0000-0000-0000E70B0000}"/>
    <cellStyle name="Normal 5 18" xfId="3097" xr:uid="{00000000-0005-0000-0000-0000E80B0000}"/>
    <cellStyle name="Normal 5 18 2" xfId="3098" xr:uid="{00000000-0005-0000-0000-0000E90B0000}"/>
    <cellStyle name="Normal 5 19" xfId="3099" xr:uid="{00000000-0005-0000-0000-0000EA0B0000}"/>
    <cellStyle name="Normal 5 19 2" xfId="3100" xr:uid="{00000000-0005-0000-0000-0000EB0B0000}"/>
    <cellStyle name="Normal 5 2" xfId="147" xr:uid="{00000000-0005-0000-0000-0000EC0B0000}"/>
    <cellStyle name="Normal 5 2 10" xfId="3101" xr:uid="{00000000-0005-0000-0000-0000ED0B0000}"/>
    <cellStyle name="Normal 5 2 11" xfId="3102" xr:uid="{00000000-0005-0000-0000-0000EE0B0000}"/>
    <cellStyle name="Normal 5 2 12" xfId="3103" xr:uid="{00000000-0005-0000-0000-0000EF0B0000}"/>
    <cellStyle name="Normal 5 2 13" xfId="3104" xr:uid="{00000000-0005-0000-0000-0000F00B0000}"/>
    <cellStyle name="Normal 5 2 14" xfId="3105" xr:uid="{00000000-0005-0000-0000-0000F10B0000}"/>
    <cellStyle name="Normal 5 2 2" xfId="3106" xr:uid="{00000000-0005-0000-0000-0000F20B0000}"/>
    <cellStyle name="Normal 5 2 2 10" xfId="3107" xr:uid="{00000000-0005-0000-0000-0000F30B0000}"/>
    <cellStyle name="Normal 5 2 2 11" xfId="3108" xr:uid="{00000000-0005-0000-0000-0000F40B0000}"/>
    <cellStyle name="Normal 5 2 2 2" xfId="3109" xr:uid="{00000000-0005-0000-0000-0000F50B0000}"/>
    <cellStyle name="Normal 5 2 2 2 2" xfId="3110" xr:uid="{00000000-0005-0000-0000-0000F60B0000}"/>
    <cellStyle name="Normal 5 2 2 2 2 2" xfId="3111" xr:uid="{00000000-0005-0000-0000-0000F70B0000}"/>
    <cellStyle name="Normal 5 2 2 2 2 2 2" xfId="3112" xr:uid="{00000000-0005-0000-0000-0000F80B0000}"/>
    <cellStyle name="Normal 5 2 2 2 2 2 2 2" xfId="3113" xr:uid="{00000000-0005-0000-0000-0000F90B0000}"/>
    <cellStyle name="Normal 5 2 2 2 2 2 3" xfId="3114" xr:uid="{00000000-0005-0000-0000-0000FA0B0000}"/>
    <cellStyle name="Normal 5 2 2 2 2 3" xfId="3115" xr:uid="{00000000-0005-0000-0000-0000FB0B0000}"/>
    <cellStyle name="Normal 5 2 2 2 2 3 2" xfId="3116" xr:uid="{00000000-0005-0000-0000-0000FC0B0000}"/>
    <cellStyle name="Normal 5 2 2 2 2 4" xfId="3117" xr:uid="{00000000-0005-0000-0000-0000FD0B0000}"/>
    <cellStyle name="Normal 5 2 2 2 2 4 2" xfId="3118" xr:uid="{00000000-0005-0000-0000-0000FE0B0000}"/>
    <cellStyle name="Normal 5 2 2 2 2 5" xfId="3119" xr:uid="{00000000-0005-0000-0000-0000FF0B0000}"/>
    <cellStyle name="Normal 5 2 2 2 3" xfId="3120" xr:uid="{00000000-0005-0000-0000-0000000C0000}"/>
    <cellStyle name="Normal 5 2 2 2 3 2" xfId="3121" xr:uid="{00000000-0005-0000-0000-0000010C0000}"/>
    <cellStyle name="Normal 5 2 2 2 3 2 2" xfId="3122" xr:uid="{00000000-0005-0000-0000-0000020C0000}"/>
    <cellStyle name="Normal 5 2 2 2 3 3" xfId="3123" xr:uid="{00000000-0005-0000-0000-0000030C0000}"/>
    <cellStyle name="Normal 5 2 2 2 4" xfId="3124" xr:uid="{00000000-0005-0000-0000-0000040C0000}"/>
    <cellStyle name="Normal 5 2 2 2 4 2" xfId="3125" xr:uid="{00000000-0005-0000-0000-0000050C0000}"/>
    <cellStyle name="Normal 5 2 2 2 5" xfId="3126" xr:uid="{00000000-0005-0000-0000-0000060C0000}"/>
    <cellStyle name="Normal 5 2 2 2 5 2" xfId="3127" xr:uid="{00000000-0005-0000-0000-0000070C0000}"/>
    <cellStyle name="Normal 5 2 2 2 6" xfId="3128" xr:uid="{00000000-0005-0000-0000-0000080C0000}"/>
    <cellStyle name="Normal 5 2 2 3" xfId="3129" xr:uid="{00000000-0005-0000-0000-0000090C0000}"/>
    <cellStyle name="Normal 5 2 2 3 2" xfId="3130" xr:uid="{00000000-0005-0000-0000-00000A0C0000}"/>
    <cellStyle name="Normal 5 2 2 3 2 2" xfId="3131" xr:uid="{00000000-0005-0000-0000-00000B0C0000}"/>
    <cellStyle name="Normal 5 2 2 3 2 2 2" xfId="3132" xr:uid="{00000000-0005-0000-0000-00000C0C0000}"/>
    <cellStyle name="Normal 5 2 2 3 2 3" xfId="3133" xr:uid="{00000000-0005-0000-0000-00000D0C0000}"/>
    <cellStyle name="Normal 5 2 2 3 3" xfId="3134" xr:uid="{00000000-0005-0000-0000-00000E0C0000}"/>
    <cellStyle name="Normal 5 2 2 3 3 2" xfId="3135" xr:uid="{00000000-0005-0000-0000-00000F0C0000}"/>
    <cellStyle name="Normal 5 2 2 3 4" xfId="3136" xr:uid="{00000000-0005-0000-0000-0000100C0000}"/>
    <cellStyle name="Normal 5 2 2 3 4 2" xfId="3137" xr:uid="{00000000-0005-0000-0000-0000110C0000}"/>
    <cellStyle name="Normal 5 2 2 3 5" xfId="3138" xr:uid="{00000000-0005-0000-0000-0000120C0000}"/>
    <cellStyle name="Normal 5 2 2 4" xfId="3139" xr:uid="{00000000-0005-0000-0000-0000130C0000}"/>
    <cellStyle name="Normal 5 2 2 4 2" xfId="3140" xr:uid="{00000000-0005-0000-0000-0000140C0000}"/>
    <cellStyle name="Normal 5 2 2 4 2 2" xfId="3141" xr:uid="{00000000-0005-0000-0000-0000150C0000}"/>
    <cellStyle name="Normal 5 2 2 4 3" xfId="3142" xr:uid="{00000000-0005-0000-0000-0000160C0000}"/>
    <cellStyle name="Normal 5 2 2 5" xfId="3143" xr:uid="{00000000-0005-0000-0000-0000170C0000}"/>
    <cellStyle name="Normal 5 2 2 5 2" xfId="3144" xr:uid="{00000000-0005-0000-0000-0000180C0000}"/>
    <cellStyle name="Normal 5 2 2 6" xfId="3145" xr:uid="{00000000-0005-0000-0000-0000190C0000}"/>
    <cellStyle name="Normal 5 2 2 6 2" xfId="3146" xr:uid="{00000000-0005-0000-0000-00001A0C0000}"/>
    <cellStyle name="Normal 5 2 2 7" xfId="3147" xr:uid="{00000000-0005-0000-0000-00001B0C0000}"/>
    <cellStyle name="Normal 5 2 2 8" xfId="3148" xr:uid="{00000000-0005-0000-0000-00001C0C0000}"/>
    <cellStyle name="Normal 5 2 2 9" xfId="3149" xr:uid="{00000000-0005-0000-0000-00001D0C0000}"/>
    <cellStyle name="Normal 5 2 3" xfId="3150" xr:uid="{00000000-0005-0000-0000-00001E0C0000}"/>
    <cellStyle name="Normal 5 2 3 10" xfId="3151" xr:uid="{00000000-0005-0000-0000-00001F0C0000}"/>
    <cellStyle name="Normal 5 2 3 2" xfId="3152" xr:uid="{00000000-0005-0000-0000-0000200C0000}"/>
    <cellStyle name="Normal 5 2 3 2 10" xfId="3153" xr:uid="{00000000-0005-0000-0000-0000210C0000}"/>
    <cellStyle name="Normal 5 2 3 2 2" xfId="3154" xr:uid="{00000000-0005-0000-0000-0000220C0000}"/>
    <cellStyle name="Normal 5 2 3 2 2 2" xfId="3155" xr:uid="{00000000-0005-0000-0000-0000230C0000}"/>
    <cellStyle name="Normal 5 2 3 2 2 2 2" xfId="3156" xr:uid="{00000000-0005-0000-0000-0000240C0000}"/>
    <cellStyle name="Normal 5 2 3 2 2 2 2 2" xfId="3157" xr:uid="{00000000-0005-0000-0000-0000250C0000}"/>
    <cellStyle name="Normal 5 2 3 2 2 2 2 2 2" xfId="3158" xr:uid="{00000000-0005-0000-0000-0000260C0000}"/>
    <cellStyle name="Normal 5 2 3 2 2 2 2 2 2 2" xfId="3159" xr:uid="{00000000-0005-0000-0000-0000270C0000}"/>
    <cellStyle name="Normal 5 2 3 2 2 2 2 2 3" xfId="3160" xr:uid="{00000000-0005-0000-0000-0000280C0000}"/>
    <cellStyle name="Normal 5 2 3 2 2 2 2 3" xfId="3161" xr:uid="{00000000-0005-0000-0000-0000290C0000}"/>
    <cellStyle name="Normal 5 2 3 2 2 2 2 3 2" xfId="3162" xr:uid="{00000000-0005-0000-0000-00002A0C0000}"/>
    <cellStyle name="Normal 5 2 3 2 2 2 2 4" xfId="3163" xr:uid="{00000000-0005-0000-0000-00002B0C0000}"/>
    <cellStyle name="Normal 5 2 3 2 2 2 2 4 2" xfId="3164" xr:uid="{00000000-0005-0000-0000-00002C0C0000}"/>
    <cellStyle name="Normal 5 2 3 2 2 2 2 5" xfId="3165" xr:uid="{00000000-0005-0000-0000-00002D0C0000}"/>
    <cellStyle name="Normal 5 2 3 2 2 2 3" xfId="3166" xr:uid="{00000000-0005-0000-0000-00002E0C0000}"/>
    <cellStyle name="Normal 5 2 3 2 2 2 3 2" xfId="3167" xr:uid="{00000000-0005-0000-0000-00002F0C0000}"/>
    <cellStyle name="Normal 5 2 3 2 2 2 3 2 2" xfId="3168" xr:uid="{00000000-0005-0000-0000-0000300C0000}"/>
    <cellStyle name="Normal 5 2 3 2 2 2 3 3" xfId="3169" xr:uid="{00000000-0005-0000-0000-0000310C0000}"/>
    <cellStyle name="Normal 5 2 3 2 2 2 4" xfId="3170" xr:uid="{00000000-0005-0000-0000-0000320C0000}"/>
    <cellStyle name="Normal 5 2 3 2 2 2 4 2" xfId="3171" xr:uid="{00000000-0005-0000-0000-0000330C0000}"/>
    <cellStyle name="Normal 5 2 3 2 2 2 5" xfId="3172" xr:uid="{00000000-0005-0000-0000-0000340C0000}"/>
    <cellStyle name="Normal 5 2 3 2 2 2 5 2" xfId="3173" xr:uid="{00000000-0005-0000-0000-0000350C0000}"/>
    <cellStyle name="Normal 5 2 3 2 2 2 6" xfId="3174" xr:uid="{00000000-0005-0000-0000-0000360C0000}"/>
    <cellStyle name="Normal 5 2 3 2 2 3" xfId="3175" xr:uid="{00000000-0005-0000-0000-0000370C0000}"/>
    <cellStyle name="Normal 5 2 3 2 2 3 2" xfId="3176" xr:uid="{00000000-0005-0000-0000-0000380C0000}"/>
    <cellStyle name="Normal 5 2 3 2 2 3 2 2" xfId="3177" xr:uid="{00000000-0005-0000-0000-0000390C0000}"/>
    <cellStyle name="Normal 5 2 3 2 2 3 2 2 2" xfId="3178" xr:uid="{00000000-0005-0000-0000-00003A0C0000}"/>
    <cellStyle name="Normal 5 2 3 2 2 3 2 3" xfId="3179" xr:uid="{00000000-0005-0000-0000-00003B0C0000}"/>
    <cellStyle name="Normal 5 2 3 2 2 3 3" xfId="3180" xr:uid="{00000000-0005-0000-0000-00003C0C0000}"/>
    <cellStyle name="Normal 5 2 3 2 2 3 3 2" xfId="3181" xr:uid="{00000000-0005-0000-0000-00003D0C0000}"/>
    <cellStyle name="Normal 5 2 3 2 2 3 4" xfId="3182" xr:uid="{00000000-0005-0000-0000-00003E0C0000}"/>
    <cellStyle name="Normal 5 2 3 2 2 3 4 2" xfId="3183" xr:uid="{00000000-0005-0000-0000-00003F0C0000}"/>
    <cellStyle name="Normal 5 2 3 2 2 3 5" xfId="3184" xr:uid="{00000000-0005-0000-0000-0000400C0000}"/>
    <cellStyle name="Normal 5 2 3 2 2 4" xfId="3185" xr:uid="{00000000-0005-0000-0000-0000410C0000}"/>
    <cellStyle name="Normal 5 2 3 2 2 4 2" xfId="3186" xr:uid="{00000000-0005-0000-0000-0000420C0000}"/>
    <cellStyle name="Normal 5 2 3 2 2 4 2 2" xfId="3187" xr:uid="{00000000-0005-0000-0000-0000430C0000}"/>
    <cellStyle name="Normal 5 2 3 2 2 4 3" xfId="3188" xr:uid="{00000000-0005-0000-0000-0000440C0000}"/>
    <cellStyle name="Normal 5 2 3 2 2 5" xfId="3189" xr:uid="{00000000-0005-0000-0000-0000450C0000}"/>
    <cellStyle name="Normal 5 2 3 2 2 5 2" xfId="3190" xr:uid="{00000000-0005-0000-0000-0000460C0000}"/>
    <cellStyle name="Normal 5 2 3 2 2 6" xfId="3191" xr:uid="{00000000-0005-0000-0000-0000470C0000}"/>
    <cellStyle name="Normal 5 2 3 2 2 6 2" xfId="3192" xr:uid="{00000000-0005-0000-0000-0000480C0000}"/>
    <cellStyle name="Normal 5 2 3 2 2 7" xfId="3193" xr:uid="{00000000-0005-0000-0000-0000490C0000}"/>
    <cellStyle name="Normal 5 2 3 2 2 8" xfId="3194" xr:uid="{00000000-0005-0000-0000-00004A0C0000}"/>
    <cellStyle name="Normal 5 2 3 2 2 9" xfId="3195" xr:uid="{00000000-0005-0000-0000-00004B0C0000}"/>
    <cellStyle name="Normal 5 2 3 2 3" xfId="3196" xr:uid="{00000000-0005-0000-0000-00004C0C0000}"/>
    <cellStyle name="Normal 5 2 3 2 3 2" xfId="3197" xr:uid="{00000000-0005-0000-0000-00004D0C0000}"/>
    <cellStyle name="Normal 5 2 3 2 3 2 2" xfId="3198" xr:uid="{00000000-0005-0000-0000-00004E0C0000}"/>
    <cellStyle name="Normal 5 2 3 2 3 2 2 2" xfId="3199" xr:uid="{00000000-0005-0000-0000-00004F0C0000}"/>
    <cellStyle name="Normal 5 2 3 2 3 2 2 2 2" xfId="3200" xr:uid="{00000000-0005-0000-0000-0000500C0000}"/>
    <cellStyle name="Normal 5 2 3 2 3 2 2 3" xfId="3201" xr:uid="{00000000-0005-0000-0000-0000510C0000}"/>
    <cellStyle name="Normal 5 2 3 2 3 2 3" xfId="3202" xr:uid="{00000000-0005-0000-0000-0000520C0000}"/>
    <cellStyle name="Normal 5 2 3 2 3 2 3 2" xfId="3203" xr:uid="{00000000-0005-0000-0000-0000530C0000}"/>
    <cellStyle name="Normal 5 2 3 2 3 2 4" xfId="3204" xr:uid="{00000000-0005-0000-0000-0000540C0000}"/>
    <cellStyle name="Normal 5 2 3 2 3 2 4 2" xfId="3205" xr:uid="{00000000-0005-0000-0000-0000550C0000}"/>
    <cellStyle name="Normal 5 2 3 2 3 2 5" xfId="3206" xr:uid="{00000000-0005-0000-0000-0000560C0000}"/>
    <cellStyle name="Normal 5 2 3 2 3 3" xfId="3207" xr:uid="{00000000-0005-0000-0000-0000570C0000}"/>
    <cellStyle name="Normal 5 2 3 2 3 3 2" xfId="3208" xr:uid="{00000000-0005-0000-0000-0000580C0000}"/>
    <cellStyle name="Normal 5 2 3 2 3 3 2 2" xfId="3209" xr:uid="{00000000-0005-0000-0000-0000590C0000}"/>
    <cellStyle name="Normal 5 2 3 2 3 3 3" xfId="3210" xr:uid="{00000000-0005-0000-0000-00005A0C0000}"/>
    <cellStyle name="Normal 5 2 3 2 3 4" xfId="3211" xr:uid="{00000000-0005-0000-0000-00005B0C0000}"/>
    <cellStyle name="Normal 5 2 3 2 3 4 2" xfId="3212" xr:uid="{00000000-0005-0000-0000-00005C0C0000}"/>
    <cellStyle name="Normal 5 2 3 2 3 5" xfId="3213" xr:uid="{00000000-0005-0000-0000-00005D0C0000}"/>
    <cellStyle name="Normal 5 2 3 2 3 5 2" xfId="3214" xr:uid="{00000000-0005-0000-0000-00005E0C0000}"/>
    <cellStyle name="Normal 5 2 3 2 3 6" xfId="3215" xr:uid="{00000000-0005-0000-0000-00005F0C0000}"/>
    <cellStyle name="Normal 5 2 3 2 4" xfId="3216" xr:uid="{00000000-0005-0000-0000-0000600C0000}"/>
    <cellStyle name="Normal 5 2 3 2 4 2" xfId="3217" xr:uid="{00000000-0005-0000-0000-0000610C0000}"/>
    <cellStyle name="Normal 5 2 3 2 4 2 2" xfId="3218" xr:uid="{00000000-0005-0000-0000-0000620C0000}"/>
    <cellStyle name="Normal 5 2 3 2 4 2 2 2" xfId="3219" xr:uid="{00000000-0005-0000-0000-0000630C0000}"/>
    <cellStyle name="Normal 5 2 3 2 4 2 3" xfId="3220" xr:uid="{00000000-0005-0000-0000-0000640C0000}"/>
    <cellStyle name="Normal 5 2 3 2 4 3" xfId="3221" xr:uid="{00000000-0005-0000-0000-0000650C0000}"/>
    <cellStyle name="Normal 5 2 3 2 4 3 2" xfId="3222" xr:uid="{00000000-0005-0000-0000-0000660C0000}"/>
    <cellStyle name="Normal 5 2 3 2 4 4" xfId="3223" xr:uid="{00000000-0005-0000-0000-0000670C0000}"/>
    <cellStyle name="Normal 5 2 3 2 4 4 2" xfId="3224" xr:uid="{00000000-0005-0000-0000-0000680C0000}"/>
    <cellStyle name="Normal 5 2 3 2 4 5" xfId="3225" xr:uid="{00000000-0005-0000-0000-0000690C0000}"/>
    <cellStyle name="Normal 5 2 3 2 5" xfId="3226" xr:uid="{00000000-0005-0000-0000-00006A0C0000}"/>
    <cellStyle name="Normal 5 2 3 2 5 2" xfId="3227" xr:uid="{00000000-0005-0000-0000-00006B0C0000}"/>
    <cellStyle name="Normal 5 2 3 2 5 2 2" xfId="3228" xr:uid="{00000000-0005-0000-0000-00006C0C0000}"/>
    <cellStyle name="Normal 5 2 3 2 5 3" xfId="3229" xr:uid="{00000000-0005-0000-0000-00006D0C0000}"/>
    <cellStyle name="Normal 5 2 3 2 6" xfId="3230" xr:uid="{00000000-0005-0000-0000-00006E0C0000}"/>
    <cellStyle name="Normal 5 2 3 2 6 2" xfId="3231" xr:uid="{00000000-0005-0000-0000-00006F0C0000}"/>
    <cellStyle name="Normal 5 2 3 2 7" xfId="3232" xr:uid="{00000000-0005-0000-0000-0000700C0000}"/>
    <cellStyle name="Normal 5 2 3 2 7 2" xfId="3233" xr:uid="{00000000-0005-0000-0000-0000710C0000}"/>
    <cellStyle name="Normal 5 2 3 2 8" xfId="3234" xr:uid="{00000000-0005-0000-0000-0000720C0000}"/>
    <cellStyle name="Normal 5 2 3 2 9" xfId="3235" xr:uid="{00000000-0005-0000-0000-0000730C0000}"/>
    <cellStyle name="Normal 5 2 3 3" xfId="3236" xr:uid="{00000000-0005-0000-0000-0000740C0000}"/>
    <cellStyle name="Normal 5 2 3 3 2" xfId="3237" xr:uid="{00000000-0005-0000-0000-0000750C0000}"/>
    <cellStyle name="Normal 5 2 3 3 2 2" xfId="3238" xr:uid="{00000000-0005-0000-0000-0000760C0000}"/>
    <cellStyle name="Normal 5 2 3 3 2 2 2" xfId="3239" xr:uid="{00000000-0005-0000-0000-0000770C0000}"/>
    <cellStyle name="Normal 5 2 3 3 2 2 2 2" xfId="3240" xr:uid="{00000000-0005-0000-0000-0000780C0000}"/>
    <cellStyle name="Normal 5 2 3 3 2 2 3" xfId="3241" xr:uid="{00000000-0005-0000-0000-0000790C0000}"/>
    <cellStyle name="Normal 5 2 3 3 2 3" xfId="3242" xr:uid="{00000000-0005-0000-0000-00007A0C0000}"/>
    <cellStyle name="Normal 5 2 3 3 2 3 2" xfId="3243" xr:uid="{00000000-0005-0000-0000-00007B0C0000}"/>
    <cellStyle name="Normal 5 2 3 3 2 4" xfId="3244" xr:uid="{00000000-0005-0000-0000-00007C0C0000}"/>
    <cellStyle name="Normal 5 2 3 3 2 4 2" xfId="3245" xr:uid="{00000000-0005-0000-0000-00007D0C0000}"/>
    <cellStyle name="Normal 5 2 3 3 2 5" xfId="3246" xr:uid="{00000000-0005-0000-0000-00007E0C0000}"/>
    <cellStyle name="Normal 5 2 3 3 3" xfId="3247" xr:uid="{00000000-0005-0000-0000-00007F0C0000}"/>
    <cellStyle name="Normal 5 2 3 3 3 2" xfId="3248" xr:uid="{00000000-0005-0000-0000-0000800C0000}"/>
    <cellStyle name="Normal 5 2 3 3 3 2 2" xfId="3249" xr:uid="{00000000-0005-0000-0000-0000810C0000}"/>
    <cellStyle name="Normal 5 2 3 3 3 3" xfId="3250" xr:uid="{00000000-0005-0000-0000-0000820C0000}"/>
    <cellStyle name="Normal 5 2 3 3 4" xfId="3251" xr:uid="{00000000-0005-0000-0000-0000830C0000}"/>
    <cellStyle name="Normal 5 2 3 3 4 2" xfId="3252" xr:uid="{00000000-0005-0000-0000-0000840C0000}"/>
    <cellStyle name="Normal 5 2 3 3 5" xfId="3253" xr:uid="{00000000-0005-0000-0000-0000850C0000}"/>
    <cellStyle name="Normal 5 2 3 3 5 2" xfId="3254" xr:uid="{00000000-0005-0000-0000-0000860C0000}"/>
    <cellStyle name="Normal 5 2 3 3 6" xfId="3255" xr:uid="{00000000-0005-0000-0000-0000870C0000}"/>
    <cellStyle name="Normal 5 2 3 4" xfId="3256" xr:uid="{00000000-0005-0000-0000-0000880C0000}"/>
    <cellStyle name="Normal 5 2 3 4 2" xfId="3257" xr:uid="{00000000-0005-0000-0000-0000890C0000}"/>
    <cellStyle name="Normal 5 2 3 4 2 2" xfId="3258" xr:uid="{00000000-0005-0000-0000-00008A0C0000}"/>
    <cellStyle name="Normal 5 2 3 4 2 2 2" xfId="3259" xr:uid="{00000000-0005-0000-0000-00008B0C0000}"/>
    <cellStyle name="Normal 5 2 3 4 2 3" xfId="3260" xr:uid="{00000000-0005-0000-0000-00008C0C0000}"/>
    <cellStyle name="Normal 5 2 3 4 3" xfId="3261" xr:uid="{00000000-0005-0000-0000-00008D0C0000}"/>
    <cellStyle name="Normal 5 2 3 4 3 2" xfId="3262" xr:uid="{00000000-0005-0000-0000-00008E0C0000}"/>
    <cellStyle name="Normal 5 2 3 4 4" xfId="3263" xr:uid="{00000000-0005-0000-0000-00008F0C0000}"/>
    <cellStyle name="Normal 5 2 3 4 4 2" xfId="3264" xr:uid="{00000000-0005-0000-0000-0000900C0000}"/>
    <cellStyle name="Normal 5 2 3 4 5" xfId="3265" xr:uid="{00000000-0005-0000-0000-0000910C0000}"/>
    <cellStyle name="Normal 5 2 3 5" xfId="3266" xr:uid="{00000000-0005-0000-0000-0000920C0000}"/>
    <cellStyle name="Normal 5 2 3 5 2" xfId="3267" xr:uid="{00000000-0005-0000-0000-0000930C0000}"/>
    <cellStyle name="Normal 5 2 3 5 2 2" xfId="3268" xr:uid="{00000000-0005-0000-0000-0000940C0000}"/>
    <cellStyle name="Normal 5 2 3 5 3" xfId="3269" xr:uid="{00000000-0005-0000-0000-0000950C0000}"/>
    <cellStyle name="Normal 5 2 3 6" xfId="3270" xr:uid="{00000000-0005-0000-0000-0000960C0000}"/>
    <cellStyle name="Normal 5 2 3 6 2" xfId="3271" xr:uid="{00000000-0005-0000-0000-0000970C0000}"/>
    <cellStyle name="Normal 5 2 3 7" xfId="3272" xr:uid="{00000000-0005-0000-0000-0000980C0000}"/>
    <cellStyle name="Normal 5 2 3 7 2" xfId="3273" xr:uid="{00000000-0005-0000-0000-0000990C0000}"/>
    <cellStyle name="Normal 5 2 3 8" xfId="3274" xr:uid="{00000000-0005-0000-0000-00009A0C0000}"/>
    <cellStyle name="Normal 5 2 3 9" xfId="3275" xr:uid="{00000000-0005-0000-0000-00009B0C0000}"/>
    <cellStyle name="Normal 5 2 4" xfId="3276" xr:uid="{00000000-0005-0000-0000-00009C0C0000}"/>
    <cellStyle name="Normal 5 2 4 2" xfId="3277" xr:uid="{00000000-0005-0000-0000-00009D0C0000}"/>
    <cellStyle name="Normal 5 2 5" xfId="3278" xr:uid="{00000000-0005-0000-0000-00009E0C0000}"/>
    <cellStyle name="Normal 5 2 5 2" xfId="3279" xr:uid="{00000000-0005-0000-0000-00009F0C0000}"/>
    <cellStyle name="Normal 5 2 5 2 2" xfId="3280" xr:uid="{00000000-0005-0000-0000-0000A00C0000}"/>
    <cellStyle name="Normal 5 2 5 2 2 2" xfId="3281" xr:uid="{00000000-0005-0000-0000-0000A10C0000}"/>
    <cellStyle name="Normal 5 2 5 2 2 2 2" xfId="3282" xr:uid="{00000000-0005-0000-0000-0000A20C0000}"/>
    <cellStyle name="Normal 5 2 5 2 2 3" xfId="3283" xr:uid="{00000000-0005-0000-0000-0000A30C0000}"/>
    <cellStyle name="Normal 5 2 5 2 3" xfId="3284" xr:uid="{00000000-0005-0000-0000-0000A40C0000}"/>
    <cellStyle name="Normal 5 2 5 2 3 2" xfId="3285" xr:uid="{00000000-0005-0000-0000-0000A50C0000}"/>
    <cellStyle name="Normal 5 2 5 2 4" xfId="3286" xr:uid="{00000000-0005-0000-0000-0000A60C0000}"/>
    <cellStyle name="Normal 5 2 5 2 4 2" xfId="3287" xr:uid="{00000000-0005-0000-0000-0000A70C0000}"/>
    <cellStyle name="Normal 5 2 5 2 5" xfId="3288" xr:uid="{00000000-0005-0000-0000-0000A80C0000}"/>
    <cellStyle name="Normal 5 2 5 3" xfId="3289" xr:uid="{00000000-0005-0000-0000-0000A90C0000}"/>
    <cellStyle name="Normal 5 2 5 3 2" xfId="3290" xr:uid="{00000000-0005-0000-0000-0000AA0C0000}"/>
    <cellStyle name="Normal 5 2 5 3 2 2" xfId="3291" xr:uid="{00000000-0005-0000-0000-0000AB0C0000}"/>
    <cellStyle name="Normal 5 2 5 3 3" xfId="3292" xr:uid="{00000000-0005-0000-0000-0000AC0C0000}"/>
    <cellStyle name="Normal 5 2 5 4" xfId="3293" xr:uid="{00000000-0005-0000-0000-0000AD0C0000}"/>
    <cellStyle name="Normal 5 2 5 4 2" xfId="3294" xr:uid="{00000000-0005-0000-0000-0000AE0C0000}"/>
    <cellStyle name="Normal 5 2 5 5" xfId="3295" xr:uid="{00000000-0005-0000-0000-0000AF0C0000}"/>
    <cellStyle name="Normal 5 2 5 5 2" xfId="3296" xr:uid="{00000000-0005-0000-0000-0000B00C0000}"/>
    <cellStyle name="Normal 5 2 5 6" xfId="3297" xr:uid="{00000000-0005-0000-0000-0000B10C0000}"/>
    <cellStyle name="Normal 5 2 6" xfId="3298" xr:uid="{00000000-0005-0000-0000-0000B20C0000}"/>
    <cellStyle name="Normal 5 2 6 2" xfId="3299" xr:uid="{00000000-0005-0000-0000-0000B30C0000}"/>
    <cellStyle name="Normal 5 2 6 2 2" xfId="3300" xr:uid="{00000000-0005-0000-0000-0000B40C0000}"/>
    <cellStyle name="Normal 5 2 6 2 2 2" xfId="3301" xr:uid="{00000000-0005-0000-0000-0000B50C0000}"/>
    <cellStyle name="Normal 5 2 6 2 3" xfId="3302" xr:uid="{00000000-0005-0000-0000-0000B60C0000}"/>
    <cellStyle name="Normal 5 2 6 3" xfId="3303" xr:uid="{00000000-0005-0000-0000-0000B70C0000}"/>
    <cellStyle name="Normal 5 2 6 3 2" xfId="3304" xr:uid="{00000000-0005-0000-0000-0000B80C0000}"/>
    <cellStyle name="Normal 5 2 6 4" xfId="3305" xr:uid="{00000000-0005-0000-0000-0000B90C0000}"/>
    <cellStyle name="Normal 5 2 6 4 2" xfId="3306" xr:uid="{00000000-0005-0000-0000-0000BA0C0000}"/>
    <cellStyle name="Normal 5 2 6 5" xfId="3307" xr:uid="{00000000-0005-0000-0000-0000BB0C0000}"/>
    <cellStyle name="Normal 5 2 7" xfId="3308" xr:uid="{00000000-0005-0000-0000-0000BC0C0000}"/>
    <cellStyle name="Normal 5 2 7 2" xfId="3309" xr:uid="{00000000-0005-0000-0000-0000BD0C0000}"/>
    <cellStyle name="Normal 5 2 7 2 2" xfId="3310" xr:uid="{00000000-0005-0000-0000-0000BE0C0000}"/>
    <cellStyle name="Normal 5 2 7 3" xfId="3311" xr:uid="{00000000-0005-0000-0000-0000BF0C0000}"/>
    <cellStyle name="Normal 5 2 8" xfId="3312" xr:uid="{00000000-0005-0000-0000-0000C00C0000}"/>
    <cellStyle name="Normal 5 2 8 2" xfId="3313" xr:uid="{00000000-0005-0000-0000-0000C10C0000}"/>
    <cellStyle name="Normal 5 2 9" xfId="3314" xr:uid="{00000000-0005-0000-0000-0000C20C0000}"/>
    <cellStyle name="Normal 5 2 9 2" xfId="3315" xr:uid="{00000000-0005-0000-0000-0000C30C0000}"/>
    <cellStyle name="Normal 5 20" xfId="3316" xr:uid="{00000000-0005-0000-0000-0000C40C0000}"/>
    <cellStyle name="Normal 5 21" xfId="3317" xr:uid="{00000000-0005-0000-0000-0000C50C0000}"/>
    <cellStyle name="Normal 5 22" xfId="3318" xr:uid="{00000000-0005-0000-0000-0000C60C0000}"/>
    <cellStyle name="Normal 5 23" xfId="3319" xr:uid="{00000000-0005-0000-0000-0000C70C0000}"/>
    <cellStyle name="Normal 5 3" xfId="148" xr:uid="{00000000-0005-0000-0000-0000C80C0000}"/>
    <cellStyle name="Normal 5 3 10" xfId="3320" xr:uid="{00000000-0005-0000-0000-0000C90C0000}"/>
    <cellStyle name="Normal 5 3 11" xfId="3321" xr:uid="{00000000-0005-0000-0000-0000CA0C0000}"/>
    <cellStyle name="Normal 5 3 12" xfId="3322" xr:uid="{00000000-0005-0000-0000-0000CB0C0000}"/>
    <cellStyle name="Normal 5 3 2" xfId="3323" xr:uid="{00000000-0005-0000-0000-0000CC0C0000}"/>
    <cellStyle name="Normal 5 3 2 2" xfId="3324" xr:uid="{00000000-0005-0000-0000-0000CD0C0000}"/>
    <cellStyle name="Normal 5 3 2 2 2" xfId="3325" xr:uid="{00000000-0005-0000-0000-0000CE0C0000}"/>
    <cellStyle name="Normal 5 3 2 2 2 2" xfId="3326" xr:uid="{00000000-0005-0000-0000-0000CF0C0000}"/>
    <cellStyle name="Normal 5 3 2 2 2 2 2" xfId="3327" xr:uid="{00000000-0005-0000-0000-0000D00C0000}"/>
    <cellStyle name="Normal 5 3 2 2 2 3" xfId="3328" xr:uid="{00000000-0005-0000-0000-0000D10C0000}"/>
    <cellStyle name="Normal 5 3 2 2 3" xfId="3329" xr:uid="{00000000-0005-0000-0000-0000D20C0000}"/>
    <cellStyle name="Normal 5 3 2 2 3 2" xfId="3330" xr:uid="{00000000-0005-0000-0000-0000D30C0000}"/>
    <cellStyle name="Normal 5 3 2 2 4" xfId="3331" xr:uid="{00000000-0005-0000-0000-0000D40C0000}"/>
    <cellStyle name="Normal 5 3 2 2 4 2" xfId="3332" xr:uid="{00000000-0005-0000-0000-0000D50C0000}"/>
    <cellStyle name="Normal 5 3 2 2 5" xfId="3333" xr:uid="{00000000-0005-0000-0000-0000D60C0000}"/>
    <cellStyle name="Normal 5 3 2 3" xfId="3334" xr:uid="{00000000-0005-0000-0000-0000D70C0000}"/>
    <cellStyle name="Normal 5 3 2 3 2" xfId="3335" xr:uid="{00000000-0005-0000-0000-0000D80C0000}"/>
    <cellStyle name="Normal 5 3 2 3 2 2" xfId="3336" xr:uid="{00000000-0005-0000-0000-0000D90C0000}"/>
    <cellStyle name="Normal 5 3 2 3 3" xfId="3337" xr:uid="{00000000-0005-0000-0000-0000DA0C0000}"/>
    <cellStyle name="Normal 5 3 2 4" xfId="3338" xr:uid="{00000000-0005-0000-0000-0000DB0C0000}"/>
    <cellStyle name="Normal 5 3 2 4 2" xfId="3339" xr:uid="{00000000-0005-0000-0000-0000DC0C0000}"/>
    <cellStyle name="Normal 5 3 2 5" xfId="3340" xr:uid="{00000000-0005-0000-0000-0000DD0C0000}"/>
    <cellStyle name="Normal 5 3 2 5 2" xfId="3341" xr:uid="{00000000-0005-0000-0000-0000DE0C0000}"/>
    <cellStyle name="Normal 5 3 2 6" xfId="3342" xr:uid="{00000000-0005-0000-0000-0000DF0C0000}"/>
    <cellStyle name="Normal 5 3 2 7" xfId="3343" xr:uid="{00000000-0005-0000-0000-0000E00C0000}"/>
    <cellStyle name="Normal 5 3 2 8" xfId="3344" xr:uid="{00000000-0005-0000-0000-0000E10C0000}"/>
    <cellStyle name="Normal 5 3 3" xfId="3345" xr:uid="{00000000-0005-0000-0000-0000E20C0000}"/>
    <cellStyle name="Normal 5 3 3 2" xfId="3346" xr:uid="{00000000-0005-0000-0000-0000E30C0000}"/>
    <cellStyle name="Normal 5 3 3 2 2" xfId="3347" xr:uid="{00000000-0005-0000-0000-0000E40C0000}"/>
    <cellStyle name="Normal 5 3 3 2 2 2" xfId="3348" xr:uid="{00000000-0005-0000-0000-0000E50C0000}"/>
    <cellStyle name="Normal 5 3 3 2 3" xfId="3349" xr:uid="{00000000-0005-0000-0000-0000E60C0000}"/>
    <cellStyle name="Normal 5 3 3 3" xfId="3350" xr:uid="{00000000-0005-0000-0000-0000E70C0000}"/>
    <cellStyle name="Normal 5 3 3 3 2" xfId="3351" xr:uid="{00000000-0005-0000-0000-0000E80C0000}"/>
    <cellStyle name="Normal 5 3 3 4" xfId="3352" xr:uid="{00000000-0005-0000-0000-0000E90C0000}"/>
    <cellStyle name="Normal 5 3 3 4 2" xfId="3353" xr:uid="{00000000-0005-0000-0000-0000EA0C0000}"/>
    <cellStyle name="Normal 5 3 3 5" xfId="3354" xr:uid="{00000000-0005-0000-0000-0000EB0C0000}"/>
    <cellStyle name="Normal 5 3 4" xfId="3355" xr:uid="{00000000-0005-0000-0000-0000EC0C0000}"/>
    <cellStyle name="Normal 5 3 4 2" xfId="3356" xr:uid="{00000000-0005-0000-0000-0000ED0C0000}"/>
    <cellStyle name="Normal 5 3 4 2 2" xfId="3357" xr:uid="{00000000-0005-0000-0000-0000EE0C0000}"/>
    <cellStyle name="Normal 5 3 4 3" xfId="3358" xr:uid="{00000000-0005-0000-0000-0000EF0C0000}"/>
    <cellStyle name="Normal 5 3 5" xfId="3359" xr:uid="{00000000-0005-0000-0000-0000F00C0000}"/>
    <cellStyle name="Normal 5 3 5 2" xfId="3360" xr:uid="{00000000-0005-0000-0000-0000F10C0000}"/>
    <cellStyle name="Normal 5 3 6" xfId="3361" xr:uid="{00000000-0005-0000-0000-0000F20C0000}"/>
    <cellStyle name="Normal 5 3 6 2" xfId="3362" xr:uid="{00000000-0005-0000-0000-0000F30C0000}"/>
    <cellStyle name="Normal 5 3 7" xfId="3363" xr:uid="{00000000-0005-0000-0000-0000F40C0000}"/>
    <cellStyle name="Normal 5 3 8" xfId="3364" xr:uid="{00000000-0005-0000-0000-0000F50C0000}"/>
    <cellStyle name="Normal 5 3 9" xfId="3365" xr:uid="{00000000-0005-0000-0000-0000F60C0000}"/>
    <cellStyle name="Normal 5 4" xfId="3366" xr:uid="{00000000-0005-0000-0000-0000F70C0000}"/>
    <cellStyle name="Normal 5 4 2" xfId="3367" xr:uid="{00000000-0005-0000-0000-0000F80C0000}"/>
    <cellStyle name="Normal 5 4 2 2" xfId="3368" xr:uid="{00000000-0005-0000-0000-0000F90C0000}"/>
    <cellStyle name="Normal 5 4 2 2 2" xfId="3369" xr:uid="{00000000-0005-0000-0000-0000FA0C0000}"/>
    <cellStyle name="Normal 5 4 2 2 2 2" xfId="3370" xr:uid="{00000000-0005-0000-0000-0000FB0C0000}"/>
    <cellStyle name="Normal 5 4 2 2 2 2 2" xfId="3371" xr:uid="{00000000-0005-0000-0000-0000FC0C0000}"/>
    <cellStyle name="Normal 5 4 2 2 2 3" xfId="3372" xr:uid="{00000000-0005-0000-0000-0000FD0C0000}"/>
    <cellStyle name="Normal 5 4 2 2 3" xfId="3373" xr:uid="{00000000-0005-0000-0000-0000FE0C0000}"/>
    <cellStyle name="Normal 5 4 2 2 3 2" xfId="3374" xr:uid="{00000000-0005-0000-0000-0000FF0C0000}"/>
    <cellStyle name="Normal 5 4 2 2 4" xfId="3375" xr:uid="{00000000-0005-0000-0000-0000000D0000}"/>
    <cellStyle name="Normal 5 4 2 2 4 2" xfId="3376" xr:uid="{00000000-0005-0000-0000-0000010D0000}"/>
    <cellStyle name="Normal 5 4 2 2 5" xfId="3377" xr:uid="{00000000-0005-0000-0000-0000020D0000}"/>
    <cellStyle name="Normal 5 4 2 3" xfId="3378" xr:uid="{00000000-0005-0000-0000-0000030D0000}"/>
    <cellStyle name="Normal 5 4 2 3 2" xfId="3379" xr:uid="{00000000-0005-0000-0000-0000040D0000}"/>
    <cellStyle name="Normal 5 4 2 3 2 2" xfId="3380" xr:uid="{00000000-0005-0000-0000-0000050D0000}"/>
    <cellStyle name="Normal 5 4 2 3 3" xfId="3381" xr:uid="{00000000-0005-0000-0000-0000060D0000}"/>
    <cellStyle name="Normal 5 4 2 4" xfId="3382" xr:uid="{00000000-0005-0000-0000-0000070D0000}"/>
    <cellStyle name="Normal 5 4 2 4 2" xfId="3383" xr:uid="{00000000-0005-0000-0000-0000080D0000}"/>
    <cellStyle name="Normal 5 4 2 4 2 2" xfId="3384" xr:uid="{00000000-0005-0000-0000-0000090D0000}"/>
    <cellStyle name="Normal 5 4 2 4 3" xfId="3385" xr:uid="{00000000-0005-0000-0000-00000A0D0000}"/>
    <cellStyle name="Normal 5 4 2 5" xfId="3386" xr:uid="{00000000-0005-0000-0000-00000B0D0000}"/>
    <cellStyle name="Normal 5 4 2 5 2" xfId="3387" xr:uid="{00000000-0005-0000-0000-00000C0D0000}"/>
    <cellStyle name="Normal 5 4 2 6" xfId="3388" xr:uid="{00000000-0005-0000-0000-00000D0D0000}"/>
    <cellStyle name="Normal 5 4 2 6 2" xfId="3389" xr:uid="{00000000-0005-0000-0000-00000E0D0000}"/>
    <cellStyle name="Normal 5 4 2 7" xfId="3390" xr:uid="{00000000-0005-0000-0000-00000F0D0000}"/>
    <cellStyle name="Normal 5 4 3" xfId="3391" xr:uid="{00000000-0005-0000-0000-0000100D0000}"/>
    <cellStyle name="Normal 5 4 4" xfId="3392" xr:uid="{00000000-0005-0000-0000-0000110D0000}"/>
    <cellStyle name="Normal 5 4 5" xfId="3393" xr:uid="{00000000-0005-0000-0000-0000120D0000}"/>
    <cellStyle name="Normal 5 4 6" xfId="3394" xr:uid="{00000000-0005-0000-0000-0000130D0000}"/>
    <cellStyle name="Normal 5 5" xfId="3395" xr:uid="{00000000-0005-0000-0000-0000140D0000}"/>
    <cellStyle name="Normal 5 5 10" xfId="3396" xr:uid="{00000000-0005-0000-0000-0000150D0000}"/>
    <cellStyle name="Normal 5 5 11" xfId="3397" xr:uid="{00000000-0005-0000-0000-0000160D0000}"/>
    <cellStyle name="Normal 5 5 2" xfId="3398" xr:uid="{00000000-0005-0000-0000-0000170D0000}"/>
    <cellStyle name="Normal 5 5 2 2" xfId="3399" xr:uid="{00000000-0005-0000-0000-0000180D0000}"/>
    <cellStyle name="Normal 5 5 2 2 2" xfId="3400" xr:uid="{00000000-0005-0000-0000-0000190D0000}"/>
    <cellStyle name="Normal 5 5 2 2 2 2" xfId="3401" xr:uid="{00000000-0005-0000-0000-00001A0D0000}"/>
    <cellStyle name="Normal 5 5 2 2 2 2 2" xfId="3402" xr:uid="{00000000-0005-0000-0000-00001B0D0000}"/>
    <cellStyle name="Normal 5 5 2 2 2 2 2 2" xfId="3403" xr:uid="{00000000-0005-0000-0000-00001C0D0000}"/>
    <cellStyle name="Normal 5 5 2 2 2 2 3" xfId="3404" xr:uid="{00000000-0005-0000-0000-00001D0D0000}"/>
    <cellStyle name="Normal 5 5 2 2 2 3" xfId="3405" xr:uid="{00000000-0005-0000-0000-00001E0D0000}"/>
    <cellStyle name="Normal 5 5 2 2 2 3 2" xfId="3406" xr:uid="{00000000-0005-0000-0000-00001F0D0000}"/>
    <cellStyle name="Normal 5 5 2 2 2 4" xfId="3407" xr:uid="{00000000-0005-0000-0000-0000200D0000}"/>
    <cellStyle name="Normal 5 5 2 2 2 4 2" xfId="3408" xr:uid="{00000000-0005-0000-0000-0000210D0000}"/>
    <cellStyle name="Normal 5 5 2 2 2 5" xfId="3409" xr:uid="{00000000-0005-0000-0000-0000220D0000}"/>
    <cellStyle name="Normal 5 5 2 2 3" xfId="3410" xr:uid="{00000000-0005-0000-0000-0000230D0000}"/>
    <cellStyle name="Normal 5 5 2 2 3 2" xfId="3411" xr:uid="{00000000-0005-0000-0000-0000240D0000}"/>
    <cellStyle name="Normal 5 5 2 2 3 2 2" xfId="3412" xr:uid="{00000000-0005-0000-0000-0000250D0000}"/>
    <cellStyle name="Normal 5 5 2 2 3 3" xfId="3413" xr:uid="{00000000-0005-0000-0000-0000260D0000}"/>
    <cellStyle name="Normal 5 5 2 2 4" xfId="3414" xr:uid="{00000000-0005-0000-0000-0000270D0000}"/>
    <cellStyle name="Normal 5 5 2 2 4 2" xfId="3415" xr:uid="{00000000-0005-0000-0000-0000280D0000}"/>
    <cellStyle name="Normal 5 5 2 2 5" xfId="3416" xr:uid="{00000000-0005-0000-0000-0000290D0000}"/>
    <cellStyle name="Normal 5 5 2 2 5 2" xfId="3417" xr:uid="{00000000-0005-0000-0000-00002A0D0000}"/>
    <cellStyle name="Normal 5 5 2 2 6" xfId="3418" xr:uid="{00000000-0005-0000-0000-00002B0D0000}"/>
    <cellStyle name="Normal 5 5 2 3" xfId="3419" xr:uid="{00000000-0005-0000-0000-00002C0D0000}"/>
    <cellStyle name="Normal 5 5 2 3 2" xfId="3420" xr:uid="{00000000-0005-0000-0000-00002D0D0000}"/>
    <cellStyle name="Normal 5 5 2 3 2 2" xfId="3421" xr:uid="{00000000-0005-0000-0000-00002E0D0000}"/>
    <cellStyle name="Normal 5 5 2 3 2 2 2" xfId="3422" xr:uid="{00000000-0005-0000-0000-00002F0D0000}"/>
    <cellStyle name="Normal 5 5 2 3 2 3" xfId="3423" xr:uid="{00000000-0005-0000-0000-0000300D0000}"/>
    <cellStyle name="Normal 5 5 2 3 3" xfId="3424" xr:uid="{00000000-0005-0000-0000-0000310D0000}"/>
    <cellStyle name="Normal 5 5 2 3 3 2" xfId="3425" xr:uid="{00000000-0005-0000-0000-0000320D0000}"/>
    <cellStyle name="Normal 5 5 2 3 4" xfId="3426" xr:uid="{00000000-0005-0000-0000-0000330D0000}"/>
    <cellStyle name="Normal 5 5 2 3 4 2" xfId="3427" xr:uid="{00000000-0005-0000-0000-0000340D0000}"/>
    <cellStyle name="Normal 5 5 2 3 5" xfId="3428" xr:uid="{00000000-0005-0000-0000-0000350D0000}"/>
    <cellStyle name="Normal 5 5 2 4" xfId="3429" xr:uid="{00000000-0005-0000-0000-0000360D0000}"/>
    <cellStyle name="Normal 5 5 2 4 2" xfId="3430" xr:uid="{00000000-0005-0000-0000-0000370D0000}"/>
    <cellStyle name="Normal 5 5 2 4 2 2" xfId="3431" xr:uid="{00000000-0005-0000-0000-0000380D0000}"/>
    <cellStyle name="Normal 5 5 2 4 3" xfId="3432" xr:uid="{00000000-0005-0000-0000-0000390D0000}"/>
    <cellStyle name="Normal 5 5 2 5" xfId="3433" xr:uid="{00000000-0005-0000-0000-00003A0D0000}"/>
    <cellStyle name="Normal 5 5 2 5 2" xfId="3434" xr:uid="{00000000-0005-0000-0000-00003B0D0000}"/>
    <cellStyle name="Normal 5 5 2 6" xfId="3435" xr:uid="{00000000-0005-0000-0000-00003C0D0000}"/>
    <cellStyle name="Normal 5 5 2 6 2" xfId="3436" xr:uid="{00000000-0005-0000-0000-00003D0D0000}"/>
    <cellStyle name="Normal 5 5 2 7" xfId="3437" xr:uid="{00000000-0005-0000-0000-00003E0D0000}"/>
    <cellStyle name="Normal 5 5 2 8" xfId="3438" xr:uid="{00000000-0005-0000-0000-00003F0D0000}"/>
    <cellStyle name="Normal 5 5 2 9" xfId="3439" xr:uid="{00000000-0005-0000-0000-0000400D0000}"/>
    <cellStyle name="Normal 5 5 3" xfId="3440" xr:uid="{00000000-0005-0000-0000-0000410D0000}"/>
    <cellStyle name="Normal 5 5 3 2" xfId="3441" xr:uid="{00000000-0005-0000-0000-0000420D0000}"/>
    <cellStyle name="Normal 5 5 3 2 2" xfId="3442" xr:uid="{00000000-0005-0000-0000-0000430D0000}"/>
    <cellStyle name="Normal 5 5 3 2 2 2" xfId="3443" xr:uid="{00000000-0005-0000-0000-0000440D0000}"/>
    <cellStyle name="Normal 5 5 3 2 2 2 2" xfId="3444" xr:uid="{00000000-0005-0000-0000-0000450D0000}"/>
    <cellStyle name="Normal 5 5 3 2 2 3" xfId="3445" xr:uid="{00000000-0005-0000-0000-0000460D0000}"/>
    <cellStyle name="Normal 5 5 3 2 3" xfId="3446" xr:uid="{00000000-0005-0000-0000-0000470D0000}"/>
    <cellStyle name="Normal 5 5 3 2 3 2" xfId="3447" xr:uid="{00000000-0005-0000-0000-0000480D0000}"/>
    <cellStyle name="Normal 5 5 3 2 4" xfId="3448" xr:uid="{00000000-0005-0000-0000-0000490D0000}"/>
    <cellStyle name="Normal 5 5 3 2 4 2" xfId="3449" xr:uid="{00000000-0005-0000-0000-00004A0D0000}"/>
    <cellStyle name="Normal 5 5 3 2 5" xfId="3450" xr:uid="{00000000-0005-0000-0000-00004B0D0000}"/>
    <cellStyle name="Normal 5 5 3 3" xfId="3451" xr:uid="{00000000-0005-0000-0000-00004C0D0000}"/>
    <cellStyle name="Normal 5 5 3 3 2" xfId="3452" xr:uid="{00000000-0005-0000-0000-00004D0D0000}"/>
    <cellStyle name="Normal 5 5 3 3 2 2" xfId="3453" xr:uid="{00000000-0005-0000-0000-00004E0D0000}"/>
    <cellStyle name="Normal 5 5 3 3 3" xfId="3454" xr:uid="{00000000-0005-0000-0000-00004F0D0000}"/>
    <cellStyle name="Normal 5 5 3 4" xfId="3455" xr:uid="{00000000-0005-0000-0000-0000500D0000}"/>
    <cellStyle name="Normal 5 5 3 4 2" xfId="3456" xr:uid="{00000000-0005-0000-0000-0000510D0000}"/>
    <cellStyle name="Normal 5 5 3 5" xfId="3457" xr:uid="{00000000-0005-0000-0000-0000520D0000}"/>
    <cellStyle name="Normal 5 5 3 5 2" xfId="3458" xr:uid="{00000000-0005-0000-0000-0000530D0000}"/>
    <cellStyle name="Normal 5 5 3 6" xfId="3459" xr:uid="{00000000-0005-0000-0000-0000540D0000}"/>
    <cellStyle name="Normal 5 5 4" xfId="3460" xr:uid="{00000000-0005-0000-0000-0000550D0000}"/>
    <cellStyle name="Normal 5 5 4 2" xfId="3461" xr:uid="{00000000-0005-0000-0000-0000560D0000}"/>
    <cellStyle name="Normal 5 5 4 2 2" xfId="3462" xr:uid="{00000000-0005-0000-0000-0000570D0000}"/>
    <cellStyle name="Normal 5 5 4 2 2 2" xfId="3463" xr:uid="{00000000-0005-0000-0000-0000580D0000}"/>
    <cellStyle name="Normal 5 5 4 2 2 2 2" xfId="3464" xr:uid="{00000000-0005-0000-0000-0000590D0000}"/>
    <cellStyle name="Normal 5 5 4 2 2 3" xfId="3465" xr:uid="{00000000-0005-0000-0000-00005A0D0000}"/>
    <cellStyle name="Normal 5 5 4 2 3" xfId="3466" xr:uid="{00000000-0005-0000-0000-00005B0D0000}"/>
    <cellStyle name="Normal 5 5 4 2 3 2" xfId="3467" xr:uid="{00000000-0005-0000-0000-00005C0D0000}"/>
    <cellStyle name="Normal 5 5 4 2 4" xfId="3468" xr:uid="{00000000-0005-0000-0000-00005D0D0000}"/>
    <cellStyle name="Normal 5 5 4 2 4 2" xfId="3469" xr:uid="{00000000-0005-0000-0000-00005E0D0000}"/>
    <cellStyle name="Normal 5 5 4 2 5" xfId="3470" xr:uid="{00000000-0005-0000-0000-00005F0D0000}"/>
    <cellStyle name="Normal 5 5 4 3" xfId="3471" xr:uid="{00000000-0005-0000-0000-0000600D0000}"/>
    <cellStyle name="Normal 5 5 4 3 2" xfId="3472" xr:uid="{00000000-0005-0000-0000-0000610D0000}"/>
    <cellStyle name="Normal 5 5 4 3 2 2" xfId="3473" xr:uid="{00000000-0005-0000-0000-0000620D0000}"/>
    <cellStyle name="Normal 5 5 4 3 3" xfId="3474" xr:uid="{00000000-0005-0000-0000-0000630D0000}"/>
    <cellStyle name="Normal 5 5 4 4" xfId="3475" xr:uid="{00000000-0005-0000-0000-0000640D0000}"/>
    <cellStyle name="Normal 5 5 4 4 2" xfId="3476" xr:uid="{00000000-0005-0000-0000-0000650D0000}"/>
    <cellStyle name="Normal 5 5 4 4 2 2" xfId="3477" xr:uid="{00000000-0005-0000-0000-0000660D0000}"/>
    <cellStyle name="Normal 5 5 4 4 3" xfId="3478" xr:uid="{00000000-0005-0000-0000-0000670D0000}"/>
    <cellStyle name="Normal 5 5 4 5" xfId="3479" xr:uid="{00000000-0005-0000-0000-0000680D0000}"/>
    <cellStyle name="Normal 5 5 4 5 2" xfId="3480" xr:uid="{00000000-0005-0000-0000-0000690D0000}"/>
    <cellStyle name="Normal 5 5 4 6" xfId="3481" xr:uid="{00000000-0005-0000-0000-00006A0D0000}"/>
    <cellStyle name="Normal 5 5 4 6 2" xfId="3482" xr:uid="{00000000-0005-0000-0000-00006B0D0000}"/>
    <cellStyle name="Normal 5 5 4 7" xfId="3483" xr:uid="{00000000-0005-0000-0000-00006C0D0000}"/>
    <cellStyle name="Normal 5 5 5" xfId="3484" xr:uid="{00000000-0005-0000-0000-00006D0D0000}"/>
    <cellStyle name="Normal 5 5 5 2" xfId="3485" xr:uid="{00000000-0005-0000-0000-00006E0D0000}"/>
    <cellStyle name="Normal 5 5 5 2 2" xfId="3486" xr:uid="{00000000-0005-0000-0000-00006F0D0000}"/>
    <cellStyle name="Normal 5 5 5 2 2 2" xfId="3487" xr:uid="{00000000-0005-0000-0000-0000700D0000}"/>
    <cellStyle name="Normal 5 5 5 2 3" xfId="3488" xr:uid="{00000000-0005-0000-0000-0000710D0000}"/>
    <cellStyle name="Normal 5 5 5 3" xfId="3489" xr:uid="{00000000-0005-0000-0000-0000720D0000}"/>
    <cellStyle name="Normal 5 5 5 3 2" xfId="3490" xr:uid="{00000000-0005-0000-0000-0000730D0000}"/>
    <cellStyle name="Normal 5 5 5 4" xfId="3491" xr:uid="{00000000-0005-0000-0000-0000740D0000}"/>
    <cellStyle name="Normal 5 5 5 4 2" xfId="3492" xr:uid="{00000000-0005-0000-0000-0000750D0000}"/>
    <cellStyle name="Normal 5 5 5 5" xfId="3493" xr:uid="{00000000-0005-0000-0000-0000760D0000}"/>
    <cellStyle name="Normal 5 5 6" xfId="3494" xr:uid="{00000000-0005-0000-0000-0000770D0000}"/>
    <cellStyle name="Normal 5 5 6 2" xfId="3495" xr:uid="{00000000-0005-0000-0000-0000780D0000}"/>
    <cellStyle name="Normal 5 5 6 2 2" xfId="3496" xr:uid="{00000000-0005-0000-0000-0000790D0000}"/>
    <cellStyle name="Normal 5 5 6 3" xfId="3497" xr:uid="{00000000-0005-0000-0000-00007A0D0000}"/>
    <cellStyle name="Normal 5 5 7" xfId="3498" xr:uid="{00000000-0005-0000-0000-00007B0D0000}"/>
    <cellStyle name="Normal 5 5 7 2" xfId="3499" xr:uid="{00000000-0005-0000-0000-00007C0D0000}"/>
    <cellStyle name="Normal 5 5 8" xfId="3500" xr:uid="{00000000-0005-0000-0000-00007D0D0000}"/>
    <cellStyle name="Normal 5 5 8 2" xfId="3501" xr:uid="{00000000-0005-0000-0000-00007E0D0000}"/>
    <cellStyle name="Normal 5 5 9" xfId="3502" xr:uid="{00000000-0005-0000-0000-00007F0D0000}"/>
    <cellStyle name="Normal 5 6" xfId="3503" xr:uid="{00000000-0005-0000-0000-0000800D0000}"/>
    <cellStyle name="Normal 5 6 2" xfId="3504" xr:uid="{00000000-0005-0000-0000-0000810D0000}"/>
    <cellStyle name="Normal 5 6 2 2" xfId="3505" xr:uid="{00000000-0005-0000-0000-0000820D0000}"/>
    <cellStyle name="Normal 5 6 2 2 2" xfId="3506" xr:uid="{00000000-0005-0000-0000-0000830D0000}"/>
    <cellStyle name="Normal 5 6 2 2 2 2" xfId="3507" xr:uid="{00000000-0005-0000-0000-0000840D0000}"/>
    <cellStyle name="Normal 5 6 2 2 3" xfId="3508" xr:uid="{00000000-0005-0000-0000-0000850D0000}"/>
    <cellStyle name="Normal 5 6 2 3" xfId="3509" xr:uid="{00000000-0005-0000-0000-0000860D0000}"/>
    <cellStyle name="Normal 5 6 2 3 2" xfId="3510" xr:uid="{00000000-0005-0000-0000-0000870D0000}"/>
    <cellStyle name="Normal 5 6 2 4" xfId="3511" xr:uid="{00000000-0005-0000-0000-0000880D0000}"/>
    <cellStyle name="Normal 5 6 2 4 2" xfId="3512" xr:uid="{00000000-0005-0000-0000-0000890D0000}"/>
    <cellStyle name="Normal 5 6 2 5" xfId="3513" xr:uid="{00000000-0005-0000-0000-00008A0D0000}"/>
    <cellStyle name="Normal 5 6 3" xfId="3514" xr:uid="{00000000-0005-0000-0000-00008B0D0000}"/>
    <cellStyle name="Normal 5 6 3 2" xfId="3515" xr:uid="{00000000-0005-0000-0000-00008C0D0000}"/>
    <cellStyle name="Normal 5 6 3 2 2" xfId="3516" xr:uid="{00000000-0005-0000-0000-00008D0D0000}"/>
    <cellStyle name="Normal 5 6 3 3" xfId="3517" xr:uid="{00000000-0005-0000-0000-00008E0D0000}"/>
    <cellStyle name="Normal 5 6 4" xfId="3518" xr:uid="{00000000-0005-0000-0000-00008F0D0000}"/>
    <cellStyle name="Normal 5 6 4 2" xfId="3519" xr:uid="{00000000-0005-0000-0000-0000900D0000}"/>
    <cellStyle name="Normal 5 6 5" xfId="3520" xr:uid="{00000000-0005-0000-0000-0000910D0000}"/>
    <cellStyle name="Normal 5 6 5 2" xfId="3521" xr:uid="{00000000-0005-0000-0000-0000920D0000}"/>
    <cellStyle name="Normal 5 6 6" xfId="3522" xr:uid="{00000000-0005-0000-0000-0000930D0000}"/>
    <cellStyle name="Normal 5 7" xfId="3523" xr:uid="{00000000-0005-0000-0000-0000940D0000}"/>
    <cellStyle name="Normal 5 7 2" xfId="3524" xr:uid="{00000000-0005-0000-0000-0000950D0000}"/>
    <cellStyle name="Normal 5 7 2 2" xfId="3525" xr:uid="{00000000-0005-0000-0000-0000960D0000}"/>
    <cellStyle name="Normal 5 7 2 2 2" xfId="3526" xr:uid="{00000000-0005-0000-0000-0000970D0000}"/>
    <cellStyle name="Normal 5 7 2 2 2 2" xfId="3527" xr:uid="{00000000-0005-0000-0000-0000980D0000}"/>
    <cellStyle name="Normal 5 7 2 2 3" xfId="3528" xr:uid="{00000000-0005-0000-0000-0000990D0000}"/>
    <cellStyle name="Normal 5 7 2 3" xfId="3529" xr:uid="{00000000-0005-0000-0000-00009A0D0000}"/>
    <cellStyle name="Normal 5 7 2 3 2" xfId="3530" xr:uid="{00000000-0005-0000-0000-00009B0D0000}"/>
    <cellStyle name="Normal 5 7 2 4" xfId="3531" xr:uid="{00000000-0005-0000-0000-00009C0D0000}"/>
    <cellStyle name="Normal 5 7 2 4 2" xfId="3532" xr:uid="{00000000-0005-0000-0000-00009D0D0000}"/>
    <cellStyle name="Normal 5 7 2 5" xfId="3533" xr:uid="{00000000-0005-0000-0000-00009E0D0000}"/>
    <cellStyle name="Normal 5 7 3" xfId="3534" xr:uid="{00000000-0005-0000-0000-00009F0D0000}"/>
    <cellStyle name="Normal 5 7 3 2" xfId="3535" xr:uid="{00000000-0005-0000-0000-0000A00D0000}"/>
    <cellStyle name="Normal 5 7 3 2 2" xfId="3536" xr:uid="{00000000-0005-0000-0000-0000A10D0000}"/>
    <cellStyle name="Normal 5 7 3 3" xfId="3537" xr:uid="{00000000-0005-0000-0000-0000A20D0000}"/>
    <cellStyle name="Normal 5 7 4" xfId="3538" xr:uid="{00000000-0005-0000-0000-0000A30D0000}"/>
    <cellStyle name="Normal 5 7 4 2" xfId="3539" xr:uid="{00000000-0005-0000-0000-0000A40D0000}"/>
    <cellStyle name="Normal 5 7 5" xfId="3540" xr:uid="{00000000-0005-0000-0000-0000A50D0000}"/>
    <cellStyle name="Normal 5 7 5 2" xfId="3541" xr:uid="{00000000-0005-0000-0000-0000A60D0000}"/>
    <cellStyle name="Normal 5 7 6" xfId="3542" xr:uid="{00000000-0005-0000-0000-0000A70D0000}"/>
    <cellStyle name="Normal 5 8" xfId="3543" xr:uid="{00000000-0005-0000-0000-0000A80D0000}"/>
    <cellStyle name="Normal 5 8 2" xfId="3544" xr:uid="{00000000-0005-0000-0000-0000A90D0000}"/>
    <cellStyle name="Normal 5 8 2 2" xfId="3545" xr:uid="{00000000-0005-0000-0000-0000AA0D0000}"/>
    <cellStyle name="Normal 5 8 2 2 2" xfId="3546" xr:uid="{00000000-0005-0000-0000-0000AB0D0000}"/>
    <cellStyle name="Normal 5 8 2 2 2 2" xfId="3547" xr:uid="{00000000-0005-0000-0000-0000AC0D0000}"/>
    <cellStyle name="Normal 5 8 2 2 3" xfId="3548" xr:uid="{00000000-0005-0000-0000-0000AD0D0000}"/>
    <cellStyle name="Normal 5 8 2 3" xfId="3549" xr:uid="{00000000-0005-0000-0000-0000AE0D0000}"/>
    <cellStyle name="Normal 5 8 2 3 2" xfId="3550" xr:uid="{00000000-0005-0000-0000-0000AF0D0000}"/>
    <cellStyle name="Normal 5 8 2 4" xfId="3551" xr:uid="{00000000-0005-0000-0000-0000B00D0000}"/>
    <cellStyle name="Normal 5 8 2 4 2" xfId="3552" xr:uid="{00000000-0005-0000-0000-0000B10D0000}"/>
    <cellStyle name="Normal 5 8 2 5" xfId="3553" xr:uid="{00000000-0005-0000-0000-0000B20D0000}"/>
    <cellStyle name="Normal 5 8 3" xfId="3554" xr:uid="{00000000-0005-0000-0000-0000B30D0000}"/>
    <cellStyle name="Normal 5 8 3 2" xfId="3555" xr:uid="{00000000-0005-0000-0000-0000B40D0000}"/>
    <cellStyle name="Normal 5 8 3 2 2" xfId="3556" xr:uid="{00000000-0005-0000-0000-0000B50D0000}"/>
    <cellStyle name="Normal 5 8 3 3" xfId="3557" xr:uid="{00000000-0005-0000-0000-0000B60D0000}"/>
    <cellStyle name="Normal 5 8 4" xfId="3558" xr:uid="{00000000-0005-0000-0000-0000B70D0000}"/>
    <cellStyle name="Normal 5 8 4 2" xfId="3559" xr:uid="{00000000-0005-0000-0000-0000B80D0000}"/>
    <cellStyle name="Normal 5 8 5" xfId="3560" xr:uid="{00000000-0005-0000-0000-0000B90D0000}"/>
    <cellStyle name="Normal 5 8 5 2" xfId="3561" xr:uid="{00000000-0005-0000-0000-0000BA0D0000}"/>
    <cellStyle name="Normal 5 8 6" xfId="3562" xr:uid="{00000000-0005-0000-0000-0000BB0D0000}"/>
    <cellStyle name="Normal 5 9" xfId="3563" xr:uid="{00000000-0005-0000-0000-0000BC0D0000}"/>
    <cellStyle name="Normal 5 9 2" xfId="3564" xr:uid="{00000000-0005-0000-0000-0000BD0D0000}"/>
    <cellStyle name="Normal 5 9 2 2" xfId="3565" xr:uid="{00000000-0005-0000-0000-0000BE0D0000}"/>
    <cellStyle name="Normal 5 9 2 2 2" xfId="3566" xr:uid="{00000000-0005-0000-0000-0000BF0D0000}"/>
    <cellStyle name="Normal 5 9 2 2 2 2" xfId="3567" xr:uid="{00000000-0005-0000-0000-0000C00D0000}"/>
    <cellStyle name="Normal 5 9 2 2 3" xfId="3568" xr:uid="{00000000-0005-0000-0000-0000C10D0000}"/>
    <cellStyle name="Normal 5 9 2 3" xfId="3569" xr:uid="{00000000-0005-0000-0000-0000C20D0000}"/>
    <cellStyle name="Normal 5 9 2 3 2" xfId="3570" xr:uid="{00000000-0005-0000-0000-0000C30D0000}"/>
    <cellStyle name="Normal 5 9 2 4" xfId="3571" xr:uid="{00000000-0005-0000-0000-0000C40D0000}"/>
    <cellStyle name="Normal 5 9 2 4 2" xfId="3572" xr:uid="{00000000-0005-0000-0000-0000C50D0000}"/>
    <cellStyle name="Normal 5 9 2 5" xfId="3573" xr:uid="{00000000-0005-0000-0000-0000C60D0000}"/>
    <cellStyle name="Normal 5 9 3" xfId="3574" xr:uid="{00000000-0005-0000-0000-0000C70D0000}"/>
    <cellStyle name="Normal 5 9 3 2" xfId="3575" xr:uid="{00000000-0005-0000-0000-0000C80D0000}"/>
    <cellStyle name="Normal 5 9 3 2 2" xfId="3576" xr:uid="{00000000-0005-0000-0000-0000C90D0000}"/>
    <cellStyle name="Normal 5 9 3 3" xfId="3577" xr:uid="{00000000-0005-0000-0000-0000CA0D0000}"/>
    <cellStyle name="Normal 5 9 4" xfId="3578" xr:uid="{00000000-0005-0000-0000-0000CB0D0000}"/>
    <cellStyle name="Normal 5 9 4 2" xfId="3579" xr:uid="{00000000-0005-0000-0000-0000CC0D0000}"/>
    <cellStyle name="Normal 5 9 5" xfId="3580" xr:uid="{00000000-0005-0000-0000-0000CD0D0000}"/>
    <cellStyle name="Normal 5 9 5 2" xfId="3581" xr:uid="{00000000-0005-0000-0000-0000CE0D0000}"/>
    <cellStyle name="Normal 5 9 6" xfId="3582" xr:uid="{00000000-0005-0000-0000-0000CF0D0000}"/>
    <cellStyle name="Normal 50" xfId="3583" xr:uid="{00000000-0005-0000-0000-0000D00D0000}"/>
    <cellStyle name="Normal 51" xfId="3584" xr:uid="{00000000-0005-0000-0000-0000D10D0000}"/>
    <cellStyle name="Normal 52" xfId="3585" xr:uid="{00000000-0005-0000-0000-0000D20D0000}"/>
    <cellStyle name="Normal 53" xfId="3586" xr:uid="{00000000-0005-0000-0000-0000D30D0000}"/>
    <cellStyle name="Normal 54" xfId="3587" xr:uid="{00000000-0005-0000-0000-0000D40D0000}"/>
    <cellStyle name="Normal 55" xfId="3588" xr:uid="{00000000-0005-0000-0000-0000D50D0000}"/>
    <cellStyle name="Normal 56" xfId="3589" xr:uid="{00000000-0005-0000-0000-0000D60D0000}"/>
    <cellStyle name="Normal 57" xfId="3590" xr:uid="{00000000-0005-0000-0000-0000D70D0000}"/>
    <cellStyle name="Normal 58" xfId="3591" xr:uid="{00000000-0005-0000-0000-0000D80D0000}"/>
    <cellStyle name="Normal 59" xfId="3592" xr:uid="{00000000-0005-0000-0000-0000D90D0000}"/>
    <cellStyle name="Normal 6" xfId="149" xr:uid="{00000000-0005-0000-0000-0000DA0D0000}"/>
    <cellStyle name="Normal 6 10" xfId="3593" xr:uid="{00000000-0005-0000-0000-0000DB0D0000}"/>
    <cellStyle name="Normal 6 10 2" xfId="3594" xr:uid="{00000000-0005-0000-0000-0000DC0D0000}"/>
    <cellStyle name="Normal 6 10 2 2" xfId="3595" xr:uid="{00000000-0005-0000-0000-0000DD0D0000}"/>
    <cellStyle name="Normal 6 10 2 2 2" xfId="3596" xr:uid="{00000000-0005-0000-0000-0000DE0D0000}"/>
    <cellStyle name="Normal 6 10 2 2 2 2" xfId="3597" xr:uid="{00000000-0005-0000-0000-0000DF0D0000}"/>
    <cellStyle name="Normal 6 10 2 2 3" xfId="3598" xr:uid="{00000000-0005-0000-0000-0000E00D0000}"/>
    <cellStyle name="Normal 6 10 2 3" xfId="3599" xr:uid="{00000000-0005-0000-0000-0000E10D0000}"/>
    <cellStyle name="Normal 6 10 2 3 2" xfId="3600" xr:uid="{00000000-0005-0000-0000-0000E20D0000}"/>
    <cellStyle name="Normal 6 10 2 4" xfId="3601" xr:uid="{00000000-0005-0000-0000-0000E30D0000}"/>
    <cellStyle name="Normal 6 10 2 4 2" xfId="3602" xr:uid="{00000000-0005-0000-0000-0000E40D0000}"/>
    <cellStyle name="Normal 6 10 2 5" xfId="3603" xr:uid="{00000000-0005-0000-0000-0000E50D0000}"/>
    <cellStyle name="Normal 6 10 3" xfId="3604" xr:uid="{00000000-0005-0000-0000-0000E60D0000}"/>
    <cellStyle name="Normal 6 10 3 2" xfId="3605" xr:uid="{00000000-0005-0000-0000-0000E70D0000}"/>
    <cellStyle name="Normal 6 10 3 2 2" xfId="3606" xr:uid="{00000000-0005-0000-0000-0000E80D0000}"/>
    <cellStyle name="Normal 6 10 3 3" xfId="3607" xr:uid="{00000000-0005-0000-0000-0000E90D0000}"/>
    <cellStyle name="Normal 6 10 4" xfId="3608" xr:uid="{00000000-0005-0000-0000-0000EA0D0000}"/>
    <cellStyle name="Normal 6 10 4 2" xfId="3609" xr:uid="{00000000-0005-0000-0000-0000EB0D0000}"/>
    <cellStyle name="Normal 6 10 5" xfId="3610" xr:uid="{00000000-0005-0000-0000-0000EC0D0000}"/>
    <cellStyle name="Normal 6 10 5 2" xfId="3611" xr:uid="{00000000-0005-0000-0000-0000ED0D0000}"/>
    <cellStyle name="Normal 6 10 6" xfId="3612" xr:uid="{00000000-0005-0000-0000-0000EE0D0000}"/>
    <cellStyle name="Normal 6 11" xfId="3613" xr:uid="{00000000-0005-0000-0000-0000EF0D0000}"/>
    <cellStyle name="Normal 6 11 2" xfId="3614" xr:uid="{00000000-0005-0000-0000-0000F00D0000}"/>
    <cellStyle name="Normal 6 11 2 2" xfId="3615" xr:uid="{00000000-0005-0000-0000-0000F10D0000}"/>
    <cellStyle name="Normal 6 11 2 2 2" xfId="3616" xr:uid="{00000000-0005-0000-0000-0000F20D0000}"/>
    <cellStyle name="Normal 6 11 2 2 2 2" xfId="3617" xr:uid="{00000000-0005-0000-0000-0000F30D0000}"/>
    <cellStyle name="Normal 6 11 2 2 3" xfId="3618" xr:uid="{00000000-0005-0000-0000-0000F40D0000}"/>
    <cellStyle name="Normal 6 11 2 3" xfId="3619" xr:uid="{00000000-0005-0000-0000-0000F50D0000}"/>
    <cellStyle name="Normal 6 11 2 3 2" xfId="3620" xr:uid="{00000000-0005-0000-0000-0000F60D0000}"/>
    <cellStyle name="Normal 6 11 2 4" xfId="3621" xr:uid="{00000000-0005-0000-0000-0000F70D0000}"/>
    <cellStyle name="Normal 6 11 2 4 2" xfId="3622" xr:uid="{00000000-0005-0000-0000-0000F80D0000}"/>
    <cellStyle name="Normal 6 11 2 5" xfId="3623" xr:uid="{00000000-0005-0000-0000-0000F90D0000}"/>
    <cellStyle name="Normal 6 11 3" xfId="3624" xr:uid="{00000000-0005-0000-0000-0000FA0D0000}"/>
    <cellStyle name="Normal 6 11 3 2" xfId="3625" xr:uid="{00000000-0005-0000-0000-0000FB0D0000}"/>
    <cellStyle name="Normal 6 11 3 2 2" xfId="3626" xr:uid="{00000000-0005-0000-0000-0000FC0D0000}"/>
    <cellStyle name="Normal 6 11 3 3" xfId="3627" xr:uid="{00000000-0005-0000-0000-0000FD0D0000}"/>
    <cellStyle name="Normal 6 11 4" xfId="3628" xr:uid="{00000000-0005-0000-0000-0000FE0D0000}"/>
    <cellStyle name="Normal 6 11 4 2" xfId="3629" xr:uid="{00000000-0005-0000-0000-0000FF0D0000}"/>
    <cellStyle name="Normal 6 11 5" xfId="3630" xr:uid="{00000000-0005-0000-0000-0000000E0000}"/>
    <cellStyle name="Normal 6 11 5 2" xfId="3631" xr:uid="{00000000-0005-0000-0000-0000010E0000}"/>
    <cellStyle name="Normal 6 11 6" xfId="3632" xr:uid="{00000000-0005-0000-0000-0000020E0000}"/>
    <cellStyle name="Normal 6 12" xfId="3633" xr:uid="{00000000-0005-0000-0000-0000030E0000}"/>
    <cellStyle name="Normal 6 12 2" xfId="3634" xr:uid="{00000000-0005-0000-0000-0000040E0000}"/>
    <cellStyle name="Normal 6 12 2 2" xfId="3635" xr:uid="{00000000-0005-0000-0000-0000050E0000}"/>
    <cellStyle name="Normal 6 12 2 2 2" xfId="3636" xr:uid="{00000000-0005-0000-0000-0000060E0000}"/>
    <cellStyle name="Normal 6 12 2 2 2 2" xfId="3637" xr:uid="{00000000-0005-0000-0000-0000070E0000}"/>
    <cellStyle name="Normal 6 12 2 2 3" xfId="3638" xr:uid="{00000000-0005-0000-0000-0000080E0000}"/>
    <cellStyle name="Normal 6 12 2 3" xfId="3639" xr:uid="{00000000-0005-0000-0000-0000090E0000}"/>
    <cellStyle name="Normal 6 12 2 3 2" xfId="3640" xr:uid="{00000000-0005-0000-0000-00000A0E0000}"/>
    <cellStyle name="Normal 6 12 2 4" xfId="3641" xr:uid="{00000000-0005-0000-0000-00000B0E0000}"/>
    <cellStyle name="Normal 6 12 2 4 2" xfId="3642" xr:uid="{00000000-0005-0000-0000-00000C0E0000}"/>
    <cellStyle name="Normal 6 12 2 5" xfId="3643" xr:uid="{00000000-0005-0000-0000-00000D0E0000}"/>
    <cellStyle name="Normal 6 12 3" xfId="3644" xr:uid="{00000000-0005-0000-0000-00000E0E0000}"/>
    <cellStyle name="Normal 6 12 3 2" xfId="3645" xr:uid="{00000000-0005-0000-0000-00000F0E0000}"/>
    <cellStyle name="Normal 6 12 3 2 2" xfId="3646" xr:uid="{00000000-0005-0000-0000-0000100E0000}"/>
    <cellStyle name="Normal 6 12 3 3" xfId="3647" xr:uid="{00000000-0005-0000-0000-0000110E0000}"/>
    <cellStyle name="Normal 6 12 4" xfId="3648" xr:uid="{00000000-0005-0000-0000-0000120E0000}"/>
    <cellStyle name="Normal 6 12 4 2" xfId="3649" xr:uid="{00000000-0005-0000-0000-0000130E0000}"/>
    <cellStyle name="Normal 6 12 5" xfId="3650" xr:uid="{00000000-0005-0000-0000-0000140E0000}"/>
    <cellStyle name="Normal 6 12 5 2" xfId="3651" xr:uid="{00000000-0005-0000-0000-0000150E0000}"/>
    <cellStyle name="Normal 6 12 6" xfId="3652" xr:uid="{00000000-0005-0000-0000-0000160E0000}"/>
    <cellStyle name="Normal 6 13" xfId="3653" xr:uid="{00000000-0005-0000-0000-0000170E0000}"/>
    <cellStyle name="Normal 6 13 2" xfId="3654" xr:uid="{00000000-0005-0000-0000-0000180E0000}"/>
    <cellStyle name="Normal 6 13 2 2" xfId="3655" xr:uid="{00000000-0005-0000-0000-0000190E0000}"/>
    <cellStyle name="Normal 6 13 2 2 2" xfId="3656" xr:uid="{00000000-0005-0000-0000-00001A0E0000}"/>
    <cellStyle name="Normal 6 13 2 2 2 2" xfId="3657" xr:uid="{00000000-0005-0000-0000-00001B0E0000}"/>
    <cellStyle name="Normal 6 13 2 2 3" xfId="3658" xr:uid="{00000000-0005-0000-0000-00001C0E0000}"/>
    <cellStyle name="Normal 6 13 2 3" xfId="3659" xr:uid="{00000000-0005-0000-0000-00001D0E0000}"/>
    <cellStyle name="Normal 6 13 2 3 2" xfId="3660" xr:uid="{00000000-0005-0000-0000-00001E0E0000}"/>
    <cellStyle name="Normal 6 13 2 4" xfId="3661" xr:uid="{00000000-0005-0000-0000-00001F0E0000}"/>
    <cellStyle name="Normal 6 13 2 4 2" xfId="3662" xr:uid="{00000000-0005-0000-0000-0000200E0000}"/>
    <cellStyle name="Normal 6 13 2 5" xfId="3663" xr:uid="{00000000-0005-0000-0000-0000210E0000}"/>
    <cellStyle name="Normal 6 13 3" xfId="3664" xr:uid="{00000000-0005-0000-0000-0000220E0000}"/>
    <cellStyle name="Normal 6 13 3 2" xfId="3665" xr:uid="{00000000-0005-0000-0000-0000230E0000}"/>
    <cellStyle name="Normal 6 13 3 2 2" xfId="3666" xr:uid="{00000000-0005-0000-0000-0000240E0000}"/>
    <cellStyle name="Normal 6 13 3 3" xfId="3667" xr:uid="{00000000-0005-0000-0000-0000250E0000}"/>
    <cellStyle name="Normal 6 13 4" xfId="3668" xr:uid="{00000000-0005-0000-0000-0000260E0000}"/>
    <cellStyle name="Normal 6 13 4 2" xfId="3669" xr:uid="{00000000-0005-0000-0000-0000270E0000}"/>
    <cellStyle name="Normal 6 13 5" xfId="3670" xr:uid="{00000000-0005-0000-0000-0000280E0000}"/>
    <cellStyle name="Normal 6 13 5 2" xfId="3671" xr:uid="{00000000-0005-0000-0000-0000290E0000}"/>
    <cellStyle name="Normal 6 13 6" xfId="3672" xr:uid="{00000000-0005-0000-0000-00002A0E0000}"/>
    <cellStyle name="Normal 6 14" xfId="3673" xr:uid="{00000000-0005-0000-0000-00002B0E0000}"/>
    <cellStyle name="Normal 6 14 2" xfId="3674" xr:uid="{00000000-0005-0000-0000-00002C0E0000}"/>
    <cellStyle name="Normal 6 14 2 2" xfId="3675" xr:uid="{00000000-0005-0000-0000-00002D0E0000}"/>
    <cellStyle name="Normal 6 14 2 2 2" xfId="3676" xr:uid="{00000000-0005-0000-0000-00002E0E0000}"/>
    <cellStyle name="Normal 6 14 2 2 2 2" xfId="3677" xr:uid="{00000000-0005-0000-0000-00002F0E0000}"/>
    <cellStyle name="Normal 6 14 2 2 3" xfId="3678" xr:uid="{00000000-0005-0000-0000-0000300E0000}"/>
    <cellStyle name="Normal 6 14 2 3" xfId="3679" xr:uid="{00000000-0005-0000-0000-0000310E0000}"/>
    <cellStyle name="Normal 6 14 2 3 2" xfId="3680" xr:uid="{00000000-0005-0000-0000-0000320E0000}"/>
    <cellStyle name="Normal 6 14 2 4" xfId="3681" xr:uid="{00000000-0005-0000-0000-0000330E0000}"/>
    <cellStyle name="Normal 6 14 2 4 2" xfId="3682" xr:uid="{00000000-0005-0000-0000-0000340E0000}"/>
    <cellStyle name="Normal 6 14 2 5" xfId="3683" xr:uid="{00000000-0005-0000-0000-0000350E0000}"/>
    <cellStyle name="Normal 6 14 3" xfId="3684" xr:uid="{00000000-0005-0000-0000-0000360E0000}"/>
    <cellStyle name="Normal 6 14 3 2" xfId="3685" xr:uid="{00000000-0005-0000-0000-0000370E0000}"/>
    <cellStyle name="Normal 6 14 3 2 2" xfId="3686" xr:uid="{00000000-0005-0000-0000-0000380E0000}"/>
    <cellStyle name="Normal 6 14 3 3" xfId="3687" xr:uid="{00000000-0005-0000-0000-0000390E0000}"/>
    <cellStyle name="Normal 6 14 4" xfId="3688" xr:uid="{00000000-0005-0000-0000-00003A0E0000}"/>
    <cellStyle name="Normal 6 14 4 2" xfId="3689" xr:uid="{00000000-0005-0000-0000-00003B0E0000}"/>
    <cellStyle name="Normal 6 14 5" xfId="3690" xr:uid="{00000000-0005-0000-0000-00003C0E0000}"/>
    <cellStyle name="Normal 6 14 5 2" xfId="3691" xr:uid="{00000000-0005-0000-0000-00003D0E0000}"/>
    <cellStyle name="Normal 6 14 6" xfId="3692" xr:uid="{00000000-0005-0000-0000-00003E0E0000}"/>
    <cellStyle name="Normal 6 15" xfId="3693" xr:uid="{00000000-0005-0000-0000-00003F0E0000}"/>
    <cellStyle name="Normal 6 15 2" xfId="3694" xr:uid="{00000000-0005-0000-0000-0000400E0000}"/>
    <cellStyle name="Normal 6 15 2 2" xfId="3695" xr:uid="{00000000-0005-0000-0000-0000410E0000}"/>
    <cellStyle name="Normal 6 15 2 2 2" xfId="3696" xr:uid="{00000000-0005-0000-0000-0000420E0000}"/>
    <cellStyle name="Normal 6 15 2 2 2 2" xfId="3697" xr:uid="{00000000-0005-0000-0000-0000430E0000}"/>
    <cellStyle name="Normal 6 15 2 2 3" xfId="3698" xr:uid="{00000000-0005-0000-0000-0000440E0000}"/>
    <cellStyle name="Normal 6 15 2 3" xfId="3699" xr:uid="{00000000-0005-0000-0000-0000450E0000}"/>
    <cellStyle name="Normal 6 15 2 3 2" xfId="3700" xr:uid="{00000000-0005-0000-0000-0000460E0000}"/>
    <cellStyle name="Normal 6 15 2 4" xfId="3701" xr:uid="{00000000-0005-0000-0000-0000470E0000}"/>
    <cellStyle name="Normal 6 15 2 4 2" xfId="3702" xr:uid="{00000000-0005-0000-0000-0000480E0000}"/>
    <cellStyle name="Normal 6 15 2 5" xfId="3703" xr:uid="{00000000-0005-0000-0000-0000490E0000}"/>
    <cellStyle name="Normal 6 15 3" xfId="3704" xr:uid="{00000000-0005-0000-0000-00004A0E0000}"/>
    <cellStyle name="Normal 6 15 3 2" xfId="3705" xr:uid="{00000000-0005-0000-0000-00004B0E0000}"/>
    <cellStyle name="Normal 6 15 3 2 2" xfId="3706" xr:uid="{00000000-0005-0000-0000-00004C0E0000}"/>
    <cellStyle name="Normal 6 15 3 3" xfId="3707" xr:uid="{00000000-0005-0000-0000-00004D0E0000}"/>
    <cellStyle name="Normal 6 15 4" xfId="3708" xr:uid="{00000000-0005-0000-0000-00004E0E0000}"/>
    <cellStyle name="Normal 6 15 4 2" xfId="3709" xr:uid="{00000000-0005-0000-0000-00004F0E0000}"/>
    <cellStyle name="Normal 6 15 5" xfId="3710" xr:uid="{00000000-0005-0000-0000-0000500E0000}"/>
    <cellStyle name="Normal 6 15 5 2" xfId="3711" xr:uid="{00000000-0005-0000-0000-0000510E0000}"/>
    <cellStyle name="Normal 6 15 6" xfId="3712" xr:uid="{00000000-0005-0000-0000-0000520E0000}"/>
    <cellStyle name="Normal 6 16" xfId="3713" xr:uid="{00000000-0005-0000-0000-0000530E0000}"/>
    <cellStyle name="Normal 6 16 2" xfId="3714" xr:uid="{00000000-0005-0000-0000-0000540E0000}"/>
    <cellStyle name="Normal 6 16 2 2" xfId="3715" xr:uid="{00000000-0005-0000-0000-0000550E0000}"/>
    <cellStyle name="Normal 6 16 2 2 2" xfId="3716" xr:uid="{00000000-0005-0000-0000-0000560E0000}"/>
    <cellStyle name="Normal 6 16 2 3" xfId="3717" xr:uid="{00000000-0005-0000-0000-0000570E0000}"/>
    <cellStyle name="Normal 6 16 3" xfId="3718" xr:uid="{00000000-0005-0000-0000-0000580E0000}"/>
    <cellStyle name="Normal 6 16 3 2" xfId="3719" xr:uid="{00000000-0005-0000-0000-0000590E0000}"/>
    <cellStyle name="Normal 6 16 4" xfId="3720" xr:uid="{00000000-0005-0000-0000-00005A0E0000}"/>
    <cellStyle name="Normal 6 16 4 2" xfId="3721" xr:uid="{00000000-0005-0000-0000-00005B0E0000}"/>
    <cellStyle name="Normal 6 16 5" xfId="3722" xr:uid="{00000000-0005-0000-0000-00005C0E0000}"/>
    <cellStyle name="Normal 6 17" xfId="3723" xr:uid="{00000000-0005-0000-0000-00005D0E0000}"/>
    <cellStyle name="Normal 6 17 2" xfId="3724" xr:uid="{00000000-0005-0000-0000-00005E0E0000}"/>
    <cellStyle name="Normal 6 17 2 2" xfId="3725" xr:uid="{00000000-0005-0000-0000-00005F0E0000}"/>
    <cellStyle name="Normal 6 17 3" xfId="3726" xr:uid="{00000000-0005-0000-0000-0000600E0000}"/>
    <cellStyle name="Normal 6 18" xfId="3727" xr:uid="{00000000-0005-0000-0000-0000610E0000}"/>
    <cellStyle name="Normal 6 18 2" xfId="3728" xr:uid="{00000000-0005-0000-0000-0000620E0000}"/>
    <cellStyle name="Normal 6 19" xfId="3729" xr:uid="{00000000-0005-0000-0000-0000630E0000}"/>
    <cellStyle name="Normal 6 19 2" xfId="3730" xr:uid="{00000000-0005-0000-0000-0000640E0000}"/>
    <cellStyle name="Normal 6 2" xfId="150" xr:uid="{00000000-0005-0000-0000-0000650E0000}"/>
    <cellStyle name="Normal 6 2 10" xfId="3731" xr:uid="{00000000-0005-0000-0000-0000660E0000}"/>
    <cellStyle name="Normal 6 2 2" xfId="3732" xr:uid="{00000000-0005-0000-0000-0000670E0000}"/>
    <cellStyle name="Normal 6 2 2 2" xfId="3733" xr:uid="{00000000-0005-0000-0000-0000680E0000}"/>
    <cellStyle name="Normal 6 2 2 2 2" xfId="3734" xr:uid="{00000000-0005-0000-0000-0000690E0000}"/>
    <cellStyle name="Normal 6 2 2 2 2 2" xfId="3735" xr:uid="{00000000-0005-0000-0000-00006A0E0000}"/>
    <cellStyle name="Normal 6 2 2 2 2 2 2" xfId="3736" xr:uid="{00000000-0005-0000-0000-00006B0E0000}"/>
    <cellStyle name="Normal 6 2 2 2 2 3" xfId="3737" xr:uid="{00000000-0005-0000-0000-00006C0E0000}"/>
    <cellStyle name="Normal 6 2 2 2 3" xfId="3738" xr:uid="{00000000-0005-0000-0000-00006D0E0000}"/>
    <cellStyle name="Normal 6 2 2 2 3 2" xfId="3739" xr:uid="{00000000-0005-0000-0000-00006E0E0000}"/>
    <cellStyle name="Normal 6 2 2 2 4" xfId="3740" xr:uid="{00000000-0005-0000-0000-00006F0E0000}"/>
    <cellStyle name="Normal 6 2 2 2 4 2" xfId="3741" xr:uid="{00000000-0005-0000-0000-0000700E0000}"/>
    <cellStyle name="Normal 6 2 2 2 5" xfId="3742" xr:uid="{00000000-0005-0000-0000-0000710E0000}"/>
    <cellStyle name="Normal 6 2 2 3" xfId="3743" xr:uid="{00000000-0005-0000-0000-0000720E0000}"/>
    <cellStyle name="Normal 6 2 2 3 2" xfId="3744" xr:uid="{00000000-0005-0000-0000-0000730E0000}"/>
    <cellStyle name="Normal 6 2 2 3 2 2" xfId="3745" xr:uid="{00000000-0005-0000-0000-0000740E0000}"/>
    <cellStyle name="Normal 6 2 2 3 3" xfId="3746" xr:uid="{00000000-0005-0000-0000-0000750E0000}"/>
    <cellStyle name="Normal 6 2 2 4" xfId="3747" xr:uid="{00000000-0005-0000-0000-0000760E0000}"/>
    <cellStyle name="Normal 6 2 2 4 2" xfId="3748" xr:uid="{00000000-0005-0000-0000-0000770E0000}"/>
    <cellStyle name="Normal 6 2 2 5" xfId="3749" xr:uid="{00000000-0005-0000-0000-0000780E0000}"/>
    <cellStyle name="Normal 6 2 2 5 2" xfId="3750" xr:uid="{00000000-0005-0000-0000-0000790E0000}"/>
    <cellStyle name="Normal 6 2 2 6" xfId="3751" xr:uid="{00000000-0005-0000-0000-00007A0E0000}"/>
    <cellStyle name="Normal 6 2 2 7" xfId="3752" xr:uid="{00000000-0005-0000-0000-00007B0E0000}"/>
    <cellStyle name="Normal 6 2 2 8" xfId="3753" xr:uid="{00000000-0005-0000-0000-00007C0E0000}"/>
    <cellStyle name="Normal 6 2 3" xfId="3754" xr:uid="{00000000-0005-0000-0000-00007D0E0000}"/>
    <cellStyle name="Normal 6 2 3 2" xfId="3755" xr:uid="{00000000-0005-0000-0000-00007E0E0000}"/>
    <cellStyle name="Normal 6 2 3 2 2" xfId="3756" xr:uid="{00000000-0005-0000-0000-00007F0E0000}"/>
    <cellStyle name="Normal 6 2 3 2 2 2" xfId="3757" xr:uid="{00000000-0005-0000-0000-0000800E0000}"/>
    <cellStyle name="Normal 6 2 3 2 3" xfId="3758" xr:uid="{00000000-0005-0000-0000-0000810E0000}"/>
    <cellStyle name="Normal 6 2 3 3" xfId="3759" xr:uid="{00000000-0005-0000-0000-0000820E0000}"/>
    <cellStyle name="Normal 6 2 3 3 2" xfId="3760" xr:uid="{00000000-0005-0000-0000-0000830E0000}"/>
    <cellStyle name="Normal 6 2 3 4" xfId="3761" xr:uid="{00000000-0005-0000-0000-0000840E0000}"/>
    <cellStyle name="Normal 6 2 3 4 2" xfId="3762" xr:uid="{00000000-0005-0000-0000-0000850E0000}"/>
    <cellStyle name="Normal 6 2 3 5" xfId="3763" xr:uid="{00000000-0005-0000-0000-0000860E0000}"/>
    <cellStyle name="Normal 6 2 3 6" xfId="3764" xr:uid="{00000000-0005-0000-0000-0000870E0000}"/>
    <cellStyle name="Normal 6 2 4" xfId="3765" xr:uid="{00000000-0005-0000-0000-0000880E0000}"/>
    <cellStyle name="Normal 6 2 4 2" xfId="3766" xr:uid="{00000000-0005-0000-0000-0000890E0000}"/>
    <cellStyle name="Normal 6 2 4 2 2" xfId="3767" xr:uid="{00000000-0005-0000-0000-00008A0E0000}"/>
    <cellStyle name="Normal 6 2 4 3" xfId="3768" xr:uid="{00000000-0005-0000-0000-00008B0E0000}"/>
    <cellStyle name="Normal 6 2 5" xfId="3769" xr:uid="{00000000-0005-0000-0000-00008C0E0000}"/>
    <cellStyle name="Normal 6 2 5 2" xfId="3770" xr:uid="{00000000-0005-0000-0000-00008D0E0000}"/>
    <cellStyle name="Normal 6 2 6" xfId="3771" xr:uid="{00000000-0005-0000-0000-00008E0E0000}"/>
    <cellStyle name="Normal 6 2 6 2" xfId="3772" xr:uid="{00000000-0005-0000-0000-00008F0E0000}"/>
    <cellStyle name="Normal 6 2 7" xfId="3773" xr:uid="{00000000-0005-0000-0000-0000900E0000}"/>
    <cellStyle name="Normal 6 2 8" xfId="3774" xr:uid="{00000000-0005-0000-0000-0000910E0000}"/>
    <cellStyle name="Normal 6 2 9" xfId="3775" xr:uid="{00000000-0005-0000-0000-0000920E0000}"/>
    <cellStyle name="Normal 6 20" xfId="3776" xr:uid="{00000000-0005-0000-0000-0000930E0000}"/>
    <cellStyle name="Normal 6 21" xfId="3777" xr:uid="{00000000-0005-0000-0000-0000940E0000}"/>
    <cellStyle name="Normal 6 22" xfId="3778" xr:uid="{00000000-0005-0000-0000-0000950E0000}"/>
    <cellStyle name="Normal 6 23" xfId="3779" xr:uid="{00000000-0005-0000-0000-0000960E0000}"/>
    <cellStyle name="Normal 6 24" xfId="3780" xr:uid="{00000000-0005-0000-0000-0000970E0000}"/>
    <cellStyle name="Normal 6 24 2" xfId="3781" xr:uid="{00000000-0005-0000-0000-0000980E0000}"/>
    <cellStyle name="Normal 6 25" xfId="3782" xr:uid="{00000000-0005-0000-0000-0000990E0000}"/>
    <cellStyle name="Normal 6 3" xfId="151" xr:uid="{00000000-0005-0000-0000-00009A0E0000}"/>
    <cellStyle name="Normal 6 3 2" xfId="3783" xr:uid="{00000000-0005-0000-0000-00009B0E0000}"/>
    <cellStyle name="Normal 6 3 2 2" xfId="3784" xr:uid="{00000000-0005-0000-0000-00009C0E0000}"/>
    <cellStyle name="Normal 6 3 2 2 2" xfId="3785" xr:uid="{00000000-0005-0000-0000-00009D0E0000}"/>
    <cellStyle name="Normal 6 3 2 2 2 2" xfId="3786" xr:uid="{00000000-0005-0000-0000-00009E0E0000}"/>
    <cellStyle name="Normal 6 3 2 2 2 2 2" xfId="3787" xr:uid="{00000000-0005-0000-0000-00009F0E0000}"/>
    <cellStyle name="Normal 6 3 2 2 2 3" xfId="3788" xr:uid="{00000000-0005-0000-0000-0000A00E0000}"/>
    <cellStyle name="Normal 6 3 2 2 3" xfId="3789" xr:uid="{00000000-0005-0000-0000-0000A10E0000}"/>
    <cellStyle name="Normal 6 3 2 2 3 2" xfId="3790" xr:uid="{00000000-0005-0000-0000-0000A20E0000}"/>
    <cellStyle name="Normal 6 3 2 2 4" xfId="3791" xr:uid="{00000000-0005-0000-0000-0000A30E0000}"/>
    <cellStyle name="Normal 6 3 2 2 4 2" xfId="3792" xr:uid="{00000000-0005-0000-0000-0000A40E0000}"/>
    <cellStyle name="Normal 6 3 2 2 5" xfId="3793" xr:uid="{00000000-0005-0000-0000-0000A50E0000}"/>
    <cellStyle name="Normal 6 3 2 3" xfId="3794" xr:uid="{00000000-0005-0000-0000-0000A60E0000}"/>
    <cellStyle name="Normal 6 3 2 3 2" xfId="3795" xr:uid="{00000000-0005-0000-0000-0000A70E0000}"/>
    <cellStyle name="Normal 6 3 2 3 2 2" xfId="3796" xr:uid="{00000000-0005-0000-0000-0000A80E0000}"/>
    <cellStyle name="Normal 6 3 2 3 3" xfId="3797" xr:uid="{00000000-0005-0000-0000-0000A90E0000}"/>
    <cellStyle name="Normal 6 3 2 4" xfId="3798" xr:uid="{00000000-0005-0000-0000-0000AA0E0000}"/>
    <cellStyle name="Normal 6 3 2 4 2" xfId="3799" xr:uid="{00000000-0005-0000-0000-0000AB0E0000}"/>
    <cellStyle name="Normal 6 3 2 5" xfId="3800" xr:uid="{00000000-0005-0000-0000-0000AC0E0000}"/>
    <cellStyle name="Normal 6 3 2 5 2" xfId="3801" xr:uid="{00000000-0005-0000-0000-0000AD0E0000}"/>
    <cellStyle name="Normal 6 3 2 6" xfId="3802" xr:uid="{00000000-0005-0000-0000-0000AE0E0000}"/>
    <cellStyle name="Normal 6 3 2 7" xfId="3803" xr:uid="{00000000-0005-0000-0000-0000AF0E0000}"/>
    <cellStyle name="Normal 6 3 2 8" xfId="3804" xr:uid="{00000000-0005-0000-0000-0000B00E0000}"/>
    <cellStyle name="Normal 6 3 3" xfId="3805" xr:uid="{00000000-0005-0000-0000-0000B10E0000}"/>
    <cellStyle name="Normal 6 3 3 2" xfId="3806" xr:uid="{00000000-0005-0000-0000-0000B20E0000}"/>
    <cellStyle name="Normal 6 3 3 2 2" xfId="3807" xr:uid="{00000000-0005-0000-0000-0000B30E0000}"/>
    <cellStyle name="Normal 6 3 3 2 2 2" xfId="3808" xr:uid="{00000000-0005-0000-0000-0000B40E0000}"/>
    <cellStyle name="Normal 6 3 3 2 3" xfId="3809" xr:uid="{00000000-0005-0000-0000-0000B50E0000}"/>
    <cellStyle name="Normal 6 3 3 3" xfId="3810" xr:uid="{00000000-0005-0000-0000-0000B60E0000}"/>
    <cellStyle name="Normal 6 3 3 3 2" xfId="3811" xr:uid="{00000000-0005-0000-0000-0000B70E0000}"/>
    <cellStyle name="Normal 6 3 3 4" xfId="3812" xr:uid="{00000000-0005-0000-0000-0000B80E0000}"/>
    <cellStyle name="Normal 6 3 3 4 2" xfId="3813" xr:uid="{00000000-0005-0000-0000-0000B90E0000}"/>
    <cellStyle name="Normal 6 3 3 5" xfId="3814" xr:uid="{00000000-0005-0000-0000-0000BA0E0000}"/>
    <cellStyle name="Normal 6 3 4" xfId="3815" xr:uid="{00000000-0005-0000-0000-0000BB0E0000}"/>
    <cellStyle name="Normal 6 3 4 2" xfId="3816" xr:uid="{00000000-0005-0000-0000-0000BC0E0000}"/>
    <cellStyle name="Normal 6 3 4 2 2" xfId="3817" xr:uid="{00000000-0005-0000-0000-0000BD0E0000}"/>
    <cellStyle name="Normal 6 3 4 3" xfId="3818" xr:uid="{00000000-0005-0000-0000-0000BE0E0000}"/>
    <cellStyle name="Normal 6 3 5" xfId="3819" xr:uid="{00000000-0005-0000-0000-0000BF0E0000}"/>
    <cellStyle name="Normal 6 3 5 2" xfId="3820" xr:uid="{00000000-0005-0000-0000-0000C00E0000}"/>
    <cellStyle name="Normal 6 3 6" xfId="3821" xr:uid="{00000000-0005-0000-0000-0000C10E0000}"/>
    <cellStyle name="Normal 6 3 6 2" xfId="3822" xr:uid="{00000000-0005-0000-0000-0000C20E0000}"/>
    <cellStyle name="Normal 6 3 7" xfId="3823" xr:uid="{00000000-0005-0000-0000-0000C30E0000}"/>
    <cellStyle name="Normal 6 3 8" xfId="3824" xr:uid="{00000000-0005-0000-0000-0000C40E0000}"/>
    <cellStyle name="Normal 6 3 9" xfId="3825" xr:uid="{00000000-0005-0000-0000-0000C50E0000}"/>
    <cellStyle name="Normal 6 4" xfId="3826" xr:uid="{00000000-0005-0000-0000-0000C60E0000}"/>
    <cellStyle name="Normal 6 4 2" xfId="3827" xr:uid="{00000000-0005-0000-0000-0000C70E0000}"/>
    <cellStyle name="Normal 6 4 2 2" xfId="3828" xr:uid="{00000000-0005-0000-0000-0000C80E0000}"/>
    <cellStyle name="Normal 6 4 2 2 2" xfId="3829" xr:uid="{00000000-0005-0000-0000-0000C90E0000}"/>
    <cellStyle name="Normal 6 4 2 2 2 2" xfId="3830" xr:uid="{00000000-0005-0000-0000-0000CA0E0000}"/>
    <cellStyle name="Normal 6 4 2 2 3" xfId="3831" xr:uid="{00000000-0005-0000-0000-0000CB0E0000}"/>
    <cellStyle name="Normal 6 4 2 3" xfId="3832" xr:uid="{00000000-0005-0000-0000-0000CC0E0000}"/>
    <cellStyle name="Normal 6 4 2 3 2" xfId="3833" xr:uid="{00000000-0005-0000-0000-0000CD0E0000}"/>
    <cellStyle name="Normal 6 4 2 4" xfId="3834" xr:uid="{00000000-0005-0000-0000-0000CE0E0000}"/>
    <cellStyle name="Normal 6 4 2 4 2" xfId="3835" xr:uid="{00000000-0005-0000-0000-0000CF0E0000}"/>
    <cellStyle name="Normal 6 4 2 5" xfId="3836" xr:uid="{00000000-0005-0000-0000-0000D00E0000}"/>
    <cellStyle name="Normal 6 4 3" xfId="3837" xr:uid="{00000000-0005-0000-0000-0000D10E0000}"/>
    <cellStyle name="Normal 6 4 3 2" xfId="3838" xr:uid="{00000000-0005-0000-0000-0000D20E0000}"/>
    <cellStyle name="Normal 6 4 3 2 2" xfId="3839" xr:uid="{00000000-0005-0000-0000-0000D30E0000}"/>
    <cellStyle name="Normal 6 4 3 3" xfId="3840" xr:uid="{00000000-0005-0000-0000-0000D40E0000}"/>
    <cellStyle name="Normal 6 4 4" xfId="3841" xr:uid="{00000000-0005-0000-0000-0000D50E0000}"/>
    <cellStyle name="Normal 6 4 4 2" xfId="3842" xr:uid="{00000000-0005-0000-0000-0000D60E0000}"/>
    <cellStyle name="Normal 6 4 5" xfId="3843" xr:uid="{00000000-0005-0000-0000-0000D70E0000}"/>
    <cellStyle name="Normal 6 4 5 2" xfId="3844" xr:uid="{00000000-0005-0000-0000-0000D80E0000}"/>
    <cellStyle name="Normal 6 4 6" xfId="3845" xr:uid="{00000000-0005-0000-0000-0000D90E0000}"/>
    <cellStyle name="Normal 6 4 7" xfId="3846" xr:uid="{00000000-0005-0000-0000-0000DA0E0000}"/>
    <cellStyle name="Normal 6 5" xfId="3847" xr:uid="{00000000-0005-0000-0000-0000DB0E0000}"/>
    <cellStyle name="Normal 6 5 2" xfId="3848" xr:uid="{00000000-0005-0000-0000-0000DC0E0000}"/>
    <cellStyle name="Normal 6 5 2 2" xfId="3849" xr:uid="{00000000-0005-0000-0000-0000DD0E0000}"/>
    <cellStyle name="Normal 6 5 2 2 2" xfId="3850" xr:uid="{00000000-0005-0000-0000-0000DE0E0000}"/>
    <cellStyle name="Normal 6 5 2 2 2 2" xfId="3851" xr:uid="{00000000-0005-0000-0000-0000DF0E0000}"/>
    <cellStyle name="Normal 6 5 2 2 3" xfId="3852" xr:uid="{00000000-0005-0000-0000-0000E00E0000}"/>
    <cellStyle name="Normal 6 5 2 3" xfId="3853" xr:uid="{00000000-0005-0000-0000-0000E10E0000}"/>
    <cellStyle name="Normal 6 5 2 3 2" xfId="3854" xr:uid="{00000000-0005-0000-0000-0000E20E0000}"/>
    <cellStyle name="Normal 6 5 2 4" xfId="3855" xr:uid="{00000000-0005-0000-0000-0000E30E0000}"/>
    <cellStyle name="Normal 6 5 2 4 2" xfId="3856" xr:uid="{00000000-0005-0000-0000-0000E40E0000}"/>
    <cellStyle name="Normal 6 5 2 5" xfId="3857" xr:uid="{00000000-0005-0000-0000-0000E50E0000}"/>
    <cellStyle name="Normal 6 5 3" xfId="3858" xr:uid="{00000000-0005-0000-0000-0000E60E0000}"/>
    <cellStyle name="Normal 6 5 3 2" xfId="3859" xr:uid="{00000000-0005-0000-0000-0000E70E0000}"/>
    <cellStyle name="Normal 6 5 3 2 2" xfId="3860" xr:uid="{00000000-0005-0000-0000-0000E80E0000}"/>
    <cellStyle name="Normal 6 5 3 3" xfId="3861" xr:uid="{00000000-0005-0000-0000-0000E90E0000}"/>
    <cellStyle name="Normal 6 5 4" xfId="3862" xr:uid="{00000000-0005-0000-0000-0000EA0E0000}"/>
    <cellStyle name="Normal 6 5 4 2" xfId="3863" xr:uid="{00000000-0005-0000-0000-0000EB0E0000}"/>
    <cellStyle name="Normal 6 5 5" xfId="3864" xr:uid="{00000000-0005-0000-0000-0000EC0E0000}"/>
    <cellStyle name="Normal 6 5 5 2" xfId="3865" xr:uid="{00000000-0005-0000-0000-0000ED0E0000}"/>
    <cellStyle name="Normal 6 5 6" xfId="3866" xr:uid="{00000000-0005-0000-0000-0000EE0E0000}"/>
    <cellStyle name="Normal 6 6" xfId="3867" xr:uid="{00000000-0005-0000-0000-0000EF0E0000}"/>
    <cellStyle name="Normal 6 6 2" xfId="3868" xr:uid="{00000000-0005-0000-0000-0000F00E0000}"/>
    <cellStyle name="Normal 6 6 2 2" xfId="3869" xr:uid="{00000000-0005-0000-0000-0000F10E0000}"/>
    <cellStyle name="Normal 6 6 2 2 2" xfId="3870" xr:uid="{00000000-0005-0000-0000-0000F20E0000}"/>
    <cellStyle name="Normal 6 6 2 2 2 2" xfId="3871" xr:uid="{00000000-0005-0000-0000-0000F30E0000}"/>
    <cellStyle name="Normal 6 6 2 2 3" xfId="3872" xr:uid="{00000000-0005-0000-0000-0000F40E0000}"/>
    <cellStyle name="Normal 6 6 2 3" xfId="3873" xr:uid="{00000000-0005-0000-0000-0000F50E0000}"/>
    <cellStyle name="Normal 6 6 2 3 2" xfId="3874" xr:uid="{00000000-0005-0000-0000-0000F60E0000}"/>
    <cellStyle name="Normal 6 6 2 4" xfId="3875" xr:uid="{00000000-0005-0000-0000-0000F70E0000}"/>
    <cellStyle name="Normal 6 6 2 4 2" xfId="3876" xr:uid="{00000000-0005-0000-0000-0000F80E0000}"/>
    <cellStyle name="Normal 6 6 2 5" xfId="3877" xr:uid="{00000000-0005-0000-0000-0000F90E0000}"/>
    <cellStyle name="Normal 6 6 3" xfId="3878" xr:uid="{00000000-0005-0000-0000-0000FA0E0000}"/>
    <cellStyle name="Normal 6 6 3 2" xfId="3879" xr:uid="{00000000-0005-0000-0000-0000FB0E0000}"/>
    <cellStyle name="Normal 6 6 3 2 2" xfId="3880" xr:uid="{00000000-0005-0000-0000-0000FC0E0000}"/>
    <cellStyle name="Normal 6 6 3 3" xfId="3881" xr:uid="{00000000-0005-0000-0000-0000FD0E0000}"/>
    <cellStyle name="Normal 6 6 4" xfId="3882" xr:uid="{00000000-0005-0000-0000-0000FE0E0000}"/>
    <cellStyle name="Normal 6 6 4 2" xfId="3883" xr:uid="{00000000-0005-0000-0000-0000FF0E0000}"/>
    <cellStyle name="Normal 6 6 5" xfId="3884" xr:uid="{00000000-0005-0000-0000-0000000F0000}"/>
    <cellStyle name="Normal 6 6 5 2" xfId="3885" xr:uid="{00000000-0005-0000-0000-0000010F0000}"/>
    <cellStyle name="Normal 6 6 6" xfId="3886" xr:uid="{00000000-0005-0000-0000-0000020F0000}"/>
    <cellStyle name="Normal 6 7" xfId="3887" xr:uid="{00000000-0005-0000-0000-0000030F0000}"/>
    <cellStyle name="Normal 6 7 2" xfId="3888" xr:uid="{00000000-0005-0000-0000-0000040F0000}"/>
    <cellStyle name="Normal 6 7 2 2" xfId="3889" xr:uid="{00000000-0005-0000-0000-0000050F0000}"/>
    <cellStyle name="Normal 6 7 2 2 2" xfId="3890" xr:uid="{00000000-0005-0000-0000-0000060F0000}"/>
    <cellStyle name="Normal 6 7 2 2 2 2" xfId="3891" xr:uid="{00000000-0005-0000-0000-0000070F0000}"/>
    <cellStyle name="Normal 6 7 2 2 3" xfId="3892" xr:uid="{00000000-0005-0000-0000-0000080F0000}"/>
    <cellStyle name="Normal 6 7 2 3" xfId="3893" xr:uid="{00000000-0005-0000-0000-0000090F0000}"/>
    <cellStyle name="Normal 6 7 2 3 2" xfId="3894" xr:uid="{00000000-0005-0000-0000-00000A0F0000}"/>
    <cellStyle name="Normal 6 7 2 4" xfId="3895" xr:uid="{00000000-0005-0000-0000-00000B0F0000}"/>
    <cellStyle name="Normal 6 7 2 4 2" xfId="3896" xr:uid="{00000000-0005-0000-0000-00000C0F0000}"/>
    <cellStyle name="Normal 6 7 2 5" xfId="3897" xr:uid="{00000000-0005-0000-0000-00000D0F0000}"/>
    <cellStyle name="Normal 6 7 3" xfId="3898" xr:uid="{00000000-0005-0000-0000-00000E0F0000}"/>
    <cellStyle name="Normal 6 7 3 2" xfId="3899" xr:uid="{00000000-0005-0000-0000-00000F0F0000}"/>
    <cellStyle name="Normal 6 7 3 2 2" xfId="3900" xr:uid="{00000000-0005-0000-0000-0000100F0000}"/>
    <cellStyle name="Normal 6 7 3 3" xfId="3901" xr:uid="{00000000-0005-0000-0000-0000110F0000}"/>
    <cellStyle name="Normal 6 7 4" xfId="3902" xr:uid="{00000000-0005-0000-0000-0000120F0000}"/>
    <cellStyle name="Normal 6 7 4 2" xfId="3903" xr:uid="{00000000-0005-0000-0000-0000130F0000}"/>
    <cellStyle name="Normal 6 7 5" xfId="3904" xr:uid="{00000000-0005-0000-0000-0000140F0000}"/>
    <cellStyle name="Normal 6 7 5 2" xfId="3905" xr:uid="{00000000-0005-0000-0000-0000150F0000}"/>
    <cellStyle name="Normal 6 7 6" xfId="3906" xr:uid="{00000000-0005-0000-0000-0000160F0000}"/>
    <cellStyle name="Normal 6 8" xfId="3907" xr:uid="{00000000-0005-0000-0000-0000170F0000}"/>
    <cellStyle name="Normal 6 8 2" xfId="3908" xr:uid="{00000000-0005-0000-0000-0000180F0000}"/>
    <cellStyle name="Normal 6 8 2 2" xfId="3909" xr:uid="{00000000-0005-0000-0000-0000190F0000}"/>
    <cellStyle name="Normal 6 8 2 2 2" xfId="3910" xr:uid="{00000000-0005-0000-0000-00001A0F0000}"/>
    <cellStyle name="Normal 6 8 2 2 2 2" xfId="3911" xr:uid="{00000000-0005-0000-0000-00001B0F0000}"/>
    <cellStyle name="Normal 6 8 2 2 3" xfId="3912" xr:uid="{00000000-0005-0000-0000-00001C0F0000}"/>
    <cellStyle name="Normal 6 8 2 3" xfId="3913" xr:uid="{00000000-0005-0000-0000-00001D0F0000}"/>
    <cellStyle name="Normal 6 8 2 3 2" xfId="3914" xr:uid="{00000000-0005-0000-0000-00001E0F0000}"/>
    <cellStyle name="Normal 6 8 2 4" xfId="3915" xr:uid="{00000000-0005-0000-0000-00001F0F0000}"/>
    <cellStyle name="Normal 6 8 2 4 2" xfId="3916" xr:uid="{00000000-0005-0000-0000-0000200F0000}"/>
    <cellStyle name="Normal 6 8 2 5" xfId="3917" xr:uid="{00000000-0005-0000-0000-0000210F0000}"/>
    <cellStyle name="Normal 6 8 3" xfId="3918" xr:uid="{00000000-0005-0000-0000-0000220F0000}"/>
    <cellStyle name="Normal 6 8 3 2" xfId="3919" xr:uid="{00000000-0005-0000-0000-0000230F0000}"/>
    <cellStyle name="Normal 6 8 3 2 2" xfId="3920" xr:uid="{00000000-0005-0000-0000-0000240F0000}"/>
    <cellStyle name="Normal 6 8 3 3" xfId="3921" xr:uid="{00000000-0005-0000-0000-0000250F0000}"/>
    <cellStyle name="Normal 6 8 4" xfId="3922" xr:uid="{00000000-0005-0000-0000-0000260F0000}"/>
    <cellStyle name="Normal 6 8 4 2" xfId="3923" xr:uid="{00000000-0005-0000-0000-0000270F0000}"/>
    <cellStyle name="Normal 6 8 5" xfId="3924" xr:uid="{00000000-0005-0000-0000-0000280F0000}"/>
    <cellStyle name="Normal 6 8 5 2" xfId="3925" xr:uid="{00000000-0005-0000-0000-0000290F0000}"/>
    <cellStyle name="Normal 6 8 6" xfId="3926" xr:uid="{00000000-0005-0000-0000-00002A0F0000}"/>
    <cellStyle name="Normal 6 9" xfId="3927" xr:uid="{00000000-0005-0000-0000-00002B0F0000}"/>
    <cellStyle name="Normal 6 9 2" xfId="3928" xr:uid="{00000000-0005-0000-0000-00002C0F0000}"/>
    <cellStyle name="Normal 6 9 2 2" xfId="3929" xr:uid="{00000000-0005-0000-0000-00002D0F0000}"/>
    <cellStyle name="Normal 6 9 2 2 2" xfId="3930" xr:uid="{00000000-0005-0000-0000-00002E0F0000}"/>
    <cellStyle name="Normal 6 9 2 2 2 2" xfId="3931" xr:uid="{00000000-0005-0000-0000-00002F0F0000}"/>
    <cellStyle name="Normal 6 9 2 2 3" xfId="3932" xr:uid="{00000000-0005-0000-0000-0000300F0000}"/>
    <cellStyle name="Normal 6 9 2 3" xfId="3933" xr:uid="{00000000-0005-0000-0000-0000310F0000}"/>
    <cellStyle name="Normal 6 9 2 3 2" xfId="3934" xr:uid="{00000000-0005-0000-0000-0000320F0000}"/>
    <cellStyle name="Normal 6 9 2 4" xfId="3935" xr:uid="{00000000-0005-0000-0000-0000330F0000}"/>
    <cellStyle name="Normal 6 9 2 4 2" xfId="3936" xr:uid="{00000000-0005-0000-0000-0000340F0000}"/>
    <cellStyle name="Normal 6 9 2 5" xfId="3937" xr:uid="{00000000-0005-0000-0000-0000350F0000}"/>
    <cellStyle name="Normal 6 9 3" xfId="3938" xr:uid="{00000000-0005-0000-0000-0000360F0000}"/>
    <cellStyle name="Normal 6 9 3 2" xfId="3939" xr:uid="{00000000-0005-0000-0000-0000370F0000}"/>
    <cellStyle name="Normal 6 9 3 2 2" xfId="3940" xr:uid="{00000000-0005-0000-0000-0000380F0000}"/>
    <cellStyle name="Normal 6 9 3 3" xfId="3941" xr:uid="{00000000-0005-0000-0000-0000390F0000}"/>
    <cellStyle name="Normal 6 9 4" xfId="3942" xr:uid="{00000000-0005-0000-0000-00003A0F0000}"/>
    <cellStyle name="Normal 6 9 4 2" xfId="3943" xr:uid="{00000000-0005-0000-0000-00003B0F0000}"/>
    <cellStyle name="Normal 6 9 5" xfId="3944" xr:uid="{00000000-0005-0000-0000-00003C0F0000}"/>
    <cellStyle name="Normal 6 9 5 2" xfId="3945" xr:uid="{00000000-0005-0000-0000-00003D0F0000}"/>
    <cellStyle name="Normal 6 9 6" xfId="3946" xr:uid="{00000000-0005-0000-0000-00003E0F0000}"/>
    <cellStyle name="Normal 60" xfId="3947" xr:uid="{00000000-0005-0000-0000-00003F0F0000}"/>
    <cellStyle name="Normal 7" xfId="152" xr:uid="{00000000-0005-0000-0000-0000400F0000}"/>
    <cellStyle name="Normal 7 2" xfId="3948" xr:uid="{00000000-0005-0000-0000-0000410F0000}"/>
    <cellStyle name="Normal 7 2 2" xfId="3949" xr:uid="{00000000-0005-0000-0000-0000420F0000}"/>
    <cellStyle name="Normal 7 2 3" xfId="3950" xr:uid="{00000000-0005-0000-0000-0000430F0000}"/>
    <cellStyle name="Normal 7 2 4" xfId="3951" xr:uid="{00000000-0005-0000-0000-0000440F0000}"/>
    <cellStyle name="Normal 7 3" xfId="3952" xr:uid="{00000000-0005-0000-0000-0000450F0000}"/>
    <cellStyle name="Normal 7 4" xfId="3953" xr:uid="{00000000-0005-0000-0000-0000460F0000}"/>
    <cellStyle name="Normal 7 5" xfId="3954" xr:uid="{00000000-0005-0000-0000-0000470F0000}"/>
    <cellStyle name="Normal 7 6" xfId="3955" xr:uid="{00000000-0005-0000-0000-0000480F0000}"/>
    <cellStyle name="Normal 7 7" xfId="3956" xr:uid="{00000000-0005-0000-0000-0000490F0000}"/>
    <cellStyle name="Normal 8" xfId="153" xr:uid="{00000000-0005-0000-0000-00004A0F0000}"/>
    <cellStyle name="Normal 8 2" xfId="154" xr:uid="{00000000-0005-0000-0000-00004B0F0000}"/>
    <cellStyle name="Normal 8 2 2" xfId="3957" xr:uid="{00000000-0005-0000-0000-00004C0F0000}"/>
    <cellStyle name="Normal 8 2 2 2" xfId="3958" xr:uid="{00000000-0005-0000-0000-00004D0F0000}"/>
    <cellStyle name="Normal 8 2 2 2 2" xfId="3959" xr:uid="{00000000-0005-0000-0000-00004E0F0000}"/>
    <cellStyle name="Normal 8 2 2 2 2 2" xfId="3960" xr:uid="{00000000-0005-0000-0000-00004F0F0000}"/>
    <cellStyle name="Normal 8 2 2 2 2 2 2" xfId="3961" xr:uid="{00000000-0005-0000-0000-0000500F0000}"/>
    <cellStyle name="Normal 8 2 2 2 2 3" xfId="3962" xr:uid="{00000000-0005-0000-0000-0000510F0000}"/>
    <cellStyle name="Normal 8 2 2 2 3" xfId="3963" xr:uid="{00000000-0005-0000-0000-0000520F0000}"/>
    <cellStyle name="Normal 8 2 2 2 3 2" xfId="3964" xr:uid="{00000000-0005-0000-0000-0000530F0000}"/>
    <cellStyle name="Normal 8 2 2 2 4" xfId="3965" xr:uid="{00000000-0005-0000-0000-0000540F0000}"/>
    <cellStyle name="Normal 8 2 2 2 4 2" xfId="3966" xr:uid="{00000000-0005-0000-0000-0000550F0000}"/>
    <cellStyle name="Normal 8 2 2 2 5" xfId="3967" xr:uid="{00000000-0005-0000-0000-0000560F0000}"/>
    <cellStyle name="Normal 8 2 2 3" xfId="3968" xr:uid="{00000000-0005-0000-0000-0000570F0000}"/>
    <cellStyle name="Normal 8 2 2 3 2" xfId="3969" xr:uid="{00000000-0005-0000-0000-0000580F0000}"/>
    <cellStyle name="Normal 8 2 2 3 2 2" xfId="3970" xr:uid="{00000000-0005-0000-0000-0000590F0000}"/>
    <cellStyle name="Normal 8 2 2 3 3" xfId="3971" xr:uid="{00000000-0005-0000-0000-00005A0F0000}"/>
    <cellStyle name="Normal 8 2 2 4" xfId="3972" xr:uid="{00000000-0005-0000-0000-00005B0F0000}"/>
    <cellStyle name="Normal 8 2 2 4 2" xfId="3973" xr:uid="{00000000-0005-0000-0000-00005C0F0000}"/>
    <cellStyle name="Normal 8 2 2 5" xfId="3974" xr:uid="{00000000-0005-0000-0000-00005D0F0000}"/>
    <cellStyle name="Normal 8 2 2 5 2" xfId="3975" xr:uid="{00000000-0005-0000-0000-00005E0F0000}"/>
    <cellStyle name="Normal 8 2 2 6" xfId="3976" xr:uid="{00000000-0005-0000-0000-00005F0F0000}"/>
    <cellStyle name="Normal 8 2 2 7" xfId="3977" xr:uid="{00000000-0005-0000-0000-0000600F0000}"/>
    <cellStyle name="Normal 8 2 2 8" xfId="3978" xr:uid="{00000000-0005-0000-0000-0000610F0000}"/>
    <cellStyle name="Normal 8 2 3" xfId="3979" xr:uid="{00000000-0005-0000-0000-0000620F0000}"/>
    <cellStyle name="Normal 8 2 3 2" xfId="3980" xr:uid="{00000000-0005-0000-0000-0000630F0000}"/>
    <cellStyle name="Normal 8 2 3 2 2" xfId="3981" xr:uid="{00000000-0005-0000-0000-0000640F0000}"/>
    <cellStyle name="Normal 8 2 3 2 2 2" xfId="3982" xr:uid="{00000000-0005-0000-0000-0000650F0000}"/>
    <cellStyle name="Normal 8 2 3 2 3" xfId="3983" xr:uid="{00000000-0005-0000-0000-0000660F0000}"/>
    <cellStyle name="Normal 8 2 3 3" xfId="3984" xr:uid="{00000000-0005-0000-0000-0000670F0000}"/>
    <cellStyle name="Normal 8 2 3 3 2" xfId="3985" xr:uid="{00000000-0005-0000-0000-0000680F0000}"/>
    <cellStyle name="Normal 8 2 3 4" xfId="3986" xr:uid="{00000000-0005-0000-0000-0000690F0000}"/>
    <cellStyle name="Normal 8 2 3 4 2" xfId="3987" xr:uid="{00000000-0005-0000-0000-00006A0F0000}"/>
    <cellStyle name="Normal 8 2 3 5" xfId="3988" xr:uid="{00000000-0005-0000-0000-00006B0F0000}"/>
    <cellStyle name="Normal 8 2 4" xfId="3989" xr:uid="{00000000-0005-0000-0000-00006C0F0000}"/>
    <cellStyle name="Normal 8 2 4 2" xfId="3990" xr:uid="{00000000-0005-0000-0000-00006D0F0000}"/>
    <cellStyle name="Normal 8 2 4 2 2" xfId="3991" xr:uid="{00000000-0005-0000-0000-00006E0F0000}"/>
    <cellStyle name="Normal 8 2 4 3" xfId="3992" xr:uid="{00000000-0005-0000-0000-00006F0F0000}"/>
    <cellStyle name="Normal 8 2 5" xfId="3993" xr:uid="{00000000-0005-0000-0000-0000700F0000}"/>
    <cellStyle name="Normal 8 2 5 2" xfId="3994" xr:uid="{00000000-0005-0000-0000-0000710F0000}"/>
    <cellStyle name="Normal 8 2 6" xfId="3995" xr:uid="{00000000-0005-0000-0000-0000720F0000}"/>
    <cellStyle name="Normal 8 2 6 2" xfId="3996" xr:uid="{00000000-0005-0000-0000-0000730F0000}"/>
    <cellStyle name="Normal 8 2 7" xfId="3997" xr:uid="{00000000-0005-0000-0000-0000740F0000}"/>
    <cellStyle name="Normal 8 2 8" xfId="3998" xr:uid="{00000000-0005-0000-0000-0000750F0000}"/>
    <cellStyle name="Normal 8 2 9" xfId="3999" xr:uid="{00000000-0005-0000-0000-0000760F0000}"/>
    <cellStyle name="Normal 8 3" xfId="4000" xr:uid="{00000000-0005-0000-0000-0000770F0000}"/>
    <cellStyle name="Normal 8 3 2" xfId="4001" xr:uid="{00000000-0005-0000-0000-0000780F0000}"/>
    <cellStyle name="Normal 8 3 3" xfId="4002" xr:uid="{00000000-0005-0000-0000-0000790F0000}"/>
    <cellStyle name="Normal 8 4" xfId="4003" xr:uid="{00000000-0005-0000-0000-00007A0F0000}"/>
    <cellStyle name="Normal 8 5" xfId="4004" xr:uid="{00000000-0005-0000-0000-00007B0F0000}"/>
    <cellStyle name="Normal 8 6" xfId="4005" xr:uid="{00000000-0005-0000-0000-00007C0F0000}"/>
    <cellStyle name="Normal 8 7" xfId="4006" xr:uid="{00000000-0005-0000-0000-00007D0F0000}"/>
    <cellStyle name="Normal 9" xfId="155" xr:uid="{00000000-0005-0000-0000-00007E0F0000}"/>
    <cellStyle name="Normal 9 2" xfId="4007" xr:uid="{00000000-0005-0000-0000-00007F0F0000}"/>
    <cellStyle name="Normal 9 2 2" xfId="4008" xr:uid="{00000000-0005-0000-0000-0000800F0000}"/>
    <cellStyle name="Normal 9 2 2 2" xfId="4009" xr:uid="{00000000-0005-0000-0000-0000810F0000}"/>
    <cellStyle name="Normal 9 2 2 2 2" xfId="4010" xr:uid="{00000000-0005-0000-0000-0000820F0000}"/>
    <cellStyle name="Normal 9 2 2 2 2 2" xfId="4011" xr:uid="{00000000-0005-0000-0000-0000830F0000}"/>
    <cellStyle name="Normal 9 2 2 2 2 2 2" xfId="4012" xr:uid="{00000000-0005-0000-0000-0000840F0000}"/>
    <cellStyle name="Normal 9 2 2 2 2 3" xfId="4013" xr:uid="{00000000-0005-0000-0000-0000850F0000}"/>
    <cellStyle name="Normal 9 2 2 2 3" xfId="4014" xr:uid="{00000000-0005-0000-0000-0000860F0000}"/>
    <cellStyle name="Normal 9 2 2 2 3 2" xfId="4015" xr:uid="{00000000-0005-0000-0000-0000870F0000}"/>
    <cellStyle name="Normal 9 2 2 2 4" xfId="4016" xr:uid="{00000000-0005-0000-0000-0000880F0000}"/>
    <cellStyle name="Normal 9 2 2 2 4 2" xfId="4017" xr:uid="{00000000-0005-0000-0000-0000890F0000}"/>
    <cellStyle name="Normal 9 2 2 2 5" xfId="4018" xr:uid="{00000000-0005-0000-0000-00008A0F0000}"/>
    <cellStyle name="Normal 9 2 2 3" xfId="4019" xr:uid="{00000000-0005-0000-0000-00008B0F0000}"/>
    <cellStyle name="Normal 9 2 2 3 2" xfId="4020" xr:uid="{00000000-0005-0000-0000-00008C0F0000}"/>
    <cellStyle name="Normal 9 2 2 3 2 2" xfId="4021" xr:uid="{00000000-0005-0000-0000-00008D0F0000}"/>
    <cellStyle name="Normal 9 2 2 3 3" xfId="4022" xr:uid="{00000000-0005-0000-0000-00008E0F0000}"/>
    <cellStyle name="Normal 9 2 2 4" xfId="4023" xr:uid="{00000000-0005-0000-0000-00008F0F0000}"/>
    <cellStyle name="Normal 9 2 2 4 2" xfId="4024" xr:uid="{00000000-0005-0000-0000-0000900F0000}"/>
    <cellStyle name="Normal 9 2 2 5" xfId="4025" xr:uid="{00000000-0005-0000-0000-0000910F0000}"/>
    <cellStyle name="Normal 9 2 2 5 2" xfId="4026" xr:uid="{00000000-0005-0000-0000-0000920F0000}"/>
    <cellStyle name="Normal 9 2 2 6" xfId="4027" xr:uid="{00000000-0005-0000-0000-0000930F0000}"/>
    <cellStyle name="Normal 9 2 3" xfId="4028" xr:uid="{00000000-0005-0000-0000-0000940F0000}"/>
    <cellStyle name="Normal 9 2 3 2" xfId="4029" xr:uid="{00000000-0005-0000-0000-0000950F0000}"/>
    <cellStyle name="Normal 9 2 3 2 2" xfId="4030" xr:uid="{00000000-0005-0000-0000-0000960F0000}"/>
    <cellStyle name="Normal 9 2 3 2 2 2" xfId="4031" xr:uid="{00000000-0005-0000-0000-0000970F0000}"/>
    <cellStyle name="Normal 9 2 3 2 3" xfId="4032" xr:uid="{00000000-0005-0000-0000-0000980F0000}"/>
    <cellStyle name="Normal 9 2 3 3" xfId="4033" xr:uid="{00000000-0005-0000-0000-0000990F0000}"/>
    <cellStyle name="Normal 9 2 3 3 2" xfId="4034" xr:uid="{00000000-0005-0000-0000-00009A0F0000}"/>
    <cellStyle name="Normal 9 2 3 4" xfId="4035" xr:uid="{00000000-0005-0000-0000-00009B0F0000}"/>
    <cellStyle name="Normal 9 2 3 4 2" xfId="4036" xr:uid="{00000000-0005-0000-0000-00009C0F0000}"/>
    <cellStyle name="Normal 9 2 3 5" xfId="4037" xr:uid="{00000000-0005-0000-0000-00009D0F0000}"/>
    <cellStyle name="Normal 9 2 4" xfId="4038" xr:uid="{00000000-0005-0000-0000-00009E0F0000}"/>
    <cellStyle name="Normal 9 2 4 2" xfId="4039" xr:uid="{00000000-0005-0000-0000-00009F0F0000}"/>
    <cellStyle name="Normal 9 2 4 2 2" xfId="4040" xr:uid="{00000000-0005-0000-0000-0000A00F0000}"/>
    <cellStyle name="Normal 9 2 4 3" xfId="4041" xr:uid="{00000000-0005-0000-0000-0000A10F0000}"/>
    <cellStyle name="Normal 9 2 5" xfId="4042" xr:uid="{00000000-0005-0000-0000-0000A20F0000}"/>
    <cellStyle name="Normal 9 2 5 2" xfId="4043" xr:uid="{00000000-0005-0000-0000-0000A30F0000}"/>
    <cellStyle name="Normal 9 2 6" xfId="4044" xr:uid="{00000000-0005-0000-0000-0000A40F0000}"/>
    <cellStyle name="Normal 9 2 6 2" xfId="4045" xr:uid="{00000000-0005-0000-0000-0000A50F0000}"/>
    <cellStyle name="Normal 9 2 7" xfId="4046" xr:uid="{00000000-0005-0000-0000-0000A60F0000}"/>
    <cellStyle name="Normal 9 2 8" xfId="4047" xr:uid="{00000000-0005-0000-0000-0000A70F0000}"/>
    <cellStyle name="Normal 9 2 9" xfId="4048" xr:uid="{00000000-0005-0000-0000-0000A80F0000}"/>
    <cellStyle name="Normal 9 3" xfId="4049" xr:uid="{00000000-0005-0000-0000-0000A90F0000}"/>
    <cellStyle name="Normal 9 4" xfId="4050" xr:uid="{00000000-0005-0000-0000-0000AA0F0000}"/>
    <cellStyle name="Normal 9 5" xfId="4051" xr:uid="{00000000-0005-0000-0000-0000AB0F0000}"/>
    <cellStyle name="Normal 9 6" xfId="4052" xr:uid="{00000000-0005-0000-0000-0000AC0F0000}"/>
    <cellStyle name="Normal 9 7" xfId="4053" xr:uid="{00000000-0005-0000-0000-0000AD0F0000}"/>
    <cellStyle name="Normal 9 8" xfId="4054" xr:uid="{00000000-0005-0000-0000-0000AE0F0000}"/>
    <cellStyle name="Normal_TABLE1A" xfId="2" xr:uid="{00000000-0005-0000-0000-0000AF0F0000}"/>
    <cellStyle name="Normal_TABLE3A" xfId="193" xr:uid="{00000000-0005-0000-0000-0000B00F0000}"/>
    <cellStyle name="Normal_TABLE3C" xfId="194" xr:uid="{00000000-0005-0000-0000-0000B10F0000}"/>
    <cellStyle name="Normal_TABLE5(A),(B)&amp;(C)" xfId="192" xr:uid="{00000000-0005-0000-0000-0000B20F0000}"/>
    <cellStyle name="Note 10 2" xfId="4055" xr:uid="{00000000-0005-0000-0000-0000B30F0000}"/>
    <cellStyle name="Note 10 2 2" xfId="4056" xr:uid="{00000000-0005-0000-0000-0000B40F0000}"/>
    <cellStyle name="Note 10 2 2 2" xfId="4057" xr:uid="{00000000-0005-0000-0000-0000B50F0000}"/>
    <cellStyle name="Note 10 2 2 2 2" xfId="4058" xr:uid="{00000000-0005-0000-0000-0000B60F0000}"/>
    <cellStyle name="Note 10 2 2 2 2 2" xfId="4059" xr:uid="{00000000-0005-0000-0000-0000B70F0000}"/>
    <cellStyle name="Note 10 2 2 2 3" xfId="4060" xr:uid="{00000000-0005-0000-0000-0000B80F0000}"/>
    <cellStyle name="Note 10 2 2 3" xfId="4061" xr:uid="{00000000-0005-0000-0000-0000B90F0000}"/>
    <cellStyle name="Note 10 2 2 3 2" xfId="4062" xr:uid="{00000000-0005-0000-0000-0000BA0F0000}"/>
    <cellStyle name="Note 10 2 2 4" xfId="4063" xr:uid="{00000000-0005-0000-0000-0000BB0F0000}"/>
    <cellStyle name="Note 10 2 2 4 2" xfId="4064" xr:uid="{00000000-0005-0000-0000-0000BC0F0000}"/>
    <cellStyle name="Note 10 2 2 5" xfId="4065" xr:uid="{00000000-0005-0000-0000-0000BD0F0000}"/>
    <cellStyle name="Note 10 2 3" xfId="4066" xr:uid="{00000000-0005-0000-0000-0000BE0F0000}"/>
    <cellStyle name="Note 10 2 3 2" xfId="4067" xr:uid="{00000000-0005-0000-0000-0000BF0F0000}"/>
    <cellStyle name="Note 10 2 3 2 2" xfId="4068" xr:uid="{00000000-0005-0000-0000-0000C00F0000}"/>
    <cellStyle name="Note 10 2 3 3" xfId="4069" xr:uid="{00000000-0005-0000-0000-0000C10F0000}"/>
    <cellStyle name="Note 10 2 4" xfId="4070" xr:uid="{00000000-0005-0000-0000-0000C20F0000}"/>
    <cellStyle name="Note 10 2 4 2" xfId="4071" xr:uid="{00000000-0005-0000-0000-0000C30F0000}"/>
    <cellStyle name="Note 10 2 5" xfId="4072" xr:uid="{00000000-0005-0000-0000-0000C40F0000}"/>
    <cellStyle name="Note 10 2 5 2" xfId="4073" xr:uid="{00000000-0005-0000-0000-0000C50F0000}"/>
    <cellStyle name="Note 10 2 6" xfId="4074" xr:uid="{00000000-0005-0000-0000-0000C60F0000}"/>
    <cellStyle name="Note 10 3" xfId="4075" xr:uid="{00000000-0005-0000-0000-0000C70F0000}"/>
    <cellStyle name="Note 10 3 2" xfId="4076" xr:uid="{00000000-0005-0000-0000-0000C80F0000}"/>
    <cellStyle name="Note 10 3 2 2" xfId="4077" xr:uid="{00000000-0005-0000-0000-0000C90F0000}"/>
    <cellStyle name="Note 10 3 2 2 2" xfId="4078" xr:uid="{00000000-0005-0000-0000-0000CA0F0000}"/>
    <cellStyle name="Note 10 3 2 2 2 2" xfId="4079" xr:uid="{00000000-0005-0000-0000-0000CB0F0000}"/>
    <cellStyle name="Note 10 3 2 2 3" xfId="4080" xr:uid="{00000000-0005-0000-0000-0000CC0F0000}"/>
    <cellStyle name="Note 10 3 2 3" xfId="4081" xr:uid="{00000000-0005-0000-0000-0000CD0F0000}"/>
    <cellStyle name="Note 10 3 2 3 2" xfId="4082" xr:uid="{00000000-0005-0000-0000-0000CE0F0000}"/>
    <cellStyle name="Note 10 3 2 4" xfId="4083" xr:uid="{00000000-0005-0000-0000-0000CF0F0000}"/>
    <cellStyle name="Note 10 3 2 4 2" xfId="4084" xr:uid="{00000000-0005-0000-0000-0000D00F0000}"/>
    <cellStyle name="Note 10 3 2 5" xfId="4085" xr:uid="{00000000-0005-0000-0000-0000D10F0000}"/>
    <cellStyle name="Note 10 3 3" xfId="4086" xr:uid="{00000000-0005-0000-0000-0000D20F0000}"/>
    <cellStyle name="Note 10 3 3 2" xfId="4087" xr:uid="{00000000-0005-0000-0000-0000D30F0000}"/>
    <cellStyle name="Note 10 3 3 2 2" xfId="4088" xr:uid="{00000000-0005-0000-0000-0000D40F0000}"/>
    <cellStyle name="Note 10 3 3 3" xfId="4089" xr:uid="{00000000-0005-0000-0000-0000D50F0000}"/>
    <cellStyle name="Note 10 3 4" xfId="4090" xr:uid="{00000000-0005-0000-0000-0000D60F0000}"/>
    <cellStyle name="Note 10 3 4 2" xfId="4091" xr:uid="{00000000-0005-0000-0000-0000D70F0000}"/>
    <cellStyle name="Note 10 3 5" xfId="4092" xr:uid="{00000000-0005-0000-0000-0000D80F0000}"/>
    <cellStyle name="Note 10 3 5 2" xfId="4093" xr:uid="{00000000-0005-0000-0000-0000D90F0000}"/>
    <cellStyle name="Note 10 3 6" xfId="4094" xr:uid="{00000000-0005-0000-0000-0000DA0F0000}"/>
    <cellStyle name="Note 10 4" xfId="4095" xr:uid="{00000000-0005-0000-0000-0000DB0F0000}"/>
    <cellStyle name="Note 10 4 2" xfId="4096" xr:uid="{00000000-0005-0000-0000-0000DC0F0000}"/>
    <cellStyle name="Note 10 4 2 2" xfId="4097" xr:uid="{00000000-0005-0000-0000-0000DD0F0000}"/>
    <cellStyle name="Note 10 4 2 2 2" xfId="4098" xr:uid="{00000000-0005-0000-0000-0000DE0F0000}"/>
    <cellStyle name="Note 10 4 2 2 2 2" xfId="4099" xr:uid="{00000000-0005-0000-0000-0000DF0F0000}"/>
    <cellStyle name="Note 10 4 2 2 3" xfId="4100" xr:uid="{00000000-0005-0000-0000-0000E00F0000}"/>
    <cellStyle name="Note 10 4 2 3" xfId="4101" xr:uid="{00000000-0005-0000-0000-0000E10F0000}"/>
    <cellStyle name="Note 10 4 2 3 2" xfId="4102" xr:uid="{00000000-0005-0000-0000-0000E20F0000}"/>
    <cellStyle name="Note 10 4 2 4" xfId="4103" xr:uid="{00000000-0005-0000-0000-0000E30F0000}"/>
    <cellStyle name="Note 10 4 2 4 2" xfId="4104" xr:uid="{00000000-0005-0000-0000-0000E40F0000}"/>
    <cellStyle name="Note 10 4 2 5" xfId="4105" xr:uid="{00000000-0005-0000-0000-0000E50F0000}"/>
    <cellStyle name="Note 10 4 3" xfId="4106" xr:uid="{00000000-0005-0000-0000-0000E60F0000}"/>
    <cellStyle name="Note 10 4 3 2" xfId="4107" xr:uid="{00000000-0005-0000-0000-0000E70F0000}"/>
    <cellStyle name="Note 10 4 3 2 2" xfId="4108" xr:uid="{00000000-0005-0000-0000-0000E80F0000}"/>
    <cellStyle name="Note 10 4 3 3" xfId="4109" xr:uid="{00000000-0005-0000-0000-0000E90F0000}"/>
    <cellStyle name="Note 10 4 4" xfId="4110" xr:uid="{00000000-0005-0000-0000-0000EA0F0000}"/>
    <cellStyle name="Note 10 4 4 2" xfId="4111" xr:uid="{00000000-0005-0000-0000-0000EB0F0000}"/>
    <cellStyle name="Note 10 4 5" xfId="4112" xr:uid="{00000000-0005-0000-0000-0000EC0F0000}"/>
    <cellStyle name="Note 10 4 5 2" xfId="4113" xr:uid="{00000000-0005-0000-0000-0000ED0F0000}"/>
    <cellStyle name="Note 10 4 6" xfId="4114" xr:uid="{00000000-0005-0000-0000-0000EE0F0000}"/>
    <cellStyle name="Note 11 2" xfId="4115" xr:uid="{00000000-0005-0000-0000-0000EF0F0000}"/>
    <cellStyle name="Note 11 2 2" xfId="4116" xr:uid="{00000000-0005-0000-0000-0000F00F0000}"/>
    <cellStyle name="Note 11 2 2 2" xfId="4117" xr:uid="{00000000-0005-0000-0000-0000F10F0000}"/>
    <cellStyle name="Note 11 2 2 2 2" xfId="4118" xr:uid="{00000000-0005-0000-0000-0000F20F0000}"/>
    <cellStyle name="Note 11 2 2 2 2 2" xfId="4119" xr:uid="{00000000-0005-0000-0000-0000F30F0000}"/>
    <cellStyle name="Note 11 2 2 2 3" xfId="4120" xr:uid="{00000000-0005-0000-0000-0000F40F0000}"/>
    <cellStyle name="Note 11 2 2 3" xfId="4121" xr:uid="{00000000-0005-0000-0000-0000F50F0000}"/>
    <cellStyle name="Note 11 2 2 3 2" xfId="4122" xr:uid="{00000000-0005-0000-0000-0000F60F0000}"/>
    <cellStyle name="Note 11 2 2 4" xfId="4123" xr:uid="{00000000-0005-0000-0000-0000F70F0000}"/>
    <cellStyle name="Note 11 2 2 4 2" xfId="4124" xr:uid="{00000000-0005-0000-0000-0000F80F0000}"/>
    <cellStyle name="Note 11 2 2 5" xfId="4125" xr:uid="{00000000-0005-0000-0000-0000F90F0000}"/>
    <cellStyle name="Note 11 2 3" xfId="4126" xr:uid="{00000000-0005-0000-0000-0000FA0F0000}"/>
    <cellStyle name="Note 11 2 3 2" xfId="4127" xr:uid="{00000000-0005-0000-0000-0000FB0F0000}"/>
    <cellStyle name="Note 11 2 3 2 2" xfId="4128" xr:uid="{00000000-0005-0000-0000-0000FC0F0000}"/>
    <cellStyle name="Note 11 2 3 3" xfId="4129" xr:uid="{00000000-0005-0000-0000-0000FD0F0000}"/>
    <cellStyle name="Note 11 2 4" xfId="4130" xr:uid="{00000000-0005-0000-0000-0000FE0F0000}"/>
    <cellStyle name="Note 11 2 4 2" xfId="4131" xr:uid="{00000000-0005-0000-0000-0000FF0F0000}"/>
    <cellStyle name="Note 11 2 5" xfId="4132" xr:uid="{00000000-0005-0000-0000-000000100000}"/>
    <cellStyle name="Note 11 2 5 2" xfId="4133" xr:uid="{00000000-0005-0000-0000-000001100000}"/>
    <cellStyle name="Note 11 2 6" xfId="4134" xr:uid="{00000000-0005-0000-0000-000002100000}"/>
    <cellStyle name="Note 11 3" xfId="4135" xr:uid="{00000000-0005-0000-0000-000003100000}"/>
    <cellStyle name="Note 11 3 2" xfId="4136" xr:uid="{00000000-0005-0000-0000-000004100000}"/>
    <cellStyle name="Note 11 3 2 2" xfId="4137" xr:uid="{00000000-0005-0000-0000-000005100000}"/>
    <cellStyle name="Note 11 3 2 2 2" xfId="4138" xr:uid="{00000000-0005-0000-0000-000006100000}"/>
    <cellStyle name="Note 11 3 2 2 2 2" xfId="4139" xr:uid="{00000000-0005-0000-0000-000007100000}"/>
    <cellStyle name="Note 11 3 2 2 3" xfId="4140" xr:uid="{00000000-0005-0000-0000-000008100000}"/>
    <cellStyle name="Note 11 3 2 3" xfId="4141" xr:uid="{00000000-0005-0000-0000-000009100000}"/>
    <cellStyle name="Note 11 3 2 3 2" xfId="4142" xr:uid="{00000000-0005-0000-0000-00000A100000}"/>
    <cellStyle name="Note 11 3 2 4" xfId="4143" xr:uid="{00000000-0005-0000-0000-00000B100000}"/>
    <cellStyle name="Note 11 3 2 4 2" xfId="4144" xr:uid="{00000000-0005-0000-0000-00000C100000}"/>
    <cellStyle name="Note 11 3 2 5" xfId="4145" xr:uid="{00000000-0005-0000-0000-00000D100000}"/>
    <cellStyle name="Note 11 3 3" xfId="4146" xr:uid="{00000000-0005-0000-0000-00000E100000}"/>
    <cellStyle name="Note 11 3 3 2" xfId="4147" xr:uid="{00000000-0005-0000-0000-00000F100000}"/>
    <cellStyle name="Note 11 3 3 2 2" xfId="4148" xr:uid="{00000000-0005-0000-0000-000010100000}"/>
    <cellStyle name="Note 11 3 3 3" xfId="4149" xr:uid="{00000000-0005-0000-0000-000011100000}"/>
    <cellStyle name="Note 11 3 4" xfId="4150" xr:uid="{00000000-0005-0000-0000-000012100000}"/>
    <cellStyle name="Note 11 3 4 2" xfId="4151" xr:uid="{00000000-0005-0000-0000-000013100000}"/>
    <cellStyle name="Note 11 3 5" xfId="4152" xr:uid="{00000000-0005-0000-0000-000014100000}"/>
    <cellStyle name="Note 11 3 5 2" xfId="4153" xr:uid="{00000000-0005-0000-0000-000015100000}"/>
    <cellStyle name="Note 11 3 6" xfId="4154" xr:uid="{00000000-0005-0000-0000-000016100000}"/>
    <cellStyle name="Note 11 4" xfId="4155" xr:uid="{00000000-0005-0000-0000-000017100000}"/>
    <cellStyle name="Note 11 4 2" xfId="4156" xr:uid="{00000000-0005-0000-0000-000018100000}"/>
    <cellStyle name="Note 11 4 2 2" xfId="4157" xr:uid="{00000000-0005-0000-0000-000019100000}"/>
    <cellStyle name="Note 11 4 2 2 2" xfId="4158" xr:uid="{00000000-0005-0000-0000-00001A100000}"/>
    <cellStyle name="Note 11 4 2 2 2 2" xfId="4159" xr:uid="{00000000-0005-0000-0000-00001B100000}"/>
    <cellStyle name="Note 11 4 2 2 3" xfId="4160" xr:uid="{00000000-0005-0000-0000-00001C100000}"/>
    <cellStyle name="Note 11 4 2 3" xfId="4161" xr:uid="{00000000-0005-0000-0000-00001D100000}"/>
    <cellStyle name="Note 11 4 2 3 2" xfId="4162" xr:uid="{00000000-0005-0000-0000-00001E100000}"/>
    <cellStyle name="Note 11 4 2 4" xfId="4163" xr:uid="{00000000-0005-0000-0000-00001F100000}"/>
    <cellStyle name="Note 11 4 2 4 2" xfId="4164" xr:uid="{00000000-0005-0000-0000-000020100000}"/>
    <cellStyle name="Note 11 4 2 5" xfId="4165" xr:uid="{00000000-0005-0000-0000-000021100000}"/>
    <cellStyle name="Note 11 4 3" xfId="4166" xr:uid="{00000000-0005-0000-0000-000022100000}"/>
    <cellStyle name="Note 11 4 3 2" xfId="4167" xr:uid="{00000000-0005-0000-0000-000023100000}"/>
    <cellStyle name="Note 11 4 3 2 2" xfId="4168" xr:uid="{00000000-0005-0000-0000-000024100000}"/>
    <cellStyle name="Note 11 4 3 3" xfId="4169" xr:uid="{00000000-0005-0000-0000-000025100000}"/>
    <cellStyle name="Note 11 4 4" xfId="4170" xr:uid="{00000000-0005-0000-0000-000026100000}"/>
    <cellStyle name="Note 11 4 4 2" xfId="4171" xr:uid="{00000000-0005-0000-0000-000027100000}"/>
    <cellStyle name="Note 11 4 5" xfId="4172" xr:uid="{00000000-0005-0000-0000-000028100000}"/>
    <cellStyle name="Note 11 4 5 2" xfId="4173" xr:uid="{00000000-0005-0000-0000-000029100000}"/>
    <cellStyle name="Note 11 4 6" xfId="4174" xr:uid="{00000000-0005-0000-0000-00002A100000}"/>
    <cellStyle name="Note 12 2" xfId="4175" xr:uid="{00000000-0005-0000-0000-00002B100000}"/>
    <cellStyle name="Note 12 2 2" xfId="4176" xr:uid="{00000000-0005-0000-0000-00002C100000}"/>
    <cellStyle name="Note 12 2 2 2" xfId="4177" xr:uid="{00000000-0005-0000-0000-00002D100000}"/>
    <cellStyle name="Note 12 2 2 2 2" xfId="4178" xr:uid="{00000000-0005-0000-0000-00002E100000}"/>
    <cellStyle name="Note 12 2 2 2 2 2" xfId="4179" xr:uid="{00000000-0005-0000-0000-00002F100000}"/>
    <cellStyle name="Note 12 2 2 2 3" xfId="4180" xr:uid="{00000000-0005-0000-0000-000030100000}"/>
    <cellStyle name="Note 12 2 2 3" xfId="4181" xr:uid="{00000000-0005-0000-0000-000031100000}"/>
    <cellStyle name="Note 12 2 2 3 2" xfId="4182" xr:uid="{00000000-0005-0000-0000-000032100000}"/>
    <cellStyle name="Note 12 2 2 4" xfId="4183" xr:uid="{00000000-0005-0000-0000-000033100000}"/>
    <cellStyle name="Note 12 2 2 4 2" xfId="4184" xr:uid="{00000000-0005-0000-0000-000034100000}"/>
    <cellStyle name="Note 12 2 2 5" xfId="4185" xr:uid="{00000000-0005-0000-0000-000035100000}"/>
    <cellStyle name="Note 12 2 3" xfId="4186" xr:uid="{00000000-0005-0000-0000-000036100000}"/>
    <cellStyle name="Note 12 2 3 2" xfId="4187" xr:uid="{00000000-0005-0000-0000-000037100000}"/>
    <cellStyle name="Note 12 2 3 2 2" xfId="4188" xr:uid="{00000000-0005-0000-0000-000038100000}"/>
    <cellStyle name="Note 12 2 3 3" xfId="4189" xr:uid="{00000000-0005-0000-0000-000039100000}"/>
    <cellStyle name="Note 12 2 4" xfId="4190" xr:uid="{00000000-0005-0000-0000-00003A100000}"/>
    <cellStyle name="Note 12 2 4 2" xfId="4191" xr:uid="{00000000-0005-0000-0000-00003B100000}"/>
    <cellStyle name="Note 12 2 5" xfId="4192" xr:uid="{00000000-0005-0000-0000-00003C100000}"/>
    <cellStyle name="Note 12 2 5 2" xfId="4193" xr:uid="{00000000-0005-0000-0000-00003D100000}"/>
    <cellStyle name="Note 12 2 6" xfId="4194" xr:uid="{00000000-0005-0000-0000-00003E100000}"/>
    <cellStyle name="Note 12 3" xfId="4195" xr:uid="{00000000-0005-0000-0000-00003F100000}"/>
    <cellStyle name="Note 12 3 2" xfId="4196" xr:uid="{00000000-0005-0000-0000-000040100000}"/>
    <cellStyle name="Note 12 3 2 2" xfId="4197" xr:uid="{00000000-0005-0000-0000-000041100000}"/>
    <cellStyle name="Note 12 3 2 2 2" xfId="4198" xr:uid="{00000000-0005-0000-0000-000042100000}"/>
    <cellStyle name="Note 12 3 2 2 2 2" xfId="4199" xr:uid="{00000000-0005-0000-0000-000043100000}"/>
    <cellStyle name="Note 12 3 2 2 3" xfId="4200" xr:uid="{00000000-0005-0000-0000-000044100000}"/>
    <cellStyle name="Note 12 3 2 3" xfId="4201" xr:uid="{00000000-0005-0000-0000-000045100000}"/>
    <cellStyle name="Note 12 3 2 3 2" xfId="4202" xr:uid="{00000000-0005-0000-0000-000046100000}"/>
    <cellStyle name="Note 12 3 2 4" xfId="4203" xr:uid="{00000000-0005-0000-0000-000047100000}"/>
    <cellStyle name="Note 12 3 2 4 2" xfId="4204" xr:uid="{00000000-0005-0000-0000-000048100000}"/>
    <cellStyle name="Note 12 3 2 5" xfId="4205" xr:uid="{00000000-0005-0000-0000-000049100000}"/>
    <cellStyle name="Note 12 3 3" xfId="4206" xr:uid="{00000000-0005-0000-0000-00004A100000}"/>
    <cellStyle name="Note 12 3 3 2" xfId="4207" xr:uid="{00000000-0005-0000-0000-00004B100000}"/>
    <cellStyle name="Note 12 3 3 2 2" xfId="4208" xr:uid="{00000000-0005-0000-0000-00004C100000}"/>
    <cellStyle name="Note 12 3 3 3" xfId="4209" xr:uid="{00000000-0005-0000-0000-00004D100000}"/>
    <cellStyle name="Note 12 3 4" xfId="4210" xr:uid="{00000000-0005-0000-0000-00004E100000}"/>
    <cellStyle name="Note 12 3 4 2" xfId="4211" xr:uid="{00000000-0005-0000-0000-00004F100000}"/>
    <cellStyle name="Note 12 3 5" xfId="4212" xr:uid="{00000000-0005-0000-0000-000050100000}"/>
    <cellStyle name="Note 12 3 5 2" xfId="4213" xr:uid="{00000000-0005-0000-0000-000051100000}"/>
    <cellStyle name="Note 12 3 6" xfId="4214" xr:uid="{00000000-0005-0000-0000-000052100000}"/>
    <cellStyle name="Note 12 4" xfId="4215" xr:uid="{00000000-0005-0000-0000-000053100000}"/>
    <cellStyle name="Note 12 4 2" xfId="4216" xr:uid="{00000000-0005-0000-0000-000054100000}"/>
    <cellStyle name="Note 12 4 2 2" xfId="4217" xr:uid="{00000000-0005-0000-0000-000055100000}"/>
    <cellStyle name="Note 12 4 2 2 2" xfId="4218" xr:uid="{00000000-0005-0000-0000-000056100000}"/>
    <cellStyle name="Note 12 4 2 2 2 2" xfId="4219" xr:uid="{00000000-0005-0000-0000-000057100000}"/>
    <cellStyle name="Note 12 4 2 2 3" xfId="4220" xr:uid="{00000000-0005-0000-0000-000058100000}"/>
    <cellStyle name="Note 12 4 2 3" xfId="4221" xr:uid="{00000000-0005-0000-0000-000059100000}"/>
    <cellStyle name="Note 12 4 2 3 2" xfId="4222" xr:uid="{00000000-0005-0000-0000-00005A100000}"/>
    <cellStyle name="Note 12 4 2 4" xfId="4223" xr:uid="{00000000-0005-0000-0000-00005B100000}"/>
    <cellStyle name="Note 12 4 2 4 2" xfId="4224" xr:uid="{00000000-0005-0000-0000-00005C100000}"/>
    <cellStyle name="Note 12 4 2 5" xfId="4225" xr:uid="{00000000-0005-0000-0000-00005D100000}"/>
    <cellStyle name="Note 12 4 3" xfId="4226" xr:uid="{00000000-0005-0000-0000-00005E100000}"/>
    <cellStyle name="Note 12 4 3 2" xfId="4227" xr:uid="{00000000-0005-0000-0000-00005F100000}"/>
    <cellStyle name="Note 12 4 3 2 2" xfId="4228" xr:uid="{00000000-0005-0000-0000-000060100000}"/>
    <cellStyle name="Note 12 4 3 3" xfId="4229" xr:uid="{00000000-0005-0000-0000-000061100000}"/>
    <cellStyle name="Note 12 4 4" xfId="4230" xr:uid="{00000000-0005-0000-0000-000062100000}"/>
    <cellStyle name="Note 12 4 4 2" xfId="4231" xr:uid="{00000000-0005-0000-0000-000063100000}"/>
    <cellStyle name="Note 12 4 5" xfId="4232" xr:uid="{00000000-0005-0000-0000-000064100000}"/>
    <cellStyle name="Note 12 4 5 2" xfId="4233" xr:uid="{00000000-0005-0000-0000-000065100000}"/>
    <cellStyle name="Note 12 4 6" xfId="4234" xr:uid="{00000000-0005-0000-0000-000066100000}"/>
    <cellStyle name="Note 13 2" xfId="4235" xr:uid="{00000000-0005-0000-0000-000067100000}"/>
    <cellStyle name="Note 13 2 2" xfId="4236" xr:uid="{00000000-0005-0000-0000-000068100000}"/>
    <cellStyle name="Note 13 2 2 2" xfId="4237" xr:uid="{00000000-0005-0000-0000-000069100000}"/>
    <cellStyle name="Note 13 2 2 2 2" xfId="4238" xr:uid="{00000000-0005-0000-0000-00006A100000}"/>
    <cellStyle name="Note 13 2 2 2 2 2" xfId="4239" xr:uid="{00000000-0005-0000-0000-00006B100000}"/>
    <cellStyle name="Note 13 2 2 2 3" xfId="4240" xr:uid="{00000000-0005-0000-0000-00006C100000}"/>
    <cellStyle name="Note 13 2 2 3" xfId="4241" xr:uid="{00000000-0005-0000-0000-00006D100000}"/>
    <cellStyle name="Note 13 2 2 3 2" xfId="4242" xr:uid="{00000000-0005-0000-0000-00006E100000}"/>
    <cellStyle name="Note 13 2 2 4" xfId="4243" xr:uid="{00000000-0005-0000-0000-00006F100000}"/>
    <cellStyle name="Note 13 2 2 4 2" xfId="4244" xr:uid="{00000000-0005-0000-0000-000070100000}"/>
    <cellStyle name="Note 13 2 2 5" xfId="4245" xr:uid="{00000000-0005-0000-0000-000071100000}"/>
    <cellStyle name="Note 13 2 3" xfId="4246" xr:uid="{00000000-0005-0000-0000-000072100000}"/>
    <cellStyle name="Note 13 2 3 2" xfId="4247" xr:uid="{00000000-0005-0000-0000-000073100000}"/>
    <cellStyle name="Note 13 2 3 2 2" xfId="4248" xr:uid="{00000000-0005-0000-0000-000074100000}"/>
    <cellStyle name="Note 13 2 3 3" xfId="4249" xr:uid="{00000000-0005-0000-0000-000075100000}"/>
    <cellStyle name="Note 13 2 4" xfId="4250" xr:uid="{00000000-0005-0000-0000-000076100000}"/>
    <cellStyle name="Note 13 2 4 2" xfId="4251" xr:uid="{00000000-0005-0000-0000-000077100000}"/>
    <cellStyle name="Note 13 2 5" xfId="4252" xr:uid="{00000000-0005-0000-0000-000078100000}"/>
    <cellStyle name="Note 13 2 5 2" xfId="4253" xr:uid="{00000000-0005-0000-0000-000079100000}"/>
    <cellStyle name="Note 13 2 6" xfId="4254" xr:uid="{00000000-0005-0000-0000-00007A100000}"/>
    <cellStyle name="Note 13 3" xfId="4255" xr:uid="{00000000-0005-0000-0000-00007B100000}"/>
    <cellStyle name="Note 13 3 2" xfId="4256" xr:uid="{00000000-0005-0000-0000-00007C100000}"/>
    <cellStyle name="Note 13 3 2 2" xfId="4257" xr:uid="{00000000-0005-0000-0000-00007D100000}"/>
    <cellStyle name="Note 13 3 2 2 2" xfId="4258" xr:uid="{00000000-0005-0000-0000-00007E100000}"/>
    <cellStyle name="Note 13 3 2 2 2 2" xfId="4259" xr:uid="{00000000-0005-0000-0000-00007F100000}"/>
    <cellStyle name="Note 13 3 2 2 3" xfId="4260" xr:uid="{00000000-0005-0000-0000-000080100000}"/>
    <cellStyle name="Note 13 3 2 3" xfId="4261" xr:uid="{00000000-0005-0000-0000-000081100000}"/>
    <cellStyle name="Note 13 3 2 3 2" xfId="4262" xr:uid="{00000000-0005-0000-0000-000082100000}"/>
    <cellStyle name="Note 13 3 2 4" xfId="4263" xr:uid="{00000000-0005-0000-0000-000083100000}"/>
    <cellStyle name="Note 13 3 2 4 2" xfId="4264" xr:uid="{00000000-0005-0000-0000-000084100000}"/>
    <cellStyle name="Note 13 3 2 5" xfId="4265" xr:uid="{00000000-0005-0000-0000-000085100000}"/>
    <cellStyle name="Note 13 3 3" xfId="4266" xr:uid="{00000000-0005-0000-0000-000086100000}"/>
    <cellStyle name="Note 13 3 3 2" xfId="4267" xr:uid="{00000000-0005-0000-0000-000087100000}"/>
    <cellStyle name="Note 13 3 3 2 2" xfId="4268" xr:uid="{00000000-0005-0000-0000-000088100000}"/>
    <cellStyle name="Note 13 3 3 3" xfId="4269" xr:uid="{00000000-0005-0000-0000-000089100000}"/>
    <cellStyle name="Note 13 3 4" xfId="4270" xr:uid="{00000000-0005-0000-0000-00008A100000}"/>
    <cellStyle name="Note 13 3 4 2" xfId="4271" xr:uid="{00000000-0005-0000-0000-00008B100000}"/>
    <cellStyle name="Note 13 3 5" xfId="4272" xr:uid="{00000000-0005-0000-0000-00008C100000}"/>
    <cellStyle name="Note 13 3 5 2" xfId="4273" xr:uid="{00000000-0005-0000-0000-00008D100000}"/>
    <cellStyle name="Note 13 3 6" xfId="4274" xr:uid="{00000000-0005-0000-0000-00008E100000}"/>
    <cellStyle name="Note 13 4" xfId="4275" xr:uid="{00000000-0005-0000-0000-00008F100000}"/>
    <cellStyle name="Note 13 4 2" xfId="4276" xr:uid="{00000000-0005-0000-0000-000090100000}"/>
    <cellStyle name="Note 13 4 2 2" xfId="4277" xr:uid="{00000000-0005-0000-0000-000091100000}"/>
    <cellStyle name="Note 13 4 2 2 2" xfId="4278" xr:uid="{00000000-0005-0000-0000-000092100000}"/>
    <cellStyle name="Note 13 4 2 2 2 2" xfId="4279" xr:uid="{00000000-0005-0000-0000-000093100000}"/>
    <cellStyle name="Note 13 4 2 2 3" xfId="4280" xr:uid="{00000000-0005-0000-0000-000094100000}"/>
    <cellStyle name="Note 13 4 2 3" xfId="4281" xr:uid="{00000000-0005-0000-0000-000095100000}"/>
    <cellStyle name="Note 13 4 2 3 2" xfId="4282" xr:uid="{00000000-0005-0000-0000-000096100000}"/>
    <cellStyle name="Note 13 4 2 4" xfId="4283" xr:uid="{00000000-0005-0000-0000-000097100000}"/>
    <cellStyle name="Note 13 4 2 4 2" xfId="4284" xr:uid="{00000000-0005-0000-0000-000098100000}"/>
    <cellStyle name="Note 13 4 2 5" xfId="4285" xr:uid="{00000000-0005-0000-0000-000099100000}"/>
    <cellStyle name="Note 13 4 3" xfId="4286" xr:uid="{00000000-0005-0000-0000-00009A100000}"/>
    <cellStyle name="Note 13 4 3 2" xfId="4287" xr:uid="{00000000-0005-0000-0000-00009B100000}"/>
    <cellStyle name="Note 13 4 3 2 2" xfId="4288" xr:uid="{00000000-0005-0000-0000-00009C100000}"/>
    <cellStyle name="Note 13 4 3 3" xfId="4289" xr:uid="{00000000-0005-0000-0000-00009D100000}"/>
    <cellStyle name="Note 13 4 4" xfId="4290" xr:uid="{00000000-0005-0000-0000-00009E100000}"/>
    <cellStyle name="Note 13 4 4 2" xfId="4291" xr:uid="{00000000-0005-0000-0000-00009F100000}"/>
    <cellStyle name="Note 13 4 5" xfId="4292" xr:uid="{00000000-0005-0000-0000-0000A0100000}"/>
    <cellStyle name="Note 13 4 5 2" xfId="4293" xr:uid="{00000000-0005-0000-0000-0000A1100000}"/>
    <cellStyle name="Note 13 4 6" xfId="4294" xr:uid="{00000000-0005-0000-0000-0000A2100000}"/>
    <cellStyle name="Note 14 2" xfId="4295" xr:uid="{00000000-0005-0000-0000-0000A3100000}"/>
    <cellStyle name="Note 14 2 2" xfId="4296" xr:uid="{00000000-0005-0000-0000-0000A4100000}"/>
    <cellStyle name="Note 14 2 2 2" xfId="4297" xr:uid="{00000000-0005-0000-0000-0000A5100000}"/>
    <cellStyle name="Note 14 2 2 2 2" xfId="4298" xr:uid="{00000000-0005-0000-0000-0000A6100000}"/>
    <cellStyle name="Note 14 2 2 2 2 2" xfId="4299" xr:uid="{00000000-0005-0000-0000-0000A7100000}"/>
    <cellStyle name="Note 14 2 2 2 3" xfId="4300" xr:uid="{00000000-0005-0000-0000-0000A8100000}"/>
    <cellStyle name="Note 14 2 2 3" xfId="4301" xr:uid="{00000000-0005-0000-0000-0000A9100000}"/>
    <cellStyle name="Note 14 2 2 3 2" xfId="4302" xr:uid="{00000000-0005-0000-0000-0000AA100000}"/>
    <cellStyle name="Note 14 2 2 4" xfId="4303" xr:uid="{00000000-0005-0000-0000-0000AB100000}"/>
    <cellStyle name="Note 14 2 2 4 2" xfId="4304" xr:uid="{00000000-0005-0000-0000-0000AC100000}"/>
    <cellStyle name="Note 14 2 2 5" xfId="4305" xr:uid="{00000000-0005-0000-0000-0000AD100000}"/>
    <cellStyle name="Note 14 2 3" xfId="4306" xr:uid="{00000000-0005-0000-0000-0000AE100000}"/>
    <cellStyle name="Note 14 2 3 2" xfId="4307" xr:uid="{00000000-0005-0000-0000-0000AF100000}"/>
    <cellStyle name="Note 14 2 3 2 2" xfId="4308" xr:uid="{00000000-0005-0000-0000-0000B0100000}"/>
    <cellStyle name="Note 14 2 3 3" xfId="4309" xr:uid="{00000000-0005-0000-0000-0000B1100000}"/>
    <cellStyle name="Note 14 2 4" xfId="4310" xr:uid="{00000000-0005-0000-0000-0000B2100000}"/>
    <cellStyle name="Note 14 2 4 2" xfId="4311" xr:uid="{00000000-0005-0000-0000-0000B3100000}"/>
    <cellStyle name="Note 14 2 5" xfId="4312" xr:uid="{00000000-0005-0000-0000-0000B4100000}"/>
    <cellStyle name="Note 14 2 5 2" xfId="4313" xr:uid="{00000000-0005-0000-0000-0000B5100000}"/>
    <cellStyle name="Note 14 2 6" xfId="4314" xr:uid="{00000000-0005-0000-0000-0000B6100000}"/>
    <cellStyle name="Note 14 3" xfId="4315" xr:uid="{00000000-0005-0000-0000-0000B7100000}"/>
    <cellStyle name="Note 14 3 2" xfId="4316" xr:uid="{00000000-0005-0000-0000-0000B8100000}"/>
    <cellStyle name="Note 14 3 2 2" xfId="4317" xr:uid="{00000000-0005-0000-0000-0000B9100000}"/>
    <cellStyle name="Note 14 3 2 2 2" xfId="4318" xr:uid="{00000000-0005-0000-0000-0000BA100000}"/>
    <cellStyle name="Note 14 3 2 2 2 2" xfId="4319" xr:uid="{00000000-0005-0000-0000-0000BB100000}"/>
    <cellStyle name="Note 14 3 2 2 3" xfId="4320" xr:uid="{00000000-0005-0000-0000-0000BC100000}"/>
    <cellStyle name="Note 14 3 2 3" xfId="4321" xr:uid="{00000000-0005-0000-0000-0000BD100000}"/>
    <cellStyle name="Note 14 3 2 3 2" xfId="4322" xr:uid="{00000000-0005-0000-0000-0000BE100000}"/>
    <cellStyle name="Note 14 3 2 4" xfId="4323" xr:uid="{00000000-0005-0000-0000-0000BF100000}"/>
    <cellStyle name="Note 14 3 2 4 2" xfId="4324" xr:uid="{00000000-0005-0000-0000-0000C0100000}"/>
    <cellStyle name="Note 14 3 2 5" xfId="4325" xr:uid="{00000000-0005-0000-0000-0000C1100000}"/>
    <cellStyle name="Note 14 3 3" xfId="4326" xr:uid="{00000000-0005-0000-0000-0000C2100000}"/>
    <cellStyle name="Note 14 3 3 2" xfId="4327" xr:uid="{00000000-0005-0000-0000-0000C3100000}"/>
    <cellStyle name="Note 14 3 3 2 2" xfId="4328" xr:uid="{00000000-0005-0000-0000-0000C4100000}"/>
    <cellStyle name="Note 14 3 3 3" xfId="4329" xr:uid="{00000000-0005-0000-0000-0000C5100000}"/>
    <cellStyle name="Note 14 3 4" xfId="4330" xr:uid="{00000000-0005-0000-0000-0000C6100000}"/>
    <cellStyle name="Note 14 3 4 2" xfId="4331" xr:uid="{00000000-0005-0000-0000-0000C7100000}"/>
    <cellStyle name="Note 14 3 5" xfId="4332" xr:uid="{00000000-0005-0000-0000-0000C8100000}"/>
    <cellStyle name="Note 14 3 5 2" xfId="4333" xr:uid="{00000000-0005-0000-0000-0000C9100000}"/>
    <cellStyle name="Note 14 3 6" xfId="4334" xr:uid="{00000000-0005-0000-0000-0000CA100000}"/>
    <cellStyle name="Note 14 4" xfId="4335" xr:uid="{00000000-0005-0000-0000-0000CB100000}"/>
    <cellStyle name="Note 14 4 2" xfId="4336" xr:uid="{00000000-0005-0000-0000-0000CC100000}"/>
    <cellStyle name="Note 14 4 2 2" xfId="4337" xr:uid="{00000000-0005-0000-0000-0000CD100000}"/>
    <cellStyle name="Note 14 4 2 2 2" xfId="4338" xr:uid="{00000000-0005-0000-0000-0000CE100000}"/>
    <cellStyle name="Note 14 4 2 2 2 2" xfId="4339" xr:uid="{00000000-0005-0000-0000-0000CF100000}"/>
    <cellStyle name="Note 14 4 2 2 3" xfId="4340" xr:uid="{00000000-0005-0000-0000-0000D0100000}"/>
    <cellStyle name="Note 14 4 2 3" xfId="4341" xr:uid="{00000000-0005-0000-0000-0000D1100000}"/>
    <cellStyle name="Note 14 4 2 3 2" xfId="4342" xr:uid="{00000000-0005-0000-0000-0000D2100000}"/>
    <cellStyle name="Note 14 4 2 4" xfId="4343" xr:uid="{00000000-0005-0000-0000-0000D3100000}"/>
    <cellStyle name="Note 14 4 2 4 2" xfId="4344" xr:uid="{00000000-0005-0000-0000-0000D4100000}"/>
    <cellStyle name="Note 14 4 2 5" xfId="4345" xr:uid="{00000000-0005-0000-0000-0000D5100000}"/>
    <cellStyle name="Note 14 4 3" xfId="4346" xr:uid="{00000000-0005-0000-0000-0000D6100000}"/>
    <cellStyle name="Note 14 4 3 2" xfId="4347" xr:uid="{00000000-0005-0000-0000-0000D7100000}"/>
    <cellStyle name="Note 14 4 3 2 2" xfId="4348" xr:uid="{00000000-0005-0000-0000-0000D8100000}"/>
    <cellStyle name="Note 14 4 3 3" xfId="4349" xr:uid="{00000000-0005-0000-0000-0000D9100000}"/>
    <cellStyle name="Note 14 4 4" xfId="4350" xr:uid="{00000000-0005-0000-0000-0000DA100000}"/>
    <cellStyle name="Note 14 4 4 2" xfId="4351" xr:uid="{00000000-0005-0000-0000-0000DB100000}"/>
    <cellStyle name="Note 14 4 5" xfId="4352" xr:uid="{00000000-0005-0000-0000-0000DC100000}"/>
    <cellStyle name="Note 14 4 5 2" xfId="4353" xr:uid="{00000000-0005-0000-0000-0000DD100000}"/>
    <cellStyle name="Note 14 4 6" xfId="4354" xr:uid="{00000000-0005-0000-0000-0000DE100000}"/>
    <cellStyle name="Note 15 2" xfId="4355" xr:uid="{00000000-0005-0000-0000-0000DF100000}"/>
    <cellStyle name="Note 15 2 2" xfId="4356" xr:uid="{00000000-0005-0000-0000-0000E0100000}"/>
    <cellStyle name="Note 15 2 2 2" xfId="4357" xr:uid="{00000000-0005-0000-0000-0000E1100000}"/>
    <cellStyle name="Note 15 2 2 2 2" xfId="4358" xr:uid="{00000000-0005-0000-0000-0000E2100000}"/>
    <cellStyle name="Note 15 2 2 2 2 2" xfId="4359" xr:uid="{00000000-0005-0000-0000-0000E3100000}"/>
    <cellStyle name="Note 15 2 2 2 3" xfId="4360" xr:uid="{00000000-0005-0000-0000-0000E4100000}"/>
    <cellStyle name="Note 15 2 2 3" xfId="4361" xr:uid="{00000000-0005-0000-0000-0000E5100000}"/>
    <cellStyle name="Note 15 2 2 3 2" xfId="4362" xr:uid="{00000000-0005-0000-0000-0000E6100000}"/>
    <cellStyle name="Note 15 2 2 4" xfId="4363" xr:uid="{00000000-0005-0000-0000-0000E7100000}"/>
    <cellStyle name="Note 15 2 2 4 2" xfId="4364" xr:uid="{00000000-0005-0000-0000-0000E8100000}"/>
    <cellStyle name="Note 15 2 2 5" xfId="4365" xr:uid="{00000000-0005-0000-0000-0000E9100000}"/>
    <cellStyle name="Note 15 2 3" xfId="4366" xr:uid="{00000000-0005-0000-0000-0000EA100000}"/>
    <cellStyle name="Note 15 2 3 2" xfId="4367" xr:uid="{00000000-0005-0000-0000-0000EB100000}"/>
    <cellStyle name="Note 15 2 3 2 2" xfId="4368" xr:uid="{00000000-0005-0000-0000-0000EC100000}"/>
    <cellStyle name="Note 15 2 3 3" xfId="4369" xr:uid="{00000000-0005-0000-0000-0000ED100000}"/>
    <cellStyle name="Note 15 2 4" xfId="4370" xr:uid="{00000000-0005-0000-0000-0000EE100000}"/>
    <cellStyle name="Note 15 2 4 2" xfId="4371" xr:uid="{00000000-0005-0000-0000-0000EF100000}"/>
    <cellStyle name="Note 15 2 5" xfId="4372" xr:uid="{00000000-0005-0000-0000-0000F0100000}"/>
    <cellStyle name="Note 15 2 5 2" xfId="4373" xr:uid="{00000000-0005-0000-0000-0000F1100000}"/>
    <cellStyle name="Note 15 2 6" xfId="4374" xr:uid="{00000000-0005-0000-0000-0000F2100000}"/>
    <cellStyle name="Note 15 3" xfId="4375" xr:uid="{00000000-0005-0000-0000-0000F3100000}"/>
    <cellStyle name="Note 15 3 2" xfId="4376" xr:uid="{00000000-0005-0000-0000-0000F4100000}"/>
    <cellStyle name="Note 15 3 2 2" xfId="4377" xr:uid="{00000000-0005-0000-0000-0000F5100000}"/>
    <cellStyle name="Note 15 3 2 2 2" xfId="4378" xr:uid="{00000000-0005-0000-0000-0000F6100000}"/>
    <cellStyle name="Note 15 3 2 2 2 2" xfId="4379" xr:uid="{00000000-0005-0000-0000-0000F7100000}"/>
    <cellStyle name="Note 15 3 2 2 3" xfId="4380" xr:uid="{00000000-0005-0000-0000-0000F8100000}"/>
    <cellStyle name="Note 15 3 2 3" xfId="4381" xr:uid="{00000000-0005-0000-0000-0000F9100000}"/>
    <cellStyle name="Note 15 3 2 3 2" xfId="4382" xr:uid="{00000000-0005-0000-0000-0000FA100000}"/>
    <cellStyle name="Note 15 3 2 4" xfId="4383" xr:uid="{00000000-0005-0000-0000-0000FB100000}"/>
    <cellStyle name="Note 15 3 2 4 2" xfId="4384" xr:uid="{00000000-0005-0000-0000-0000FC100000}"/>
    <cellStyle name="Note 15 3 2 5" xfId="4385" xr:uid="{00000000-0005-0000-0000-0000FD100000}"/>
    <cellStyle name="Note 15 3 3" xfId="4386" xr:uid="{00000000-0005-0000-0000-0000FE100000}"/>
    <cellStyle name="Note 15 3 3 2" xfId="4387" xr:uid="{00000000-0005-0000-0000-0000FF100000}"/>
    <cellStyle name="Note 15 3 3 2 2" xfId="4388" xr:uid="{00000000-0005-0000-0000-000000110000}"/>
    <cellStyle name="Note 15 3 3 3" xfId="4389" xr:uid="{00000000-0005-0000-0000-000001110000}"/>
    <cellStyle name="Note 15 3 4" xfId="4390" xr:uid="{00000000-0005-0000-0000-000002110000}"/>
    <cellStyle name="Note 15 3 4 2" xfId="4391" xr:uid="{00000000-0005-0000-0000-000003110000}"/>
    <cellStyle name="Note 15 3 5" xfId="4392" xr:uid="{00000000-0005-0000-0000-000004110000}"/>
    <cellStyle name="Note 15 3 5 2" xfId="4393" xr:uid="{00000000-0005-0000-0000-000005110000}"/>
    <cellStyle name="Note 15 3 6" xfId="4394" xr:uid="{00000000-0005-0000-0000-000006110000}"/>
    <cellStyle name="Note 15 4" xfId="4395" xr:uid="{00000000-0005-0000-0000-000007110000}"/>
    <cellStyle name="Note 15 4 2" xfId="4396" xr:uid="{00000000-0005-0000-0000-000008110000}"/>
    <cellStyle name="Note 15 4 2 2" xfId="4397" xr:uid="{00000000-0005-0000-0000-000009110000}"/>
    <cellStyle name="Note 15 4 2 2 2" xfId="4398" xr:uid="{00000000-0005-0000-0000-00000A110000}"/>
    <cellStyle name="Note 15 4 2 2 2 2" xfId="4399" xr:uid="{00000000-0005-0000-0000-00000B110000}"/>
    <cellStyle name="Note 15 4 2 2 3" xfId="4400" xr:uid="{00000000-0005-0000-0000-00000C110000}"/>
    <cellStyle name="Note 15 4 2 3" xfId="4401" xr:uid="{00000000-0005-0000-0000-00000D110000}"/>
    <cellStyle name="Note 15 4 2 3 2" xfId="4402" xr:uid="{00000000-0005-0000-0000-00000E110000}"/>
    <cellStyle name="Note 15 4 2 4" xfId="4403" xr:uid="{00000000-0005-0000-0000-00000F110000}"/>
    <cellStyle name="Note 15 4 2 4 2" xfId="4404" xr:uid="{00000000-0005-0000-0000-000010110000}"/>
    <cellStyle name="Note 15 4 2 5" xfId="4405" xr:uid="{00000000-0005-0000-0000-000011110000}"/>
    <cellStyle name="Note 15 4 3" xfId="4406" xr:uid="{00000000-0005-0000-0000-000012110000}"/>
    <cellStyle name="Note 15 4 3 2" xfId="4407" xr:uid="{00000000-0005-0000-0000-000013110000}"/>
    <cellStyle name="Note 15 4 3 2 2" xfId="4408" xr:uid="{00000000-0005-0000-0000-000014110000}"/>
    <cellStyle name="Note 15 4 3 3" xfId="4409" xr:uid="{00000000-0005-0000-0000-000015110000}"/>
    <cellStyle name="Note 15 4 4" xfId="4410" xr:uid="{00000000-0005-0000-0000-000016110000}"/>
    <cellStyle name="Note 15 4 4 2" xfId="4411" xr:uid="{00000000-0005-0000-0000-000017110000}"/>
    <cellStyle name="Note 15 4 5" xfId="4412" xr:uid="{00000000-0005-0000-0000-000018110000}"/>
    <cellStyle name="Note 15 4 5 2" xfId="4413" xr:uid="{00000000-0005-0000-0000-000019110000}"/>
    <cellStyle name="Note 15 4 6" xfId="4414" xr:uid="{00000000-0005-0000-0000-00001A110000}"/>
    <cellStyle name="Note 16 2" xfId="4415" xr:uid="{00000000-0005-0000-0000-00001B110000}"/>
    <cellStyle name="Note 16 2 2" xfId="4416" xr:uid="{00000000-0005-0000-0000-00001C110000}"/>
    <cellStyle name="Note 16 2 2 2" xfId="4417" xr:uid="{00000000-0005-0000-0000-00001D110000}"/>
    <cellStyle name="Note 16 2 2 2 2" xfId="4418" xr:uid="{00000000-0005-0000-0000-00001E110000}"/>
    <cellStyle name="Note 16 2 2 2 2 2" xfId="4419" xr:uid="{00000000-0005-0000-0000-00001F110000}"/>
    <cellStyle name="Note 16 2 2 2 3" xfId="4420" xr:uid="{00000000-0005-0000-0000-000020110000}"/>
    <cellStyle name="Note 16 2 2 3" xfId="4421" xr:uid="{00000000-0005-0000-0000-000021110000}"/>
    <cellStyle name="Note 16 2 2 3 2" xfId="4422" xr:uid="{00000000-0005-0000-0000-000022110000}"/>
    <cellStyle name="Note 16 2 2 4" xfId="4423" xr:uid="{00000000-0005-0000-0000-000023110000}"/>
    <cellStyle name="Note 16 2 2 4 2" xfId="4424" xr:uid="{00000000-0005-0000-0000-000024110000}"/>
    <cellStyle name="Note 16 2 2 5" xfId="4425" xr:uid="{00000000-0005-0000-0000-000025110000}"/>
    <cellStyle name="Note 16 2 3" xfId="4426" xr:uid="{00000000-0005-0000-0000-000026110000}"/>
    <cellStyle name="Note 16 2 3 2" xfId="4427" xr:uid="{00000000-0005-0000-0000-000027110000}"/>
    <cellStyle name="Note 16 2 3 2 2" xfId="4428" xr:uid="{00000000-0005-0000-0000-000028110000}"/>
    <cellStyle name="Note 16 2 3 3" xfId="4429" xr:uid="{00000000-0005-0000-0000-000029110000}"/>
    <cellStyle name="Note 16 2 4" xfId="4430" xr:uid="{00000000-0005-0000-0000-00002A110000}"/>
    <cellStyle name="Note 16 2 4 2" xfId="4431" xr:uid="{00000000-0005-0000-0000-00002B110000}"/>
    <cellStyle name="Note 16 2 5" xfId="4432" xr:uid="{00000000-0005-0000-0000-00002C110000}"/>
    <cellStyle name="Note 16 2 5 2" xfId="4433" xr:uid="{00000000-0005-0000-0000-00002D110000}"/>
    <cellStyle name="Note 16 2 6" xfId="4434" xr:uid="{00000000-0005-0000-0000-00002E110000}"/>
    <cellStyle name="Note 16 3" xfId="4435" xr:uid="{00000000-0005-0000-0000-00002F110000}"/>
    <cellStyle name="Note 16 3 2" xfId="4436" xr:uid="{00000000-0005-0000-0000-000030110000}"/>
    <cellStyle name="Note 16 3 2 2" xfId="4437" xr:uid="{00000000-0005-0000-0000-000031110000}"/>
    <cellStyle name="Note 16 3 2 2 2" xfId="4438" xr:uid="{00000000-0005-0000-0000-000032110000}"/>
    <cellStyle name="Note 16 3 2 2 2 2" xfId="4439" xr:uid="{00000000-0005-0000-0000-000033110000}"/>
    <cellStyle name="Note 16 3 2 2 3" xfId="4440" xr:uid="{00000000-0005-0000-0000-000034110000}"/>
    <cellStyle name="Note 16 3 2 3" xfId="4441" xr:uid="{00000000-0005-0000-0000-000035110000}"/>
    <cellStyle name="Note 16 3 2 3 2" xfId="4442" xr:uid="{00000000-0005-0000-0000-000036110000}"/>
    <cellStyle name="Note 16 3 2 4" xfId="4443" xr:uid="{00000000-0005-0000-0000-000037110000}"/>
    <cellStyle name="Note 16 3 2 4 2" xfId="4444" xr:uid="{00000000-0005-0000-0000-000038110000}"/>
    <cellStyle name="Note 16 3 2 5" xfId="4445" xr:uid="{00000000-0005-0000-0000-000039110000}"/>
    <cellStyle name="Note 16 3 3" xfId="4446" xr:uid="{00000000-0005-0000-0000-00003A110000}"/>
    <cellStyle name="Note 16 3 3 2" xfId="4447" xr:uid="{00000000-0005-0000-0000-00003B110000}"/>
    <cellStyle name="Note 16 3 3 2 2" xfId="4448" xr:uid="{00000000-0005-0000-0000-00003C110000}"/>
    <cellStyle name="Note 16 3 3 3" xfId="4449" xr:uid="{00000000-0005-0000-0000-00003D110000}"/>
    <cellStyle name="Note 16 3 4" xfId="4450" xr:uid="{00000000-0005-0000-0000-00003E110000}"/>
    <cellStyle name="Note 16 3 4 2" xfId="4451" xr:uid="{00000000-0005-0000-0000-00003F110000}"/>
    <cellStyle name="Note 16 3 5" xfId="4452" xr:uid="{00000000-0005-0000-0000-000040110000}"/>
    <cellStyle name="Note 16 3 5 2" xfId="4453" xr:uid="{00000000-0005-0000-0000-000041110000}"/>
    <cellStyle name="Note 16 3 6" xfId="4454" xr:uid="{00000000-0005-0000-0000-000042110000}"/>
    <cellStyle name="Note 16 4" xfId="4455" xr:uid="{00000000-0005-0000-0000-000043110000}"/>
    <cellStyle name="Note 16 4 2" xfId="4456" xr:uid="{00000000-0005-0000-0000-000044110000}"/>
    <cellStyle name="Note 16 4 2 2" xfId="4457" xr:uid="{00000000-0005-0000-0000-000045110000}"/>
    <cellStyle name="Note 16 4 2 2 2" xfId="4458" xr:uid="{00000000-0005-0000-0000-000046110000}"/>
    <cellStyle name="Note 16 4 2 2 2 2" xfId="4459" xr:uid="{00000000-0005-0000-0000-000047110000}"/>
    <cellStyle name="Note 16 4 2 2 3" xfId="4460" xr:uid="{00000000-0005-0000-0000-000048110000}"/>
    <cellStyle name="Note 16 4 2 3" xfId="4461" xr:uid="{00000000-0005-0000-0000-000049110000}"/>
    <cellStyle name="Note 16 4 2 3 2" xfId="4462" xr:uid="{00000000-0005-0000-0000-00004A110000}"/>
    <cellStyle name="Note 16 4 2 4" xfId="4463" xr:uid="{00000000-0005-0000-0000-00004B110000}"/>
    <cellStyle name="Note 16 4 2 4 2" xfId="4464" xr:uid="{00000000-0005-0000-0000-00004C110000}"/>
    <cellStyle name="Note 16 4 2 5" xfId="4465" xr:uid="{00000000-0005-0000-0000-00004D110000}"/>
    <cellStyle name="Note 16 4 3" xfId="4466" xr:uid="{00000000-0005-0000-0000-00004E110000}"/>
    <cellStyle name="Note 16 4 3 2" xfId="4467" xr:uid="{00000000-0005-0000-0000-00004F110000}"/>
    <cellStyle name="Note 16 4 3 2 2" xfId="4468" xr:uid="{00000000-0005-0000-0000-000050110000}"/>
    <cellStyle name="Note 16 4 3 3" xfId="4469" xr:uid="{00000000-0005-0000-0000-000051110000}"/>
    <cellStyle name="Note 16 4 4" xfId="4470" xr:uid="{00000000-0005-0000-0000-000052110000}"/>
    <cellStyle name="Note 16 4 4 2" xfId="4471" xr:uid="{00000000-0005-0000-0000-000053110000}"/>
    <cellStyle name="Note 16 4 5" xfId="4472" xr:uid="{00000000-0005-0000-0000-000054110000}"/>
    <cellStyle name="Note 16 4 5 2" xfId="4473" xr:uid="{00000000-0005-0000-0000-000055110000}"/>
    <cellStyle name="Note 16 4 6" xfId="4474" xr:uid="{00000000-0005-0000-0000-000056110000}"/>
    <cellStyle name="Note 17 2" xfId="4475" xr:uid="{00000000-0005-0000-0000-000057110000}"/>
    <cellStyle name="Note 17 2 2" xfId="4476" xr:uid="{00000000-0005-0000-0000-000058110000}"/>
    <cellStyle name="Note 17 2 2 2" xfId="4477" xr:uid="{00000000-0005-0000-0000-000059110000}"/>
    <cellStyle name="Note 17 2 2 2 2" xfId="4478" xr:uid="{00000000-0005-0000-0000-00005A110000}"/>
    <cellStyle name="Note 17 2 2 2 2 2" xfId="4479" xr:uid="{00000000-0005-0000-0000-00005B110000}"/>
    <cellStyle name="Note 17 2 2 2 3" xfId="4480" xr:uid="{00000000-0005-0000-0000-00005C110000}"/>
    <cellStyle name="Note 17 2 2 3" xfId="4481" xr:uid="{00000000-0005-0000-0000-00005D110000}"/>
    <cellStyle name="Note 17 2 2 3 2" xfId="4482" xr:uid="{00000000-0005-0000-0000-00005E110000}"/>
    <cellStyle name="Note 17 2 2 4" xfId="4483" xr:uid="{00000000-0005-0000-0000-00005F110000}"/>
    <cellStyle name="Note 17 2 2 4 2" xfId="4484" xr:uid="{00000000-0005-0000-0000-000060110000}"/>
    <cellStyle name="Note 17 2 2 5" xfId="4485" xr:uid="{00000000-0005-0000-0000-000061110000}"/>
    <cellStyle name="Note 17 2 3" xfId="4486" xr:uid="{00000000-0005-0000-0000-000062110000}"/>
    <cellStyle name="Note 17 2 3 2" xfId="4487" xr:uid="{00000000-0005-0000-0000-000063110000}"/>
    <cellStyle name="Note 17 2 3 2 2" xfId="4488" xr:uid="{00000000-0005-0000-0000-000064110000}"/>
    <cellStyle name="Note 17 2 3 3" xfId="4489" xr:uid="{00000000-0005-0000-0000-000065110000}"/>
    <cellStyle name="Note 17 2 4" xfId="4490" xr:uid="{00000000-0005-0000-0000-000066110000}"/>
    <cellStyle name="Note 17 2 4 2" xfId="4491" xr:uid="{00000000-0005-0000-0000-000067110000}"/>
    <cellStyle name="Note 17 2 5" xfId="4492" xr:uid="{00000000-0005-0000-0000-000068110000}"/>
    <cellStyle name="Note 17 2 5 2" xfId="4493" xr:uid="{00000000-0005-0000-0000-000069110000}"/>
    <cellStyle name="Note 17 2 6" xfId="4494" xr:uid="{00000000-0005-0000-0000-00006A110000}"/>
    <cellStyle name="Note 17 3" xfId="4495" xr:uid="{00000000-0005-0000-0000-00006B110000}"/>
    <cellStyle name="Note 17 3 2" xfId="4496" xr:uid="{00000000-0005-0000-0000-00006C110000}"/>
    <cellStyle name="Note 17 3 2 2" xfId="4497" xr:uid="{00000000-0005-0000-0000-00006D110000}"/>
    <cellStyle name="Note 17 3 2 2 2" xfId="4498" xr:uid="{00000000-0005-0000-0000-00006E110000}"/>
    <cellStyle name="Note 17 3 2 2 2 2" xfId="4499" xr:uid="{00000000-0005-0000-0000-00006F110000}"/>
    <cellStyle name="Note 17 3 2 2 3" xfId="4500" xr:uid="{00000000-0005-0000-0000-000070110000}"/>
    <cellStyle name="Note 17 3 2 3" xfId="4501" xr:uid="{00000000-0005-0000-0000-000071110000}"/>
    <cellStyle name="Note 17 3 2 3 2" xfId="4502" xr:uid="{00000000-0005-0000-0000-000072110000}"/>
    <cellStyle name="Note 17 3 2 4" xfId="4503" xr:uid="{00000000-0005-0000-0000-000073110000}"/>
    <cellStyle name="Note 17 3 2 4 2" xfId="4504" xr:uid="{00000000-0005-0000-0000-000074110000}"/>
    <cellStyle name="Note 17 3 2 5" xfId="4505" xr:uid="{00000000-0005-0000-0000-000075110000}"/>
    <cellStyle name="Note 17 3 3" xfId="4506" xr:uid="{00000000-0005-0000-0000-000076110000}"/>
    <cellStyle name="Note 17 3 3 2" xfId="4507" xr:uid="{00000000-0005-0000-0000-000077110000}"/>
    <cellStyle name="Note 17 3 3 2 2" xfId="4508" xr:uid="{00000000-0005-0000-0000-000078110000}"/>
    <cellStyle name="Note 17 3 3 3" xfId="4509" xr:uid="{00000000-0005-0000-0000-000079110000}"/>
    <cellStyle name="Note 17 3 4" xfId="4510" xr:uid="{00000000-0005-0000-0000-00007A110000}"/>
    <cellStyle name="Note 17 3 4 2" xfId="4511" xr:uid="{00000000-0005-0000-0000-00007B110000}"/>
    <cellStyle name="Note 17 3 5" xfId="4512" xr:uid="{00000000-0005-0000-0000-00007C110000}"/>
    <cellStyle name="Note 17 3 5 2" xfId="4513" xr:uid="{00000000-0005-0000-0000-00007D110000}"/>
    <cellStyle name="Note 17 3 6" xfId="4514" xr:uid="{00000000-0005-0000-0000-00007E110000}"/>
    <cellStyle name="Note 17 4" xfId="4515" xr:uid="{00000000-0005-0000-0000-00007F110000}"/>
    <cellStyle name="Note 17 4 2" xfId="4516" xr:uid="{00000000-0005-0000-0000-000080110000}"/>
    <cellStyle name="Note 17 4 2 2" xfId="4517" xr:uid="{00000000-0005-0000-0000-000081110000}"/>
    <cellStyle name="Note 17 4 2 2 2" xfId="4518" xr:uid="{00000000-0005-0000-0000-000082110000}"/>
    <cellStyle name="Note 17 4 2 2 2 2" xfId="4519" xr:uid="{00000000-0005-0000-0000-000083110000}"/>
    <cellStyle name="Note 17 4 2 2 3" xfId="4520" xr:uid="{00000000-0005-0000-0000-000084110000}"/>
    <cellStyle name="Note 17 4 2 3" xfId="4521" xr:uid="{00000000-0005-0000-0000-000085110000}"/>
    <cellStyle name="Note 17 4 2 3 2" xfId="4522" xr:uid="{00000000-0005-0000-0000-000086110000}"/>
    <cellStyle name="Note 17 4 2 4" xfId="4523" xr:uid="{00000000-0005-0000-0000-000087110000}"/>
    <cellStyle name="Note 17 4 2 4 2" xfId="4524" xr:uid="{00000000-0005-0000-0000-000088110000}"/>
    <cellStyle name="Note 17 4 2 5" xfId="4525" xr:uid="{00000000-0005-0000-0000-000089110000}"/>
    <cellStyle name="Note 17 4 3" xfId="4526" xr:uid="{00000000-0005-0000-0000-00008A110000}"/>
    <cellStyle name="Note 17 4 3 2" xfId="4527" xr:uid="{00000000-0005-0000-0000-00008B110000}"/>
    <cellStyle name="Note 17 4 3 2 2" xfId="4528" xr:uid="{00000000-0005-0000-0000-00008C110000}"/>
    <cellStyle name="Note 17 4 3 3" xfId="4529" xr:uid="{00000000-0005-0000-0000-00008D110000}"/>
    <cellStyle name="Note 17 4 4" xfId="4530" xr:uid="{00000000-0005-0000-0000-00008E110000}"/>
    <cellStyle name="Note 17 4 4 2" xfId="4531" xr:uid="{00000000-0005-0000-0000-00008F110000}"/>
    <cellStyle name="Note 17 4 5" xfId="4532" xr:uid="{00000000-0005-0000-0000-000090110000}"/>
    <cellStyle name="Note 17 4 5 2" xfId="4533" xr:uid="{00000000-0005-0000-0000-000091110000}"/>
    <cellStyle name="Note 17 4 6" xfId="4534" xr:uid="{00000000-0005-0000-0000-000092110000}"/>
    <cellStyle name="Note 18 2" xfId="4535" xr:uid="{00000000-0005-0000-0000-000093110000}"/>
    <cellStyle name="Note 18 2 2" xfId="4536" xr:uid="{00000000-0005-0000-0000-000094110000}"/>
    <cellStyle name="Note 18 2 2 2" xfId="4537" xr:uid="{00000000-0005-0000-0000-000095110000}"/>
    <cellStyle name="Note 18 2 2 2 2" xfId="4538" xr:uid="{00000000-0005-0000-0000-000096110000}"/>
    <cellStyle name="Note 18 2 2 2 2 2" xfId="4539" xr:uid="{00000000-0005-0000-0000-000097110000}"/>
    <cellStyle name="Note 18 2 2 2 3" xfId="4540" xr:uid="{00000000-0005-0000-0000-000098110000}"/>
    <cellStyle name="Note 18 2 2 3" xfId="4541" xr:uid="{00000000-0005-0000-0000-000099110000}"/>
    <cellStyle name="Note 18 2 2 3 2" xfId="4542" xr:uid="{00000000-0005-0000-0000-00009A110000}"/>
    <cellStyle name="Note 18 2 2 4" xfId="4543" xr:uid="{00000000-0005-0000-0000-00009B110000}"/>
    <cellStyle name="Note 18 2 2 4 2" xfId="4544" xr:uid="{00000000-0005-0000-0000-00009C110000}"/>
    <cellStyle name="Note 18 2 2 5" xfId="4545" xr:uid="{00000000-0005-0000-0000-00009D110000}"/>
    <cellStyle name="Note 18 2 3" xfId="4546" xr:uid="{00000000-0005-0000-0000-00009E110000}"/>
    <cellStyle name="Note 18 2 3 2" xfId="4547" xr:uid="{00000000-0005-0000-0000-00009F110000}"/>
    <cellStyle name="Note 18 2 3 2 2" xfId="4548" xr:uid="{00000000-0005-0000-0000-0000A0110000}"/>
    <cellStyle name="Note 18 2 3 3" xfId="4549" xr:uid="{00000000-0005-0000-0000-0000A1110000}"/>
    <cellStyle name="Note 18 2 4" xfId="4550" xr:uid="{00000000-0005-0000-0000-0000A2110000}"/>
    <cellStyle name="Note 18 2 4 2" xfId="4551" xr:uid="{00000000-0005-0000-0000-0000A3110000}"/>
    <cellStyle name="Note 18 2 5" xfId="4552" xr:uid="{00000000-0005-0000-0000-0000A4110000}"/>
    <cellStyle name="Note 18 2 5 2" xfId="4553" xr:uid="{00000000-0005-0000-0000-0000A5110000}"/>
    <cellStyle name="Note 18 2 6" xfId="4554" xr:uid="{00000000-0005-0000-0000-0000A6110000}"/>
    <cellStyle name="Note 18 3" xfId="4555" xr:uid="{00000000-0005-0000-0000-0000A7110000}"/>
    <cellStyle name="Note 18 3 2" xfId="4556" xr:uid="{00000000-0005-0000-0000-0000A8110000}"/>
    <cellStyle name="Note 18 3 2 2" xfId="4557" xr:uid="{00000000-0005-0000-0000-0000A9110000}"/>
    <cellStyle name="Note 18 3 2 2 2" xfId="4558" xr:uid="{00000000-0005-0000-0000-0000AA110000}"/>
    <cellStyle name="Note 18 3 2 2 2 2" xfId="4559" xr:uid="{00000000-0005-0000-0000-0000AB110000}"/>
    <cellStyle name="Note 18 3 2 2 3" xfId="4560" xr:uid="{00000000-0005-0000-0000-0000AC110000}"/>
    <cellStyle name="Note 18 3 2 3" xfId="4561" xr:uid="{00000000-0005-0000-0000-0000AD110000}"/>
    <cellStyle name="Note 18 3 2 3 2" xfId="4562" xr:uid="{00000000-0005-0000-0000-0000AE110000}"/>
    <cellStyle name="Note 18 3 2 4" xfId="4563" xr:uid="{00000000-0005-0000-0000-0000AF110000}"/>
    <cellStyle name="Note 18 3 2 4 2" xfId="4564" xr:uid="{00000000-0005-0000-0000-0000B0110000}"/>
    <cellStyle name="Note 18 3 2 5" xfId="4565" xr:uid="{00000000-0005-0000-0000-0000B1110000}"/>
    <cellStyle name="Note 18 3 3" xfId="4566" xr:uid="{00000000-0005-0000-0000-0000B2110000}"/>
    <cellStyle name="Note 18 3 3 2" xfId="4567" xr:uid="{00000000-0005-0000-0000-0000B3110000}"/>
    <cellStyle name="Note 18 3 3 2 2" xfId="4568" xr:uid="{00000000-0005-0000-0000-0000B4110000}"/>
    <cellStyle name="Note 18 3 3 3" xfId="4569" xr:uid="{00000000-0005-0000-0000-0000B5110000}"/>
    <cellStyle name="Note 18 3 4" xfId="4570" xr:uid="{00000000-0005-0000-0000-0000B6110000}"/>
    <cellStyle name="Note 18 3 4 2" xfId="4571" xr:uid="{00000000-0005-0000-0000-0000B7110000}"/>
    <cellStyle name="Note 18 3 5" xfId="4572" xr:uid="{00000000-0005-0000-0000-0000B8110000}"/>
    <cellStyle name="Note 18 3 5 2" xfId="4573" xr:uid="{00000000-0005-0000-0000-0000B9110000}"/>
    <cellStyle name="Note 18 3 6" xfId="4574" xr:uid="{00000000-0005-0000-0000-0000BA110000}"/>
    <cellStyle name="Note 18 4" xfId="4575" xr:uid="{00000000-0005-0000-0000-0000BB110000}"/>
    <cellStyle name="Note 18 4 2" xfId="4576" xr:uid="{00000000-0005-0000-0000-0000BC110000}"/>
    <cellStyle name="Note 18 4 2 2" xfId="4577" xr:uid="{00000000-0005-0000-0000-0000BD110000}"/>
    <cellStyle name="Note 18 4 2 2 2" xfId="4578" xr:uid="{00000000-0005-0000-0000-0000BE110000}"/>
    <cellStyle name="Note 18 4 2 2 2 2" xfId="4579" xr:uid="{00000000-0005-0000-0000-0000BF110000}"/>
    <cellStyle name="Note 18 4 2 2 3" xfId="4580" xr:uid="{00000000-0005-0000-0000-0000C0110000}"/>
    <cellStyle name="Note 18 4 2 3" xfId="4581" xr:uid="{00000000-0005-0000-0000-0000C1110000}"/>
    <cellStyle name="Note 18 4 2 3 2" xfId="4582" xr:uid="{00000000-0005-0000-0000-0000C2110000}"/>
    <cellStyle name="Note 18 4 2 4" xfId="4583" xr:uid="{00000000-0005-0000-0000-0000C3110000}"/>
    <cellStyle name="Note 18 4 2 4 2" xfId="4584" xr:uid="{00000000-0005-0000-0000-0000C4110000}"/>
    <cellStyle name="Note 18 4 2 5" xfId="4585" xr:uid="{00000000-0005-0000-0000-0000C5110000}"/>
    <cellStyle name="Note 18 4 3" xfId="4586" xr:uid="{00000000-0005-0000-0000-0000C6110000}"/>
    <cellStyle name="Note 18 4 3 2" xfId="4587" xr:uid="{00000000-0005-0000-0000-0000C7110000}"/>
    <cellStyle name="Note 18 4 3 2 2" xfId="4588" xr:uid="{00000000-0005-0000-0000-0000C8110000}"/>
    <cellStyle name="Note 18 4 3 3" xfId="4589" xr:uid="{00000000-0005-0000-0000-0000C9110000}"/>
    <cellStyle name="Note 18 4 4" xfId="4590" xr:uid="{00000000-0005-0000-0000-0000CA110000}"/>
    <cellStyle name="Note 18 4 4 2" xfId="4591" xr:uid="{00000000-0005-0000-0000-0000CB110000}"/>
    <cellStyle name="Note 18 4 5" xfId="4592" xr:uid="{00000000-0005-0000-0000-0000CC110000}"/>
    <cellStyle name="Note 18 4 5 2" xfId="4593" xr:uid="{00000000-0005-0000-0000-0000CD110000}"/>
    <cellStyle name="Note 18 4 6" xfId="4594" xr:uid="{00000000-0005-0000-0000-0000CE110000}"/>
    <cellStyle name="Note 19 2" xfId="4595" xr:uid="{00000000-0005-0000-0000-0000CF110000}"/>
    <cellStyle name="Note 19 2 2" xfId="4596" xr:uid="{00000000-0005-0000-0000-0000D0110000}"/>
    <cellStyle name="Note 19 2 2 2" xfId="4597" xr:uid="{00000000-0005-0000-0000-0000D1110000}"/>
    <cellStyle name="Note 19 2 2 2 2" xfId="4598" xr:uid="{00000000-0005-0000-0000-0000D2110000}"/>
    <cellStyle name="Note 19 2 2 2 2 2" xfId="4599" xr:uid="{00000000-0005-0000-0000-0000D3110000}"/>
    <cellStyle name="Note 19 2 2 2 2 2 2" xfId="4600" xr:uid="{00000000-0005-0000-0000-0000D4110000}"/>
    <cellStyle name="Note 19 2 2 2 2 3" xfId="4601" xr:uid="{00000000-0005-0000-0000-0000D5110000}"/>
    <cellStyle name="Note 19 2 2 2 3" xfId="4602" xr:uid="{00000000-0005-0000-0000-0000D6110000}"/>
    <cellStyle name="Note 19 2 2 2 3 2" xfId="4603" xr:uid="{00000000-0005-0000-0000-0000D7110000}"/>
    <cellStyle name="Note 19 2 2 2 4" xfId="4604" xr:uid="{00000000-0005-0000-0000-0000D8110000}"/>
    <cellStyle name="Note 19 2 2 2 4 2" xfId="4605" xr:uid="{00000000-0005-0000-0000-0000D9110000}"/>
    <cellStyle name="Note 19 2 2 2 5" xfId="4606" xr:uid="{00000000-0005-0000-0000-0000DA110000}"/>
    <cellStyle name="Note 19 2 2 3" xfId="4607" xr:uid="{00000000-0005-0000-0000-0000DB110000}"/>
    <cellStyle name="Note 19 2 2 3 2" xfId="4608" xr:uid="{00000000-0005-0000-0000-0000DC110000}"/>
    <cellStyle name="Note 19 2 2 3 2 2" xfId="4609" xr:uid="{00000000-0005-0000-0000-0000DD110000}"/>
    <cellStyle name="Note 19 2 2 3 3" xfId="4610" xr:uid="{00000000-0005-0000-0000-0000DE110000}"/>
    <cellStyle name="Note 19 2 2 4" xfId="4611" xr:uid="{00000000-0005-0000-0000-0000DF110000}"/>
    <cellStyle name="Note 19 2 2 4 2" xfId="4612" xr:uid="{00000000-0005-0000-0000-0000E0110000}"/>
    <cellStyle name="Note 19 2 2 5" xfId="4613" xr:uid="{00000000-0005-0000-0000-0000E1110000}"/>
    <cellStyle name="Note 19 2 2 5 2" xfId="4614" xr:uid="{00000000-0005-0000-0000-0000E2110000}"/>
    <cellStyle name="Note 19 2 2 6" xfId="4615" xr:uid="{00000000-0005-0000-0000-0000E3110000}"/>
    <cellStyle name="Note 19 2 3" xfId="4616" xr:uid="{00000000-0005-0000-0000-0000E4110000}"/>
    <cellStyle name="Note 19 2 3 2" xfId="4617" xr:uid="{00000000-0005-0000-0000-0000E5110000}"/>
    <cellStyle name="Note 19 2 3 2 2" xfId="4618" xr:uid="{00000000-0005-0000-0000-0000E6110000}"/>
    <cellStyle name="Note 19 2 3 2 2 2" xfId="4619" xr:uid="{00000000-0005-0000-0000-0000E7110000}"/>
    <cellStyle name="Note 19 2 3 2 2 2 2" xfId="4620" xr:uid="{00000000-0005-0000-0000-0000E8110000}"/>
    <cellStyle name="Note 19 2 3 2 2 3" xfId="4621" xr:uid="{00000000-0005-0000-0000-0000E9110000}"/>
    <cellStyle name="Note 19 2 3 2 3" xfId="4622" xr:uid="{00000000-0005-0000-0000-0000EA110000}"/>
    <cellStyle name="Note 19 2 3 2 3 2" xfId="4623" xr:uid="{00000000-0005-0000-0000-0000EB110000}"/>
    <cellStyle name="Note 19 2 3 2 4" xfId="4624" xr:uid="{00000000-0005-0000-0000-0000EC110000}"/>
    <cellStyle name="Note 19 2 3 2 4 2" xfId="4625" xr:uid="{00000000-0005-0000-0000-0000ED110000}"/>
    <cellStyle name="Note 19 2 3 2 5" xfId="4626" xr:uid="{00000000-0005-0000-0000-0000EE110000}"/>
    <cellStyle name="Note 19 2 3 3" xfId="4627" xr:uid="{00000000-0005-0000-0000-0000EF110000}"/>
    <cellStyle name="Note 19 2 3 3 2" xfId="4628" xr:uid="{00000000-0005-0000-0000-0000F0110000}"/>
    <cellStyle name="Note 19 2 3 3 2 2" xfId="4629" xr:uid="{00000000-0005-0000-0000-0000F1110000}"/>
    <cellStyle name="Note 19 2 3 3 3" xfId="4630" xr:uid="{00000000-0005-0000-0000-0000F2110000}"/>
    <cellStyle name="Note 19 2 3 4" xfId="4631" xr:uid="{00000000-0005-0000-0000-0000F3110000}"/>
    <cellStyle name="Note 19 2 3 4 2" xfId="4632" xr:uid="{00000000-0005-0000-0000-0000F4110000}"/>
    <cellStyle name="Note 19 2 3 5" xfId="4633" xr:uid="{00000000-0005-0000-0000-0000F5110000}"/>
    <cellStyle name="Note 19 2 3 5 2" xfId="4634" xr:uid="{00000000-0005-0000-0000-0000F6110000}"/>
    <cellStyle name="Note 19 2 3 6" xfId="4635" xr:uid="{00000000-0005-0000-0000-0000F7110000}"/>
    <cellStyle name="Note 19 2 4" xfId="4636" xr:uid="{00000000-0005-0000-0000-0000F8110000}"/>
    <cellStyle name="Note 19 3" xfId="4637" xr:uid="{00000000-0005-0000-0000-0000F9110000}"/>
    <cellStyle name="Note 19 3 2" xfId="4638" xr:uid="{00000000-0005-0000-0000-0000FA110000}"/>
    <cellStyle name="Note 2" xfId="4639" xr:uid="{00000000-0005-0000-0000-0000FB110000}"/>
    <cellStyle name="Note 2 10" xfId="4640" xr:uid="{00000000-0005-0000-0000-0000FC110000}"/>
    <cellStyle name="Note 2 10 2" xfId="4641" xr:uid="{00000000-0005-0000-0000-0000FD110000}"/>
    <cellStyle name="Note 2 11" xfId="4642" xr:uid="{00000000-0005-0000-0000-0000FE110000}"/>
    <cellStyle name="Note 2 11 2" xfId="4643" xr:uid="{00000000-0005-0000-0000-0000FF110000}"/>
    <cellStyle name="Note 2 12" xfId="4644" xr:uid="{00000000-0005-0000-0000-000000120000}"/>
    <cellStyle name="Note 2 12 2" xfId="4645" xr:uid="{00000000-0005-0000-0000-000001120000}"/>
    <cellStyle name="Note 2 13" xfId="4646" xr:uid="{00000000-0005-0000-0000-000002120000}"/>
    <cellStyle name="Note 2 13 2" xfId="4647" xr:uid="{00000000-0005-0000-0000-000003120000}"/>
    <cellStyle name="Note 2 13 2 2" xfId="4648" xr:uid="{00000000-0005-0000-0000-000004120000}"/>
    <cellStyle name="Note 2 13 2 2 2" xfId="4649" xr:uid="{00000000-0005-0000-0000-000005120000}"/>
    <cellStyle name="Note 2 13 2 3" xfId="4650" xr:uid="{00000000-0005-0000-0000-000006120000}"/>
    <cellStyle name="Note 2 13 2 3 2" xfId="4651" xr:uid="{00000000-0005-0000-0000-000007120000}"/>
    <cellStyle name="Note 2 13 2 4" xfId="4652" xr:uid="{00000000-0005-0000-0000-000008120000}"/>
    <cellStyle name="Note 2 13 2 4 2" xfId="4653" xr:uid="{00000000-0005-0000-0000-000009120000}"/>
    <cellStyle name="Note 2 13 2 4 2 2" xfId="4654" xr:uid="{00000000-0005-0000-0000-00000A120000}"/>
    <cellStyle name="Note 2 13 2 4 2 2 2" xfId="4655" xr:uid="{00000000-0005-0000-0000-00000B120000}"/>
    <cellStyle name="Note 2 13 2 4 2 3" xfId="4656" xr:uid="{00000000-0005-0000-0000-00000C120000}"/>
    <cellStyle name="Note 2 13 2 4 3" xfId="4657" xr:uid="{00000000-0005-0000-0000-00000D120000}"/>
    <cellStyle name="Note 2 13 2 4 3 2" xfId="4658" xr:uid="{00000000-0005-0000-0000-00000E120000}"/>
    <cellStyle name="Note 2 13 2 4 4" xfId="4659" xr:uid="{00000000-0005-0000-0000-00000F120000}"/>
    <cellStyle name="Note 2 13 2 4 4 2" xfId="4660" xr:uid="{00000000-0005-0000-0000-000010120000}"/>
    <cellStyle name="Note 2 13 2 4 5" xfId="4661" xr:uid="{00000000-0005-0000-0000-000011120000}"/>
    <cellStyle name="Note 2 13 2 5" xfId="4662" xr:uid="{00000000-0005-0000-0000-000012120000}"/>
    <cellStyle name="Note 2 13 2 5 2" xfId="4663" xr:uid="{00000000-0005-0000-0000-000013120000}"/>
    <cellStyle name="Note 2 13 2 5 2 2" xfId="4664" xr:uid="{00000000-0005-0000-0000-000014120000}"/>
    <cellStyle name="Note 2 13 2 5 3" xfId="4665" xr:uid="{00000000-0005-0000-0000-000015120000}"/>
    <cellStyle name="Note 2 13 2 6" xfId="4666" xr:uid="{00000000-0005-0000-0000-000016120000}"/>
    <cellStyle name="Note 2 13 2 6 2" xfId="4667" xr:uid="{00000000-0005-0000-0000-000017120000}"/>
    <cellStyle name="Note 2 13 2 7" xfId="4668" xr:uid="{00000000-0005-0000-0000-000018120000}"/>
    <cellStyle name="Note 2 13 2 7 2" xfId="4669" xr:uid="{00000000-0005-0000-0000-000019120000}"/>
    <cellStyle name="Note 2 13 2 8" xfId="4670" xr:uid="{00000000-0005-0000-0000-00001A120000}"/>
    <cellStyle name="Note 2 13 3" xfId="4671" xr:uid="{00000000-0005-0000-0000-00001B120000}"/>
    <cellStyle name="Note 2 13 3 2" xfId="4672" xr:uid="{00000000-0005-0000-0000-00001C120000}"/>
    <cellStyle name="Note 2 13 3 2 2" xfId="4673" xr:uid="{00000000-0005-0000-0000-00001D120000}"/>
    <cellStyle name="Note 2 13 3 2 2 2" xfId="4674" xr:uid="{00000000-0005-0000-0000-00001E120000}"/>
    <cellStyle name="Note 2 13 3 2 2 2 2" xfId="4675" xr:uid="{00000000-0005-0000-0000-00001F120000}"/>
    <cellStyle name="Note 2 13 3 2 2 3" xfId="4676" xr:uid="{00000000-0005-0000-0000-000020120000}"/>
    <cellStyle name="Note 2 13 3 2 3" xfId="4677" xr:uid="{00000000-0005-0000-0000-000021120000}"/>
    <cellStyle name="Note 2 13 3 2 3 2" xfId="4678" xr:uid="{00000000-0005-0000-0000-000022120000}"/>
    <cellStyle name="Note 2 13 3 2 4" xfId="4679" xr:uid="{00000000-0005-0000-0000-000023120000}"/>
    <cellStyle name="Note 2 13 3 2 4 2" xfId="4680" xr:uid="{00000000-0005-0000-0000-000024120000}"/>
    <cellStyle name="Note 2 13 3 2 5" xfId="4681" xr:uid="{00000000-0005-0000-0000-000025120000}"/>
    <cellStyle name="Note 2 13 3 3" xfId="4682" xr:uid="{00000000-0005-0000-0000-000026120000}"/>
    <cellStyle name="Note 2 13 3 3 2" xfId="4683" xr:uid="{00000000-0005-0000-0000-000027120000}"/>
    <cellStyle name="Note 2 13 3 3 2 2" xfId="4684" xr:uid="{00000000-0005-0000-0000-000028120000}"/>
    <cellStyle name="Note 2 13 3 3 3" xfId="4685" xr:uid="{00000000-0005-0000-0000-000029120000}"/>
    <cellStyle name="Note 2 13 3 4" xfId="4686" xr:uid="{00000000-0005-0000-0000-00002A120000}"/>
    <cellStyle name="Note 2 13 3 4 2" xfId="4687" xr:uid="{00000000-0005-0000-0000-00002B120000}"/>
    <cellStyle name="Note 2 13 3 5" xfId="4688" xr:uid="{00000000-0005-0000-0000-00002C120000}"/>
    <cellStyle name="Note 2 13 3 5 2" xfId="4689" xr:uid="{00000000-0005-0000-0000-00002D120000}"/>
    <cellStyle name="Note 2 13 3 6" xfId="4690" xr:uid="{00000000-0005-0000-0000-00002E120000}"/>
    <cellStyle name="Note 2 13 4" xfId="4691" xr:uid="{00000000-0005-0000-0000-00002F120000}"/>
    <cellStyle name="Note 2 14" xfId="4692" xr:uid="{00000000-0005-0000-0000-000030120000}"/>
    <cellStyle name="Note 2 14 2" xfId="4693" xr:uid="{00000000-0005-0000-0000-000031120000}"/>
    <cellStyle name="Note 2 15" xfId="4694" xr:uid="{00000000-0005-0000-0000-000032120000}"/>
    <cellStyle name="Note 2 15 2" xfId="4695" xr:uid="{00000000-0005-0000-0000-000033120000}"/>
    <cellStyle name="Note 2 16" xfId="4696" xr:uid="{00000000-0005-0000-0000-000034120000}"/>
    <cellStyle name="Note 2 16 2" xfId="4697" xr:uid="{00000000-0005-0000-0000-000035120000}"/>
    <cellStyle name="Note 2 17" xfId="4698" xr:uid="{00000000-0005-0000-0000-000036120000}"/>
    <cellStyle name="Note 2 17 2" xfId="4699" xr:uid="{00000000-0005-0000-0000-000037120000}"/>
    <cellStyle name="Note 2 18" xfId="4700" xr:uid="{00000000-0005-0000-0000-000038120000}"/>
    <cellStyle name="Note 2 19" xfId="4701" xr:uid="{00000000-0005-0000-0000-000039120000}"/>
    <cellStyle name="Note 2 2" xfId="4702" xr:uid="{00000000-0005-0000-0000-00003A120000}"/>
    <cellStyle name="Note 2 2 10" xfId="4703" xr:uid="{00000000-0005-0000-0000-00003B120000}"/>
    <cellStyle name="Note 2 2 10 2" xfId="4704" xr:uid="{00000000-0005-0000-0000-00003C120000}"/>
    <cellStyle name="Note 2 2 10 2 2" xfId="4705" xr:uid="{00000000-0005-0000-0000-00003D120000}"/>
    <cellStyle name="Note 2 2 10 2 2 2" xfId="4706" xr:uid="{00000000-0005-0000-0000-00003E120000}"/>
    <cellStyle name="Note 2 2 10 2 2 2 2" xfId="4707" xr:uid="{00000000-0005-0000-0000-00003F120000}"/>
    <cellStyle name="Note 2 2 10 2 2 3" xfId="4708" xr:uid="{00000000-0005-0000-0000-000040120000}"/>
    <cellStyle name="Note 2 2 10 2 3" xfId="4709" xr:uid="{00000000-0005-0000-0000-000041120000}"/>
    <cellStyle name="Note 2 2 10 2 3 2" xfId="4710" xr:uid="{00000000-0005-0000-0000-000042120000}"/>
    <cellStyle name="Note 2 2 10 2 4" xfId="4711" xr:uid="{00000000-0005-0000-0000-000043120000}"/>
    <cellStyle name="Note 2 2 10 2 4 2" xfId="4712" xr:uid="{00000000-0005-0000-0000-000044120000}"/>
    <cellStyle name="Note 2 2 10 2 5" xfId="4713" xr:uid="{00000000-0005-0000-0000-000045120000}"/>
    <cellStyle name="Note 2 2 10 3" xfId="4714" xr:uid="{00000000-0005-0000-0000-000046120000}"/>
    <cellStyle name="Note 2 2 10 3 2" xfId="4715" xr:uid="{00000000-0005-0000-0000-000047120000}"/>
    <cellStyle name="Note 2 2 10 3 2 2" xfId="4716" xr:uid="{00000000-0005-0000-0000-000048120000}"/>
    <cellStyle name="Note 2 2 10 3 3" xfId="4717" xr:uid="{00000000-0005-0000-0000-000049120000}"/>
    <cellStyle name="Note 2 2 10 4" xfId="4718" xr:uid="{00000000-0005-0000-0000-00004A120000}"/>
    <cellStyle name="Note 2 2 10 4 2" xfId="4719" xr:uid="{00000000-0005-0000-0000-00004B120000}"/>
    <cellStyle name="Note 2 2 10 5" xfId="4720" xr:uid="{00000000-0005-0000-0000-00004C120000}"/>
    <cellStyle name="Note 2 2 10 5 2" xfId="4721" xr:uid="{00000000-0005-0000-0000-00004D120000}"/>
    <cellStyle name="Note 2 2 10 6" xfId="4722" xr:uid="{00000000-0005-0000-0000-00004E120000}"/>
    <cellStyle name="Note 2 2 11" xfId="4723" xr:uid="{00000000-0005-0000-0000-00004F120000}"/>
    <cellStyle name="Note 2 2 11 2" xfId="4724" xr:uid="{00000000-0005-0000-0000-000050120000}"/>
    <cellStyle name="Note 2 2 11 2 2" xfId="4725" xr:uid="{00000000-0005-0000-0000-000051120000}"/>
    <cellStyle name="Note 2 2 11 2 2 2" xfId="4726" xr:uid="{00000000-0005-0000-0000-000052120000}"/>
    <cellStyle name="Note 2 2 11 2 2 2 2" xfId="4727" xr:uid="{00000000-0005-0000-0000-000053120000}"/>
    <cellStyle name="Note 2 2 11 2 2 3" xfId="4728" xr:uid="{00000000-0005-0000-0000-000054120000}"/>
    <cellStyle name="Note 2 2 11 2 3" xfId="4729" xr:uid="{00000000-0005-0000-0000-000055120000}"/>
    <cellStyle name="Note 2 2 11 2 3 2" xfId="4730" xr:uid="{00000000-0005-0000-0000-000056120000}"/>
    <cellStyle name="Note 2 2 11 2 4" xfId="4731" xr:uid="{00000000-0005-0000-0000-000057120000}"/>
    <cellStyle name="Note 2 2 11 2 4 2" xfId="4732" xr:uid="{00000000-0005-0000-0000-000058120000}"/>
    <cellStyle name="Note 2 2 11 2 5" xfId="4733" xr:uid="{00000000-0005-0000-0000-000059120000}"/>
    <cellStyle name="Note 2 2 11 3" xfId="4734" xr:uid="{00000000-0005-0000-0000-00005A120000}"/>
    <cellStyle name="Note 2 2 11 3 2" xfId="4735" xr:uid="{00000000-0005-0000-0000-00005B120000}"/>
    <cellStyle name="Note 2 2 11 3 2 2" xfId="4736" xr:uid="{00000000-0005-0000-0000-00005C120000}"/>
    <cellStyle name="Note 2 2 11 3 3" xfId="4737" xr:uid="{00000000-0005-0000-0000-00005D120000}"/>
    <cellStyle name="Note 2 2 11 4" xfId="4738" xr:uid="{00000000-0005-0000-0000-00005E120000}"/>
    <cellStyle name="Note 2 2 11 4 2" xfId="4739" xr:uid="{00000000-0005-0000-0000-00005F120000}"/>
    <cellStyle name="Note 2 2 11 5" xfId="4740" xr:uid="{00000000-0005-0000-0000-000060120000}"/>
    <cellStyle name="Note 2 2 11 5 2" xfId="4741" xr:uid="{00000000-0005-0000-0000-000061120000}"/>
    <cellStyle name="Note 2 2 11 6" xfId="4742" xr:uid="{00000000-0005-0000-0000-000062120000}"/>
    <cellStyle name="Note 2 2 12" xfId="4743" xr:uid="{00000000-0005-0000-0000-000063120000}"/>
    <cellStyle name="Note 2 2 12 2" xfId="4744" xr:uid="{00000000-0005-0000-0000-000064120000}"/>
    <cellStyle name="Note 2 2 12 2 2" xfId="4745" xr:uid="{00000000-0005-0000-0000-000065120000}"/>
    <cellStyle name="Note 2 2 12 2 2 2" xfId="4746" xr:uid="{00000000-0005-0000-0000-000066120000}"/>
    <cellStyle name="Note 2 2 12 2 2 2 2" xfId="4747" xr:uid="{00000000-0005-0000-0000-000067120000}"/>
    <cellStyle name="Note 2 2 12 2 2 3" xfId="4748" xr:uid="{00000000-0005-0000-0000-000068120000}"/>
    <cellStyle name="Note 2 2 12 2 3" xfId="4749" xr:uid="{00000000-0005-0000-0000-000069120000}"/>
    <cellStyle name="Note 2 2 12 2 3 2" xfId="4750" xr:uid="{00000000-0005-0000-0000-00006A120000}"/>
    <cellStyle name="Note 2 2 12 2 4" xfId="4751" xr:uid="{00000000-0005-0000-0000-00006B120000}"/>
    <cellStyle name="Note 2 2 12 2 4 2" xfId="4752" xr:uid="{00000000-0005-0000-0000-00006C120000}"/>
    <cellStyle name="Note 2 2 12 2 5" xfId="4753" xr:uid="{00000000-0005-0000-0000-00006D120000}"/>
    <cellStyle name="Note 2 2 12 3" xfId="4754" xr:uid="{00000000-0005-0000-0000-00006E120000}"/>
    <cellStyle name="Note 2 2 12 3 2" xfId="4755" xr:uid="{00000000-0005-0000-0000-00006F120000}"/>
    <cellStyle name="Note 2 2 12 3 2 2" xfId="4756" xr:uid="{00000000-0005-0000-0000-000070120000}"/>
    <cellStyle name="Note 2 2 12 3 3" xfId="4757" xr:uid="{00000000-0005-0000-0000-000071120000}"/>
    <cellStyle name="Note 2 2 12 4" xfId="4758" xr:uid="{00000000-0005-0000-0000-000072120000}"/>
    <cellStyle name="Note 2 2 12 4 2" xfId="4759" xr:uid="{00000000-0005-0000-0000-000073120000}"/>
    <cellStyle name="Note 2 2 12 5" xfId="4760" xr:uid="{00000000-0005-0000-0000-000074120000}"/>
    <cellStyle name="Note 2 2 12 5 2" xfId="4761" xr:uid="{00000000-0005-0000-0000-000075120000}"/>
    <cellStyle name="Note 2 2 12 6" xfId="4762" xr:uid="{00000000-0005-0000-0000-000076120000}"/>
    <cellStyle name="Note 2 2 13" xfId="4763" xr:uid="{00000000-0005-0000-0000-000077120000}"/>
    <cellStyle name="Note 2 2 13 2" xfId="4764" xr:uid="{00000000-0005-0000-0000-000078120000}"/>
    <cellStyle name="Note 2 2 13 2 2" xfId="4765" xr:uid="{00000000-0005-0000-0000-000079120000}"/>
    <cellStyle name="Note 2 2 13 2 2 2" xfId="4766" xr:uid="{00000000-0005-0000-0000-00007A120000}"/>
    <cellStyle name="Note 2 2 13 2 2 2 2" xfId="4767" xr:uid="{00000000-0005-0000-0000-00007B120000}"/>
    <cellStyle name="Note 2 2 13 2 2 2 2 2" xfId="4768" xr:uid="{00000000-0005-0000-0000-00007C120000}"/>
    <cellStyle name="Note 2 2 13 2 2 2 2 2 2" xfId="4769" xr:uid="{00000000-0005-0000-0000-00007D120000}"/>
    <cellStyle name="Note 2 2 13 2 2 2 2 3" xfId="4770" xr:uid="{00000000-0005-0000-0000-00007E120000}"/>
    <cellStyle name="Note 2 2 13 2 2 2 3" xfId="4771" xr:uid="{00000000-0005-0000-0000-00007F120000}"/>
    <cellStyle name="Note 2 2 13 2 2 2 3 2" xfId="4772" xr:uid="{00000000-0005-0000-0000-000080120000}"/>
    <cellStyle name="Note 2 2 13 2 2 2 4" xfId="4773" xr:uid="{00000000-0005-0000-0000-000081120000}"/>
    <cellStyle name="Note 2 2 13 2 2 2 4 2" xfId="4774" xr:uid="{00000000-0005-0000-0000-000082120000}"/>
    <cellStyle name="Note 2 2 13 2 2 2 5" xfId="4775" xr:uid="{00000000-0005-0000-0000-000083120000}"/>
    <cellStyle name="Note 2 2 13 2 2 3" xfId="4776" xr:uid="{00000000-0005-0000-0000-000084120000}"/>
    <cellStyle name="Note 2 2 13 2 2 3 2" xfId="4777" xr:uid="{00000000-0005-0000-0000-000085120000}"/>
    <cellStyle name="Note 2 2 13 2 2 3 2 2" xfId="4778" xr:uid="{00000000-0005-0000-0000-000086120000}"/>
    <cellStyle name="Note 2 2 13 2 2 3 3" xfId="4779" xr:uid="{00000000-0005-0000-0000-000087120000}"/>
    <cellStyle name="Note 2 2 13 2 2 4" xfId="4780" xr:uid="{00000000-0005-0000-0000-000088120000}"/>
    <cellStyle name="Note 2 2 13 2 2 4 2" xfId="4781" xr:uid="{00000000-0005-0000-0000-000089120000}"/>
    <cellStyle name="Note 2 2 13 2 2 5" xfId="4782" xr:uid="{00000000-0005-0000-0000-00008A120000}"/>
    <cellStyle name="Note 2 2 13 2 2 5 2" xfId="4783" xr:uid="{00000000-0005-0000-0000-00008B120000}"/>
    <cellStyle name="Note 2 2 13 2 2 6" xfId="4784" xr:uid="{00000000-0005-0000-0000-00008C120000}"/>
    <cellStyle name="Note 2 2 13 2 3" xfId="4785" xr:uid="{00000000-0005-0000-0000-00008D120000}"/>
    <cellStyle name="Note 2 2 13 2 3 2" xfId="4786" xr:uid="{00000000-0005-0000-0000-00008E120000}"/>
    <cellStyle name="Note 2 2 13 2 3 2 2" xfId="4787" xr:uid="{00000000-0005-0000-0000-00008F120000}"/>
    <cellStyle name="Note 2 2 13 2 3 2 2 2" xfId="4788" xr:uid="{00000000-0005-0000-0000-000090120000}"/>
    <cellStyle name="Note 2 2 13 2 3 2 2 2 2" xfId="4789" xr:uid="{00000000-0005-0000-0000-000091120000}"/>
    <cellStyle name="Note 2 2 13 2 3 2 2 3" xfId="4790" xr:uid="{00000000-0005-0000-0000-000092120000}"/>
    <cellStyle name="Note 2 2 13 2 3 2 3" xfId="4791" xr:uid="{00000000-0005-0000-0000-000093120000}"/>
    <cellStyle name="Note 2 2 13 2 3 2 3 2" xfId="4792" xr:uid="{00000000-0005-0000-0000-000094120000}"/>
    <cellStyle name="Note 2 2 13 2 3 2 4" xfId="4793" xr:uid="{00000000-0005-0000-0000-000095120000}"/>
    <cellStyle name="Note 2 2 13 2 3 2 4 2" xfId="4794" xr:uid="{00000000-0005-0000-0000-000096120000}"/>
    <cellStyle name="Note 2 2 13 2 3 2 5" xfId="4795" xr:uid="{00000000-0005-0000-0000-000097120000}"/>
    <cellStyle name="Note 2 2 13 2 3 3" xfId="4796" xr:uid="{00000000-0005-0000-0000-000098120000}"/>
    <cellStyle name="Note 2 2 13 2 3 3 2" xfId="4797" xr:uid="{00000000-0005-0000-0000-000099120000}"/>
    <cellStyle name="Note 2 2 13 2 3 3 2 2" xfId="4798" xr:uid="{00000000-0005-0000-0000-00009A120000}"/>
    <cellStyle name="Note 2 2 13 2 3 3 3" xfId="4799" xr:uid="{00000000-0005-0000-0000-00009B120000}"/>
    <cellStyle name="Note 2 2 13 2 3 4" xfId="4800" xr:uid="{00000000-0005-0000-0000-00009C120000}"/>
    <cellStyle name="Note 2 2 13 2 3 4 2" xfId="4801" xr:uid="{00000000-0005-0000-0000-00009D120000}"/>
    <cellStyle name="Note 2 2 13 2 3 5" xfId="4802" xr:uid="{00000000-0005-0000-0000-00009E120000}"/>
    <cellStyle name="Note 2 2 13 2 3 5 2" xfId="4803" xr:uid="{00000000-0005-0000-0000-00009F120000}"/>
    <cellStyle name="Note 2 2 13 2 3 6" xfId="4804" xr:uid="{00000000-0005-0000-0000-0000A0120000}"/>
    <cellStyle name="Note 2 2 13 2 4" xfId="4805" xr:uid="{00000000-0005-0000-0000-0000A1120000}"/>
    <cellStyle name="Note 2 2 13 3" xfId="4806" xr:uid="{00000000-0005-0000-0000-0000A2120000}"/>
    <cellStyle name="Note 2 2 13 3 2" xfId="4807" xr:uid="{00000000-0005-0000-0000-0000A3120000}"/>
    <cellStyle name="Note 2 2 13 4" xfId="4808" xr:uid="{00000000-0005-0000-0000-0000A4120000}"/>
    <cellStyle name="Note 2 2 13 4 2" xfId="4809" xr:uid="{00000000-0005-0000-0000-0000A5120000}"/>
    <cellStyle name="Note 2 2 13 4 2 2" xfId="4810" xr:uid="{00000000-0005-0000-0000-0000A6120000}"/>
    <cellStyle name="Note 2 2 13 4 2 2 2" xfId="4811" xr:uid="{00000000-0005-0000-0000-0000A7120000}"/>
    <cellStyle name="Note 2 2 13 4 2 3" xfId="4812" xr:uid="{00000000-0005-0000-0000-0000A8120000}"/>
    <cellStyle name="Note 2 2 13 4 3" xfId="4813" xr:uid="{00000000-0005-0000-0000-0000A9120000}"/>
    <cellStyle name="Note 2 2 13 4 3 2" xfId="4814" xr:uid="{00000000-0005-0000-0000-0000AA120000}"/>
    <cellStyle name="Note 2 2 13 4 4" xfId="4815" xr:uid="{00000000-0005-0000-0000-0000AB120000}"/>
    <cellStyle name="Note 2 2 13 4 4 2" xfId="4816" xr:uid="{00000000-0005-0000-0000-0000AC120000}"/>
    <cellStyle name="Note 2 2 13 4 5" xfId="4817" xr:uid="{00000000-0005-0000-0000-0000AD120000}"/>
    <cellStyle name="Note 2 2 13 5" xfId="4818" xr:uid="{00000000-0005-0000-0000-0000AE120000}"/>
    <cellStyle name="Note 2 2 13 5 2" xfId="4819" xr:uid="{00000000-0005-0000-0000-0000AF120000}"/>
    <cellStyle name="Note 2 2 13 5 2 2" xfId="4820" xr:uid="{00000000-0005-0000-0000-0000B0120000}"/>
    <cellStyle name="Note 2 2 13 5 3" xfId="4821" xr:uid="{00000000-0005-0000-0000-0000B1120000}"/>
    <cellStyle name="Note 2 2 13 6" xfId="4822" xr:uid="{00000000-0005-0000-0000-0000B2120000}"/>
    <cellStyle name="Note 2 2 13 6 2" xfId="4823" xr:uid="{00000000-0005-0000-0000-0000B3120000}"/>
    <cellStyle name="Note 2 2 13 7" xfId="4824" xr:uid="{00000000-0005-0000-0000-0000B4120000}"/>
    <cellStyle name="Note 2 2 13 7 2" xfId="4825" xr:uid="{00000000-0005-0000-0000-0000B5120000}"/>
    <cellStyle name="Note 2 2 13 8" xfId="4826" xr:uid="{00000000-0005-0000-0000-0000B6120000}"/>
    <cellStyle name="Note 2 2 14" xfId="4827" xr:uid="{00000000-0005-0000-0000-0000B7120000}"/>
    <cellStyle name="Note 2 2 14 2" xfId="4828" xr:uid="{00000000-0005-0000-0000-0000B8120000}"/>
    <cellStyle name="Note 2 2 14 2 2" xfId="4829" xr:uid="{00000000-0005-0000-0000-0000B9120000}"/>
    <cellStyle name="Note 2 2 14 2 2 2" xfId="4830" xr:uid="{00000000-0005-0000-0000-0000BA120000}"/>
    <cellStyle name="Note 2 2 14 2 2 2 2" xfId="4831" xr:uid="{00000000-0005-0000-0000-0000BB120000}"/>
    <cellStyle name="Note 2 2 14 2 2 3" xfId="4832" xr:uid="{00000000-0005-0000-0000-0000BC120000}"/>
    <cellStyle name="Note 2 2 14 2 3" xfId="4833" xr:uid="{00000000-0005-0000-0000-0000BD120000}"/>
    <cellStyle name="Note 2 2 14 2 3 2" xfId="4834" xr:uid="{00000000-0005-0000-0000-0000BE120000}"/>
    <cellStyle name="Note 2 2 14 2 4" xfId="4835" xr:uid="{00000000-0005-0000-0000-0000BF120000}"/>
    <cellStyle name="Note 2 2 14 2 4 2" xfId="4836" xr:uid="{00000000-0005-0000-0000-0000C0120000}"/>
    <cellStyle name="Note 2 2 14 2 5" xfId="4837" xr:uid="{00000000-0005-0000-0000-0000C1120000}"/>
    <cellStyle name="Note 2 2 14 3" xfId="4838" xr:uid="{00000000-0005-0000-0000-0000C2120000}"/>
    <cellStyle name="Note 2 2 14 3 2" xfId="4839" xr:uid="{00000000-0005-0000-0000-0000C3120000}"/>
    <cellStyle name="Note 2 2 14 3 2 2" xfId="4840" xr:uid="{00000000-0005-0000-0000-0000C4120000}"/>
    <cellStyle name="Note 2 2 14 3 3" xfId="4841" xr:uid="{00000000-0005-0000-0000-0000C5120000}"/>
    <cellStyle name="Note 2 2 14 4" xfId="4842" xr:uid="{00000000-0005-0000-0000-0000C6120000}"/>
    <cellStyle name="Note 2 2 14 4 2" xfId="4843" xr:uid="{00000000-0005-0000-0000-0000C7120000}"/>
    <cellStyle name="Note 2 2 14 5" xfId="4844" xr:uid="{00000000-0005-0000-0000-0000C8120000}"/>
    <cellStyle name="Note 2 2 14 5 2" xfId="4845" xr:uid="{00000000-0005-0000-0000-0000C9120000}"/>
    <cellStyle name="Note 2 2 14 6" xfId="4846" xr:uid="{00000000-0005-0000-0000-0000CA120000}"/>
    <cellStyle name="Note 2 2 15" xfId="4847" xr:uid="{00000000-0005-0000-0000-0000CB120000}"/>
    <cellStyle name="Note 2 2 15 2" xfId="4848" xr:uid="{00000000-0005-0000-0000-0000CC120000}"/>
    <cellStyle name="Note 2 2 15 2 2" xfId="4849" xr:uid="{00000000-0005-0000-0000-0000CD120000}"/>
    <cellStyle name="Note 2 2 15 2 2 2" xfId="4850" xr:uid="{00000000-0005-0000-0000-0000CE120000}"/>
    <cellStyle name="Note 2 2 15 2 2 2 2" xfId="4851" xr:uid="{00000000-0005-0000-0000-0000CF120000}"/>
    <cellStyle name="Note 2 2 15 2 2 3" xfId="4852" xr:uid="{00000000-0005-0000-0000-0000D0120000}"/>
    <cellStyle name="Note 2 2 15 2 3" xfId="4853" xr:uid="{00000000-0005-0000-0000-0000D1120000}"/>
    <cellStyle name="Note 2 2 15 2 3 2" xfId="4854" xr:uid="{00000000-0005-0000-0000-0000D2120000}"/>
    <cellStyle name="Note 2 2 15 2 4" xfId="4855" xr:uid="{00000000-0005-0000-0000-0000D3120000}"/>
    <cellStyle name="Note 2 2 15 2 4 2" xfId="4856" xr:uid="{00000000-0005-0000-0000-0000D4120000}"/>
    <cellStyle name="Note 2 2 15 2 5" xfId="4857" xr:uid="{00000000-0005-0000-0000-0000D5120000}"/>
    <cellStyle name="Note 2 2 15 3" xfId="4858" xr:uid="{00000000-0005-0000-0000-0000D6120000}"/>
    <cellStyle name="Note 2 2 15 3 2" xfId="4859" xr:uid="{00000000-0005-0000-0000-0000D7120000}"/>
    <cellStyle name="Note 2 2 15 3 2 2" xfId="4860" xr:uid="{00000000-0005-0000-0000-0000D8120000}"/>
    <cellStyle name="Note 2 2 15 3 3" xfId="4861" xr:uid="{00000000-0005-0000-0000-0000D9120000}"/>
    <cellStyle name="Note 2 2 15 4" xfId="4862" xr:uid="{00000000-0005-0000-0000-0000DA120000}"/>
    <cellStyle name="Note 2 2 15 4 2" xfId="4863" xr:uid="{00000000-0005-0000-0000-0000DB120000}"/>
    <cellStyle name="Note 2 2 15 5" xfId="4864" xr:uid="{00000000-0005-0000-0000-0000DC120000}"/>
    <cellStyle name="Note 2 2 15 5 2" xfId="4865" xr:uid="{00000000-0005-0000-0000-0000DD120000}"/>
    <cellStyle name="Note 2 2 15 6" xfId="4866" xr:uid="{00000000-0005-0000-0000-0000DE120000}"/>
    <cellStyle name="Note 2 2 16" xfId="4867" xr:uid="{00000000-0005-0000-0000-0000DF120000}"/>
    <cellStyle name="Note 2 2 16 2" xfId="4868" xr:uid="{00000000-0005-0000-0000-0000E0120000}"/>
    <cellStyle name="Note 2 2 16 2 2" xfId="4869" xr:uid="{00000000-0005-0000-0000-0000E1120000}"/>
    <cellStyle name="Note 2 2 16 2 2 2" xfId="4870" xr:uid="{00000000-0005-0000-0000-0000E2120000}"/>
    <cellStyle name="Note 2 2 16 2 3" xfId="4871" xr:uid="{00000000-0005-0000-0000-0000E3120000}"/>
    <cellStyle name="Note 2 2 16 3" xfId="4872" xr:uid="{00000000-0005-0000-0000-0000E4120000}"/>
    <cellStyle name="Note 2 2 16 3 2" xfId="4873" xr:uid="{00000000-0005-0000-0000-0000E5120000}"/>
    <cellStyle name="Note 2 2 16 3 2 2" xfId="4874" xr:uid="{00000000-0005-0000-0000-0000E6120000}"/>
    <cellStyle name="Note 2 2 16 3 3" xfId="4875" xr:uid="{00000000-0005-0000-0000-0000E7120000}"/>
    <cellStyle name="Note 2 2 16 4" xfId="4876" xr:uid="{00000000-0005-0000-0000-0000E8120000}"/>
    <cellStyle name="Note 2 2 16 4 2" xfId="4877" xr:uid="{00000000-0005-0000-0000-0000E9120000}"/>
    <cellStyle name="Note 2 2 16 5" xfId="4878" xr:uid="{00000000-0005-0000-0000-0000EA120000}"/>
    <cellStyle name="Note 2 2 17" xfId="4879" xr:uid="{00000000-0005-0000-0000-0000EB120000}"/>
    <cellStyle name="Note 2 2 17 2" xfId="4880" xr:uid="{00000000-0005-0000-0000-0000EC120000}"/>
    <cellStyle name="Note 2 2 17 2 2" xfId="4881" xr:uid="{00000000-0005-0000-0000-0000ED120000}"/>
    <cellStyle name="Note 2 2 17 3" xfId="4882" xr:uid="{00000000-0005-0000-0000-0000EE120000}"/>
    <cellStyle name="Note 2 2 18" xfId="4883" xr:uid="{00000000-0005-0000-0000-0000EF120000}"/>
    <cellStyle name="Note 2 2 18 2" xfId="4884" xr:uid="{00000000-0005-0000-0000-0000F0120000}"/>
    <cellStyle name="Note 2 2 18 2 2" xfId="4885" xr:uid="{00000000-0005-0000-0000-0000F1120000}"/>
    <cellStyle name="Note 2 2 18 3" xfId="4886" xr:uid="{00000000-0005-0000-0000-0000F2120000}"/>
    <cellStyle name="Note 2 2 19" xfId="4887" xr:uid="{00000000-0005-0000-0000-0000F3120000}"/>
    <cellStyle name="Note 2 2 19 2" xfId="4888" xr:uid="{00000000-0005-0000-0000-0000F4120000}"/>
    <cellStyle name="Note 2 2 2" xfId="4889" xr:uid="{00000000-0005-0000-0000-0000F5120000}"/>
    <cellStyle name="Note 2 2 2 2" xfId="4890" xr:uid="{00000000-0005-0000-0000-0000F6120000}"/>
    <cellStyle name="Note 2 2 2 2 2" xfId="4891" xr:uid="{00000000-0005-0000-0000-0000F7120000}"/>
    <cellStyle name="Note 2 2 2 2 2 2" xfId="4892" xr:uid="{00000000-0005-0000-0000-0000F8120000}"/>
    <cellStyle name="Note 2 2 2 2 2 2 2" xfId="4893" xr:uid="{00000000-0005-0000-0000-0000F9120000}"/>
    <cellStyle name="Note 2 2 2 2 2 2 2 2" xfId="4894" xr:uid="{00000000-0005-0000-0000-0000FA120000}"/>
    <cellStyle name="Note 2 2 2 2 2 2 2 2 2" xfId="4895" xr:uid="{00000000-0005-0000-0000-0000FB120000}"/>
    <cellStyle name="Note 2 2 2 2 2 2 2 2 2 2" xfId="4896" xr:uid="{00000000-0005-0000-0000-0000FC120000}"/>
    <cellStyle name="Note 2 2 2 2 2 2 2 2 2 2 2" xfId="4897" xr:uid="{00000000-0005-0000-0000-0000FD120000}"/>
    <cellStyle name="Note 2 2 2 2 2 2 2 2 2 3" xfId="4898" xr:uid="{00000000-0005-0000-0000-0000FE120000}"/>
    <cellStyle name="Note 2 2 2 2 2 2 2 2 3" xfId="4899" xr:uid="{00000000-0005-0000-0000-0000FF120000}"/>
    <cellStyle name="Note 2 2 2 2 2 2 2 2 3 2" xfId="4900" xr:uid="{00000000-0005-0000-0000-000000130000}"/>
    <cellStyle name="Note 2 2 2 2 2 2 2 2 4" xfId="4901" xr:uid="{00000000-0005-0000-0000-000001130000}"/>
    <cellStyle name="Note 2 2 2 2 2 2 2 2 4 2" xfId="4902" xr:uid="{00000000-0005-0000-0000-000002130000}"/>
    <cellStyle name="Note 2 2 2 2 2 2 2 2 5" xfId="4903" xr:uid="{00000000-0005-0000-0000-000003130000}"/>
    <cellStyle name="Note 2 2 2 2 2 2 2 3" xfId="4904" xr:uid="{00000000-0005-0000-0000-000004130000}"/>
    <cellStyle name="Note 2 2 2 2 2 2 2 3 2" xfId="4905" xr:uid="{00000000-0005-0000-0000-000005130000}"/>
    <cellStyle name="Note 2 2 2 2 2 2 2 3 2 2" xfId="4906" xr:uid="{00000000-0005-0000-0000-000006130000}"/>
    <cellStyle name="Note 2 2 2 2 2 2 2 3 3" xfId="4907" xr:uid="{00000000-0005-0000-0000-000007130000}"/>
    <cellStyle name="Note 2 2 2 2 2 2 2 4" xfId="4908" xr:uid="{00000000-0005-0000-0000-000008130000}"/>
    <cellStyle name="Note 2 2 2 2 2 2 2 4 2" xfId="4909" xr:uid="{00000000-0005-0000-0000-000009130000}"/>
    <cellStyle name="Note 2 2 2 2 2 2 2 5" xfId="4910" xr:uid="{00000000-0005-0000-0000-00000A130000}"/>
    <cellStyle name="Note 2 2 2 2 2 2 2 5 2" xfId="4911" xr:uid="{00000000-0005-0000-0000-00000B130000}"/>
    <cellStyle name="Note 2 2 2 2 2 2 2 6" xfId="4912" xr:uid="{00000000-0005-0000-0000-00000C130000}"/>
    <cellStyle name="Note 2 2 2 2 2 2 3" xfId="4913" xr:uid="{00000000-0005-0000-0000-00000D130000}"/>
    <cellStyle name="Note 2 2 2 2 2 2 3 2" xfId="4914" xr:uid="{00000000-0005-0000-0000-00000E130000}"/>
    <cellStyle name="Note 2 2 2 2 2 2 3 2 2" xfId="4915" xr:uid="{00000000-0005-0000-0000-00000F130000}"/>
    <cellStyle name="Note 2 2 2 2 2 2 3 2 2 2" xfId="4916" xr:uid="{00000000-0005-0000-0000-000010130000}"/>
    <cellStyle name="Note 2 2 2 2 2 2 3 2 2 2 2" xfId="4917" xr:uid="{00000000-0005-0000-0000-000011130000}"/>
    <cellStyle name="Note 2 2 2 2 2 2 3 2 2 3" xfId="4918" xr:uid="{00000000-0005-0000-0000-000012130000}"/>
    <cellStyle name="Note 2 2 2 2 2 2 3 2 3" xfId="4919" xr:uid="{00000000-0005-0000-0000-000013130000}"/>
    <cellStyle name="Note 2 2 2 2 2 2 3 2 3 2" xfId="4920" xr:uid="{00000000-0005-0000-0000-000014130000}"/>
    <cellStyle name="Note 2 2 2 2 2 2 3 2 4" xfId="4921" xr:uid="{00000000-0005-0000-0000-000015130000}"/>
    <cellStyle name="Note 2 2 2 2 2 2 3 2 4 2" xfId="4922" xr:uid="{00000000-0005-0000-0000-000016130000}"/>
    <cellStyle name="Note 2 2 2 2 2 2 3 2 5" xfId="4923" xr:uid="{00000000-0005-0000-0000-000017130000}"/>
    <cellStyle name="Note 2 2 2 2 2 2 3 3" xfId="4924" xr:uid="{00000000-0005-0000-0000-000018130000}"/>
    <cellStyle name="Note 2 2 2 2 2 2 3 3 2" xfId="4925" xr:uid="{00000000-0005-0000-0000-000019130000}"/>
    <cellStyle name="Note 2 2 2 2 2 2 3 3 2 2" xfId="4926" xr:uid="{00000000-0005-0000-0000-00001A130000}"/>
    <cellStyle name="Note 2 2 2 2 2 2 3 3 3" xfId="4927" xr:uid="{00000000-0005-0000-0000-00001B130000}"/>
    <cellStyle name="Note 2 2 2 2 2 2 3 4" xfId="4928" xr:uid="{00000000-0005-0000-0000-00001C130000}"/>
    <cellStyle name="Note 2 2 2 2 2 2 3 4 2" xfId="4929" xr:uid="{00000000-0005-0000-0000-00001D130000}"/>
    <cellStyle name="Note 2 2 2 2 2 2 3 5" xfId="4930" xr:uid="{00000000-0005-0000-0000-00001E130000}"/>
    <cellStyle name="Note 2 2 2 2 2 2 3 5 2" xfId="4931" xr:uid="{00000000-0005-0000-0000-00001F130000}"/>
    <cellStyle name="Note 2 2 2 2 2 2 3 6" xfId="4932" xr:uid="{00000000-0005-0000-0000-000020130000}"/>
    <cellStyle name="Note 2 2 2 2 2 2 4" xfId="4933" xr:uid="{00000000-0005-0000-0000-000021130000}"/>
    <cellStyle name="Note 2 2 2 2 2 3" xfId="4934" xr:uid="{00000000-0005-0000-0000-000022130000}"/>
    <cellStyle name="Note 2 2 2 2 2 3 2" xfId="4935" xr:uid="{00000000-0005-0000-0000-000023130000}"/>
    <cellStyle name="Note 2 2 2 2 2 4" xfId="4936" xr:uid="{00000000-0005-0000-0000-000024130000}"/>
    <cellStyle name="Note 2 2 2 2 2 4 2" xfId="4937" xr:uid="{00000000-0005-0000-0000-000025130000}"/>
    <cellStyle name="Note 2 2 2 2 2 4 2 2" xfId="4938" xr:uid="{00000000-0005-0000-0000-000026130000}"/>
    <cellStyle name="Note 2 2 2 2 2 4 2 2 2" xfId="4939" xr:uid="{00000000-0005-0000-0000-000027130000}"/>
    <cellStyle name="Note 2 2 2 2 2 4 2 3" xfId="4940" xr:uid="{00000000-0005-0000-0000-000028130000}"/>
    <cellStyle name="Note 2 2 2 2 2 4 3" xfId="4941" xr:uid="{00000000-0005-0000-0000-000029130000}"/>
    <cellStyle name="Note 2 2 2 2 2 4 3 2" xfId="4942" xr:uid="{00000000-0005-0000-0000-00002A130000}"/>
    <cellStyle name="Note 2 2 2 2 2 4 4" xfId="4943" xr:uid="{00000000-0005-0000-0000-00002B130000}"/>
    <cellStyle name="Note 2 2 2 2 2 4 4 2" xfId="4944" xr:uid="{00000000-0005-0000-0000-00002C130000}"/>
    <cellStyle name="Note 2 2 2 2 2 4 5" xfId="4945" xr:uid="{00000000-0005-0000-0000-00002D130000}"/>
    <cellStyle name="Note 2 2 2 2 2 5" xfId="4946" xr:uid="{00000000-0005-0000-0000-00002E130000}"/>
    <cellStyle name="Note 2 2 2 2 2 5 2" xfId="4947" xr:uid="{00000000-0005-0000-0000-00002F130000}"/>
    <cellStyle name="Note 2 2 2 2 2 5 2 2" xfId="4948" xr:uid="{00000000-0005-0000-0000-000030130000}"/>
    <cellStyle name="Note 2 2 2 2 2 5 3" xfId="4949" xr:uid="{00000000-0005-0000-0000-000031130000}"/>
    <cellStyle name="Note 2 2 2 2 2 6" xfId="4950" xr:uid="{00000000-0005-0000-0000-000032130000}"/>
    <cellStyle name="Note 2 2 2 2 2 6 2" xfId="4951" xr:uid="{00000000-0005-0000-0000-000033130000}"/>
    <cellStyle name="Note 2 2 2 2 2 7" xfId="4952" xr:uid="{00000000-0005-0000-0000-000034130000}"/>
    <cellStyle name="Note 2 2 2 2 2 7 2" xfId="4953" xr:uid="{00000000-0005-0000-0000-000035130000}"/>
    <cellStyle name="Note 2 2 2 2 2 8" xfId="4954" xr:uid="{00000000-0005-0000-0000-000036130000}"/>
    <cellStyle name="Note 2 2 2 2 3" xfId="4955" xr:uid="{00000000-0005-0000-0000-000037130000}"/>
    <cellStyle name="Note 2 2 2 2 3 2" xfId="4956" xr:uid="{00000000-0005-0000-0000-000038130000}"/>
    <cellStyle name="Note 2 2 2 2 3 2 2" xfId="4957" xr:uid="{00000000-0005-0000-0000-000039130000}"/>
    <cellStyle name="Note 2 2 2 2 3 2 2 2" xfId="4958" xr:uid="{00000000-0005-0000-0000-00003A130000}"/>
    <cellStyle name="Note 2 2 2 2 3 2 2 2 2" xfId="4959" xr:uid="{00000000-0005-0000-0000-00003B130000}"/>
    <cellStyle name="Note 2 2 2 2 3 2 2 3" xfId="4960" xr:uid="{00000000-0005-0000-0000-00003C130000}"/>
    <cellStyle name="Note 2 2 2 2 3 2 3" xfId="4961" xr:uid="{00000000-0005-0000-0000-00003D130000}"/>
    <cellStyle name="Note 2 2 2 2 3 2 3 2" xfId="4962" xr:uid="{00000000-0005-0000-0000-00003E130000}"/>
    <cellStyle name="Note 2 2 2 2 3 2 4" xfId="4963" xr:uid="{00000000-0005-0000-0000-00003F130000}"/>
    <cellStyle name="Note 2 2 2 2 3 2 4 2" xfId="4964" xr:uid="{00000000-0005-0000-0000-000040130000}"/>
    <cellStyle name="Note 2 2 2 2 3 2 5" xfId="4965" xr:uid="{00000000-0005-0000-0000-000041130000}"/>
    <cellStyle name="Note 2 2 2 2 3 3" xfId="4966" xr:uid="{00000000-0005-0000-0000-000042130000}"/>
    <cellStyle name="Note 2 2 2 2 3 3 2" xfId="4967" xr:uid="{00000000-0005-0000-0000-000043130000}"/>
    <cellStyle name="Note 2 2 2 2 3 3 2 2" xfId="4968" xr:uid="{00000000-0005-0000-0000-000044130000}"/>
    <cellStyle name="Note 2 2 2 2 3 3 3" xfId="4969" xr:uid="{00000000-0005-0000-0000-000045130000}"/>
    <cellStyle name="Note 2 2 2 2 3 4" xfId="4970" xr:uid="{00000000-0005-0000-0000-000046130000}"/>
    <cellStyle name="Note 2 2 2 2 3 4 2" xfId="4971" xr:uid="{00000000-0005-0000-0000-000047130000}"/>
    <cellStyle name="Note 2 2 2 2 3 5" xfId="4972" xr:uid="{00000000-0005-0000-0000-000048130000}"/>
    <cellStyle name="Note 2 2 2 2 3 5 2" xfId="4973" xr:uid="{00000000-0005-0000-0000-000049130000}"/>
    <cellStyle name="Note 2 2 2 2 3 6" xfId="4974" xr:uid="{00000000-0005-0000-0000-00004A130000}"/>
    <cellStyle name="Note 2 2 2 2 4" xfId="4975" xr:uid="{00000000-0005-0000-0000-00004B130000}"/>
    <cellStyle name="Note 2 2 2 2 4 2" xfId="4976" xr:uid="{00000000-0005-0000-0000-00004C130000}"/>
    <cellStyle name="Note 2 2 2 2 4 2 2" xfId="4977" xr:uid="{00000000-0005-0000-0000-00004D130000}"/>
    <cellStyle name="Note 2 2 2 2 4 2 2 2" xfId="4978" xr:uid="{00000000-0005-0000-0000-00004E130000}"/>
    <cellStyle name="Note 2 2 2 2 4 2 2 2 2" xfId="4979" xr:uid="{00000000-0005-0000-0000-00004F130000}"/>
    <cellStyle name="Note 2 2 2 2 4 2 2 3" xfId="4980" xr:uid="{00000000-0005-0000-0000-000050130000}"/>
    <cellStyle name="Note 2 2 2 2 4 2 3" xfId="4981" xr:uid="{00000000-0005-0000-0000-000051130000}"/>
    <cellStyle name="Note 2 2 2 2 4 2 3 2" xfId="4982" xr:uid="{00000000-0005-0000-0000-000052130000}"/>
    <cellStyle name="Note 2 2 2 2 4 2 4" xfId="4983" xr:uid="{00000000-0005-0000-0000-000053130000}"/>
    <cellStyle name="Note 2 2 2 2 4 2 4 2" xfId="4984" xr:uid="{00000000-0005-0000-0000-000054130000}"/>
    <cellStyle name="Note 2 2 2 2 4 2 5" xfId="4985" xr:uid="{00000000-0005-0000-0000-000055130000}"/>
    <cellStyle name="Note 2 2 2 2 4 3" xfId="4986" xr:uid="{00000000-0005-0000-0000-000056130000}"/>
    <cellStyle name="Note 2 2 2 2 4 3 2" xfId="4987" xr:uid="{00000000-0005-0000-0000-000057130000}"/>
    <cellStyle name="Note 2 2 2 2 4 3 2 2" xfId="4988" xr:uid="{00000000-0005-0000-0000-000058130000}"/>
    <cellStyle name="Note 2 2 2 2 4 3 3" xfId="4989" xr:uid="{00000000-0005-0000-0000-000059130000}"/>
    <cellStyle name="Note 2 2 2 2 4 4" xfId="4990" xr:uid="{00000000-0005-0000-0000-00005A130000}"/>
    <cellStyle name="Note 2 2 2 2 4 4 2" xfId="4991" xr:uid="{00000000-0005-0000-0000-00005B130000}"/>
    <cellStyle name="Note 2 2 2 2 4 5" xfId="4992" xr:uid="{00000000-0005-0000-0000-00005C130000}"/>
    <cellStyle name="Note 2 2 2 2 4 5 2" xfId="4993" xr:uid="{00000000-0005-0000-0000-00005D130000}"/>
    <cellStyle name="Note 2 2 2 2 4 6" xfId="4994" xr:uid="{00000000-0005-0000-0000-00005E130000}"/>
    <cellStyle name="Note 2 2 2 2 5" xfId="4995" xr:uid="{00000000-0005-0000-0000-00005F130000}"/>
    <cellStyle name="Note 2 2 2 3" xfId="4996" xr:uid="{00000000-0005-0000-0000-000060130000}"/>
    <cellStyle name="Note 2 2 2 3 2" xfId="4997" xr:uid="{00000000-0005-0000-0000-000061130000}"/>
    <cellStyle name="Note 2 2 2 3 2 2" xfId="4998" xr:uid="{00000000-0005-0000-0000-000062130000}"/>
    <cellStyle name="Note 2 2 2 3 2 2 2" xfId="4999" xr:uid="{00000000-0005-0000-0000-000063130000}"/>
    <cellStyle name="Note 2 2 2 3 2 2 2 2" xfId="5000" xr:uid="{00000000-0005-0000-0000-000064130000}"/>
    <cellStyle name="Note 2 2 2 3 2 2 2 2 2" xfId="5001" xr:uid="{00000000-0005-0000-0000-000065130000}"/>
    <cellStyle name="Note 2 2 2 3 2 2 2 3" xfId="5002" xr:uid="{00000000-0005-0000-0000-000066130000}"/>
    <cellStyle name="Note 2 2 2 3 2 2 3" xfId="5003" xr:uid="{00000000-0005-0000-0000-000067130000}"/>
    <cellStyle name="Note 2 2 2 3 2 2 3 2" xfId="5004" xr:uid="{00000000-0005-0000-0000-000068130000}"/>
    <cellStyle name="Note 2 2 2 3 2 2 4" xfId="5005" xr:uid="{00000000-0005-0000-0000-000069130000}"/>
    <cellStyle name="Note 2 2 2 3 2 2 4 2" xfId="5006" xr:uid="{00000000-0005-0000-0000-00006A130000}"/>
    <cellStyle name="Note 2 2 2 3 2 2 5" xfId="5007" xr:uid="{00000000-0005-0000-0000-00006B130000}"/>
    <cellStyle name="Note 2 2 2 3 2 3" xfId="5008" xr:uid="{00000000-0005-0000-0000-00006C130000}"/>
    <cellStyle name="Note 2 2 2 3 2 3 2" xfId="5009" xr:uid="{00000000-0005-0000-0000-00006D130000}"/>
    <cellStyle name="Note 2 2 2 3 2 3 2 2" xfId="5010" xr:uid="{00000000-0005-0000-0000-00006E130000}"/>
    <cellStyle name="Note 2 2 2 3 2 3 3" xfId="5011" xr:uid="{00000000-0005-0000-0000-00006F130000}"/>
    <cellStyle name="Note 2 2 2 3 2 4" xfId="5012" xr:uid="{00000000-0005-0000-0000-000070130000}"/>
    <cellStyle name="Note 2 2 2 3 2 4 2" xfId="5013" xr:uid="{00000000-0005-0000-0000-000071130000}"/>
    <cellStyle name="Note 2 2 2 3 2 5" xfId="5014" xr:uid="{00000000-0005-0000-0000-000072130000}"/>
    <cellStyle name="Note 2 2 2 3 2 5 2" xfId="5015" xr:uid="{00000000-0005-0000-0000-000073130000}"/>
    <cellStyle name="Note 2 2 2 3 2 6" xfId="5016" xr:uid="{00000000-0005-0000-0000-000074130000}"/>
    <cellStyle name="Note 2 2 2 3 3" xfId="5017" xr:uid="{00000000-0005-0000-0000-000075130000}"/>
    <cellStyle name="Note 2 2 2 3 3 2" xfId="5018" xr:uid="{00000000-0005-0000-0000-000076130000}"/>
    <cellStyle name="Note 2 2 2 3 3 2 2" xfId="5019" xr:uid="{00000000-0005-0000-0000-000077130000}"/>
    <cellStyle name="Note 2 2 2 3 3 2 2 2" xfId="5020" xr:uid="{00000000-0005-0000-0000-000078130000}"/>
    <cellStyle name="Note 2 2 2 3 3 2 2 2 2" xfId="5021" xr:uid="{00000000-0005-0000-0000-000079130000}"/>
    <cellStyle name="Note 2 2 2 3 3 2 2 3" xfId="5022" xr:uid="{00000000-0005-0000-0000-00007A130000}"/>
    <cellStyle name="Note 2 2 2 3 3 2 3" xfId="5023" xr:uid="{00000000-0005-0000-0000-00007B130000}"/>
    <cellStyle name="Note 2 2 2 3 3 2 3 2" xfId="5024" xr:uid="{00000000-0005-0000-0000-00007C130000}"/>
    <cellStyle name="Note 2 2 2 3 3 2 4" xfId="5025" xr:uid="{00000000-0005-0000-0000-00007D130000}"/>
    <cellStyle name="Note 2 2 2 3 3 2 4 2" xfId="5026" xr:uid="{00000000-0005-0000-0000-00007E130000}"/>
    <cellStyle name="Note 2 2 2 3 3 2 5" xfId="5027" xr:uid="{00000000-0005-0000-0000-00007F130000}"/>
    <cellStyle name="Note 2 2 2 3 3 3" xfId="5028" xr:uid="{00000000-0005-0000-0000-000080130000}"/>
    <cellStyle name="Note 2 2 2 3 3 3 2" xfId="5029" xr:uid="{00000000-0005-0000-0000-000081130000}"/>
    <cellStyle name="Note 2 2 2 3 3 3 2 2" xfId="5030" xr:uid="{00000000-0005-0000-0000-000082130000}"/>
    <cellStyle name="Note 2 2 2 3 3 3 3" xfId="5031" xr:uid="{00000000-0005-0000-0000-000083130000}"/>
    <cellStyle name="Note 2 2 2 3 3 4" xfId="5032" xr:uid="{00000000-0005-0000-0000-000084130000}"/>
    <cellStyle name="Note 2 2 2 3 3 4 2" xfId="5033" xr:uid="{00000000-0005-0000-0000-000085130000}"/>
    <cellStyle name="Note 2 2 2 3 3 5" xfId="5034" xr:uid="{00000000-0005-0000-0000-000086130000}"/>
    <cellStyle name="Note 2 2 2 3 3 5 2" xfId="5035" xr:uid="{00000000-0005-0000-0000-000087130000}"/>
    <cellStyle name="Note 2 2 2 3 3 6" xfId="5036" xr:uid="{00000000-0005-0000-0000-000088130000}"/>
    <cellStyle name="Note 2 2 2 3 4" xfId="5037" xr:uid="{00000000-0005-0000-0000-000089130000}"/>
    <cellStyle name="Note 2 2 2 4" xfId="5038" xr:uid="{00000000-0005-0000-0000-00008A130000}"/>
    <cellStyle name="Note 2 2 2 4 2" xfId="5039" xr:uid="{00000000-0005-0000-0000-00008B130000}"/>
    <cellStyle name="Note 2 2 2 5" xfId="5040" xr:uid="{00000000-0005-0000-0000-00008C130000}"/>
    <cellStyle name="Note 2 2 2 5 2" xfId="5041" xr:uid="{00000000-0005-0000-0000-00008D130000}"/>
    <cellStyle name="Note 2 2 2 5 2 2" xfId="5042" xr:uid="{00000000-0005-0000-0000-00008E130000}"/>
    <cellStyle name="Note 2 2 2 5 2 2 2" xfId="5043" xr:uid="{00000000-0005-0000-0000-00008F130000}"/>
    <cellStyle name="Note 2 2 2 5 2 3" xfId="5044" xr:uid="{00000000-0005-0000-0000-000090130000}"/>
    <cellStyle name="Note 2 2 2 5 3" xfId="5045" xr:uid="{00000000-0005-0000-0000-000091130000}"/>
    <cellStyle name="Note 2 2 2 5 3 2" xfId="5046" xr:uid="{00000000-0005-0000-0000-000092130000}"/>
    <cellStyle name="Note 2 2 2 5 3 2 2" xfId="5047" xr:uid="{00000000-0005-0000-0000-000093130000}"/>
    <cellStyle name="Note 2 2 2 5 3 3" xfId="5048" xr:uid="{00000000-0005-0000-0000-000094130000}"/>
    <cellStyle name="Note 2 2 2 5 4" xfId="5049" xr:uid="{00000000-0005-0000-0000-000095130000}"/>
    <cellStyle name="Note 2 2 2 5 4 2" xfId="5050" xr:uid="{00000000-0005-0000-0000-000096130000}"/>
    <cellStyle name="Note 2 2 2 5 5" xfId="5051" xr:uid="{00000000-0005-0000-0000-000097130000}"/>
    <cellStyle name="Note 2 2 2 6" xfId="5052" xr:uid="{00000000-0005-0000-0000-000098130000}"/>
    <cellStyle name="Note 2 2 2 6 2" xfId="5053" xr:uid="{00000000-0005-0000-0000-000099130000}"/>
    <cellStyle name="Note 2 2 2 6 2 2" xfId="5054" xr:uid="{00000000-0005-0000-0000-00009A130000}"/>
    <cellStyle name="Note 2 2 2 6 3" xfId="5055" xr:uid="{00000000-0005-0000-0000-00009B130000}"/>
    <cellStyle name="Note 2 2 2 7" xfId="5056" xr:uid="{00000000-0005-0000-0000-00009C130000}"/>
    <cellStyle name="Note 2 2 2 7 2" xfId="5057" xr:uid="{00000000-0005-0000-0000-00009D130000}"/>
    <cellStyle name="Note 2 2 2 7 2 2" xfId="5058" xr:uid="{00000000-0005-0000-0000-00009E130000}"/>
    <cellStyle name="Note 2 2 2 7 3" xfId="5059" xr:uid="{00000000-0005-0000-0000-00009F130000}"/>
    <cellStyle name="Note 2 2 2 8" xfId="5060" xr:uid="{00000000-0005-0000-0000-0000A0130000}"/>
    <cellStyle name="Note 2 2 2 9" xfId="5061" xr:uid="{00000000-0005-0000-0000-0000A1130000}"/>
    <cellStyle name="Note 2 2 2 9 2" xfId="5062" xr:uid="{00000000-0005-0000-0000-0000A2130000}"/>
    <cellStyle name="Note 2 2 20" xfId="5063" xr:uid="{00000000-0005-0000-0000-0000A3130000}"/>
    <cellStyle name="Note 2 2 21" xfId="5064" xr:uid="{00000000-0005-0000-0000-0000A4130000}"/>
    <cellStyle name="Note 2 2 22" xfId="5065" xr:uid="{00000000-0005-0000-0000-0000A5130000}"/>
    <cellStyle name="Note 2 2 3" xfId="5066" xr:uid="{00000000-0005-0000-0000-0000A6130000}"/>
    <cellStyle name="Note 2 2 3 2" xfId="5067" xr:uid="{00000000-0005-0000-0000-0000A7130000}"/>
    <cellStyle name="Note 2 2 3 2 2" xfId="5068" xr:uid="{00000000-0005-0000-0000-0000A8130000}"/>
    <cellStyle name="Note 2 2 3 2 2 2" xfId="5069" xr:uid="{00000000-0005-0000-0000-0000A9130000}"/>
    <cellStyle name="Note 2 2 3 2 2 2 2" xfId="5070" xr:uid="{00000000-0005-0000-0000-0000AA130000}"/>
    <cellStyle name="Note 2 2 3 2 2 3" xfId="5071" xr:uid="{00000000-0005-0000-0000-0000AB130000}"/>
    <cellStyle name="Note 2 2 3 2 3" xfId="5072" xr:uid="{00000000-0005-0000-0000-0000AC130000}"/>
    <cellStyle name="Note 2 2 3 2 3 2" xfId="5073" xr:uid="{00000000-0005-0000-0000-0000AD130000}"/>
    <cellStyle name="Note 2 2 3 2 3 2 2" xfId="5074" xr:uid="{00000000-0005-0000-0000-0000AE130000}"/>
    <cellStyle name="Note 2 2 3 2 3 3" xfId="5075" xr:uid="{00000000-0005-0000-0000-0000AF130000}"/>
    <cellStyle name="Note 2 2 3 2 4" xfId="5076" xr:uid="{00000000-0005-0000-0000-0000B0130000}"/>
    <cellStyle name="Note 2 2 3 2 4 2" xfId="5077" xr:uid="{00000000-0005-0000-0000-0000B1130000}"/>
    <cellStyle name="Note 2 2 3 2 5" xfId="5078" xr:uid="{00000000-0005-0000-0000-0000B2130000}"/>
    <cellStyle name="Note 2 2 3 3" xfId="5079" xr:uid="{00000000-0005-0000-0000-0000B3130000}"/>
    <cellStyle name="Note 2 2 3 3 2" xfId="5080" xr:uid="{00000000-0005-0000-0000-0000B4130000}"/>
    <cellStyle name="Note 2 2 3 3 2 2" xfId="5081" xr:uid="{00000000-0005-0000-0000-0000B5130000}"/>
    <cellStyle name="Note 2 2 3 3 3" xfId="5082" xr:uid="{00000000-0005-0000-0000-0000B6130000}"/>
    <cellStyle name="Note 2 2 3 4" xfId="5083" xr:uid="{00000000-0005-0000-0000-0000B7130000}"/>
    <cellStyle name="Note 2 2 3 4 2" xfId="5084" xr:uid="{00000000-0005-0000-0000-0000B8130000}"/>
    <cellStyle name="Note 2 2 3 4 2 2" xfId="5085" xr:uid="{00000000-0005-0000-0000-0000B9130000}"/>
    <cellStyle name="Note 2 2 3 4 3" xfId="5086" xr:uid="{00000000-0005-0000-0000-0000BA130000}"/>
    <cellStyle name="Note 2 2 3 5" xfId="5087" xr:uid="{00000000-0005-0000-0000-0000BB130000}"/>
    <cellStyle name="Note 2 2 3 6" xfId="5088" xr:uid="{00000000-0005-0000-0000-0000BC130000}"/>
    <cellStyle name="Note 2 2 3 6 2" xfId="5089" xr:uid="{00000000-0005-0000-0000-0000BD130000}"/>
    <cellStyle name="Note 2 2 4" xfId="5090" xr:uid="{00000000-0005-0000-0000-0000BE130000}"/>
    <cellStyle name="Note 2 2 4 2" xfId="5091" xr:uid="{00000000-0005-0000-0000-0000BF130000}"/>
    <cellStyle name="Note 2 2 4 2 2" xfId="5092" xr:uid="{00000000-0005-0000-0000-0000C0130000}"/>
    <cellStyle name="Note 2 2 4 2 2 2" xfId="5093" xr:uid="{00000000-0005-0000-0000-0000C1130000}"/>
    <cellStyle name="Note 2 2 4 2 2 2 2" xfId="5094" xr:uid="{00000000-0005-0000-0000-0000C2130000}"/>
    <cellStyle name="Note 2 2 4 2 2 3" xfId="5095" xr:uid="{00000000-0005-0000-0000-0000C3130000}"/>
    <cellStyle name="Note 2 2 4 2 3" xfId="5096" xr:uid="{00000000-0005-0000-0000-0000C4130000}"/>
    <cellStyle name="Note 2 2 4 2 3 2" xfId="5097" xr:uid="{00000000-0005-0000-0000-0000C5130000}"/>
    <cellStyle name="Note 2 2 4 2 3 2 2" xfId="5098" xr:uid="{00000000-0005-0000-0000-0000C6130000}"/>
    <cellStyle name="Note 2 2 4 2 3 3" xfId="5099" xr:uid="{00000000-0005-0000-0000-0000C7130000}"/>
    <cellStyle name="Note 2 2 4 2 4" xfId="5100" xr:uid="{00000000-0005-0000-0000-0000C8130000}"/>
    <cellStyle name="Note 2 2 4 2 4 2" xfId="5101" xr:uid="{00000000-0005-0000-0000-0000C9130000}"/>
    <cellStyle name="Note 2 2 4 2 5" xfId="5102" xr:uid="{00000000-0005-0000-0000-0000CA130000}"/>
    <cellStyle name="Note 2 2 4 3" xfId="5103" xr:uid="{00000000-0005-0000-0000-0000CB130000}"/>
    <cellStyle name="Note 2 2 4 3 2" xfId="5104" xr:uid="{00000000-0005-0000-0000-0000CC130000}"/>
    <cellStyle name="Note 2 2 4 3 2 2" xfId="5105" xr:uid="{00000000-0005-0000-0000-0000CD130000}"/>
    <cellStyle name="Note 2 2 4 3 3" xfId="5106" xr:uid="{00000000-0005-0000-0000-0000CE130000}"/>
    <cellStyle name="Note 2 2 4 4" xfId="5107" xr:uid="{00000000-0005-0000-0000-0000CF130000}"/>
    <cellStyle name="Note 2 2 4 4 2" xfId="5108" xr:uid="{00000000-0005-0000-0000-0000D0130000}"/>
    <cellStyle name="Note 2 2 4 4 2 2" xfId="5109" xr:uid="{00000000-0005-0000-0000-0000D1130000}"/>
    <cellStyle name="Note 2 2 4 4 3" xfId="5110" xr:uid="{00000000-0005-0000-0000-0000D2130000}"/>
    <cellStyle name="Note 2 2 4 5" xfId="5111" xr:uid="{00000000-0005-0000-0000-0000D3130000}"/>
    <cellStyle name="Note 2 2 4 6" xfId="5112" xr:uid="{00000000-0005-0000-0000-0000D4130000}"/>
    <cellStyle name="Note 2 2 4 6 2" xfId="5113" xr:uid="{00000000-0005-0000-0000-0000D5130000}"/>
    <cellStyle name="Note 2 2 5" xfId="5114" xr:uid="{00000000-0005-0000-0000-0000D6130000}"/>
    <cellStyle name="Note 2 2 5 2" xfId="5115" xr:uid="{00000000-0005-0000-0000-0000D7130000}"/>
    <cellStyle name="Note 2 2 5 2 2" xfId="5116" xr:uid="{00000000-0005-0000-0000-0000D8130000}"/>
    <cellStyle name="Note 2 2 5 2 2 2" xfId="5117" xr:uid="{00000000-0005-0000-0000-0000D9130000}"/>
    <cellStyle name="Note 2 2 5 2 2 2 2" xfId="5118" xr:uid="{00000000-0005-0000-0000-0000DA130000}"/>
    <cellStyle name="Note 2 2 5 2 2 3" xfId="5119" xr:uid="{00000000-0005-0000-0000-0000DB130000}"/>
    <cellStyle name="Note 2 2 5 2 3" xfId="5120" xr:uid="{00000000-0005-0000-0000-0000DC130000}"/>
    <cellStyle name="Note 2 2 5 2 3 2" xfId="5121" xr:uid="{00000000-0005-0000-0000-0000DD130000}"/>
    <cellStyle name="Note 2 2 5 2 4" xfId="5122" xr:uid="{00000000-0005-0000-0000-0000DE130000}"/>
    <cellStyle name="Note 2 2 5 2 4 2" xfId="5123" xr:uid="{00000000-0005-0000-0000-0000DF130000}"/>
    <cellStyle name="Note 2 2 5 2 5" xfId="5124" xr:uid="{00000000-0005-0000-0000-0000E0130000}"/>
    <cellStyle name="Note 2 2 5 3" xfId="5125" xr:uid="{00000000-0005-0000-0000-0000E1130000}"/>
    <cellStyle name="Note 2 2 5 3 2" xfId="5126" xr:uid="{00000000-0005-0000-0000-0000E2130000}"/>
    <cellStyle name="Note 2 2 5 3 2 2" xfId="5127" xr:uid="{00000000-0005-0000-0000-0000E3130000}"/>
    <cellStyle name="Note 2 2 5 3 3" xfId="5128" xr:uid="{00000000-0005-0000-0000-0000E4130000}"/>
    <cellStyle name="Note 2 2 5 4" xfId="5129" xr:uid="{00000000-0005-0000-0000-0000E5130000}"/>
    <cellStyle name="Note 2 2 5 4 2" xfId="5130" xr:uid="{00000000-0005-0000-0000-0000E6130000}"/>
    <cellStyle name="Note 2 2 5 5" xfId="5131" xr:uid="{00000000-0005-0000-0000-0000E7130000}"/>
    <cellStyle name="Note 2 2 5 5 2" xfId="5132" xr:uid="{00000000-0005-0000-0000-0000E8130000}"/>
    <cellStyle name="Note 2 2 5 6" xfId="5133" xr:uid="{00000000-0005-0000-0000-0000E9130000}"/>
    <cellStyle name="Note 2 2 6" xfId="5134" xr:uid="{00000000-0005-0000-0000-0000EA130000}"/>
    <cellStyle name="Note 2 2 6 2" xfId="5135" xr:uid="{00000000-0005-0000-0000-0000EB130000}"/>
    <cellStyle name="Note 2 2 6 2 2" xfId="5136" xr:uid="{00000000-0005-0000-0000-0000EC130000}"/>
    <cellStyle name="Note 2 2 6 2 2 2" xfId="5137" xr:uid="{00000000-0005-0000-0000-0000ED130000}"/>
    <cellStyle name="Note 2 2 6 2 2 2 2" xfId="5138" xr:uid="{00000000-0005-0000-0000-0000EE130000}"/>
    <cellStyle name="Note 2 2 6 2 2 3" xfId="5139" xr:uid="{00000000-0005-0000-0000-0000EF130000}"/>
    <cellStyle name="Note 2 2 6 2 3" xfId="5140" xr:uid="{00000000-0005-0000-0000-0000F0130000}"/>
    <cellStyle name="Note 2 2 6 2 3 2" xfId="5141" xr:uid="{00000000-0005-0000-0000-0000F1130000}"/>
    <cellStyle name="Note 2 2 6 2 4" xfId="5142" xr:uid="{00000000-0005-0000-0000-0000F2130000}"/>
    <cellStyle name="Note 2 2 6 2 4 2" xfId="5143" xr:uid="{00000000-0005-0000-0000-0000F3130000}"/>
    <cellStyle name="Note 2 2 6 2 5" xfId="5144" xr:uid="{00000000-0005-0000-0000-0000F4130000}"/>
    <cellStyle name="Note 2 2 6 3" xfId="5145" xr:uid="{00000000-0005-0000-0000-0000F5130000}"/>
    <cellStyle name="Note 2 2 6 3 2" xfId="5146" xr:uid="{00000000-0005-0000-0000-0000F6130000}"/>
    <cellStyle name="Note 2 2 6 3 2 2" xfId="5147" xr:uid="{00000000-0005-0000-0000-0000F7130000}"/>
    <cellStyle name="Note 2 2 6 3 3" xfId="5148" xr:uid="{00000000-0005-0000-0000-0000F8130000}"/>
    <cellStyle name="Note 2 2 6 4" xfId="5149" xr:uid="{00000000-0005-0000-0000-0000F9130000}"/>
    <cellStyle name="Note 2 2 6 4 2" xfId="5150" xr:uid="{00000000-0005-0000-0000-0000FA130000}"/>
    <cellStyle name="Note 2 2 6 5" xfId="5151" xr:uid="{00000000-0005-0000-0000-0000FB130000}"/>
    <cellStyle name="Note 2 2 6 5 2" xfId="5152" xr:uid="{00000000-0005-0000-0000-0000FC130000}"/>
    <cellStyle name="Note 2 2 6 6" xfId="5153" xr:uid="{00000000-0005-0000-0000-0000FD130000}"/>
    <cellStyle name="Note 2 2 7" xfId="5154" xr:uid="{00000000-0005-0000-0000-0000FE130000}"/>
    <cellStyle name="Note 2 2 7 2" xfId="5155" xr:uid="{00000000-0005-0000-0000-0000FF130000}"/>
    <cellStyle name="Note 2 2 7 2 2" xfId="5156" xr:uid="{00000000-0005-0000-0000-000000140000}"/>
    <cellStyle name="Note 2 2 7 2 2 2" xfId="5157" xr:uid="{00000000-0005-0000-0000-000001140000}"/>
    <cellStyle name="Note 2 2 7 2 2 2 2" xfId="5158" xr:uid="{00000000-0005-0000-0000-000002140000}"/>
    <cellStyle name="Note 2 2 7 2 2 3" xfId="5159" xr:uid="{00000000-0005-0000-0000-000003140000}"/>
    <cellStyle name="Note 2 2 7 2 3" xfId="5160" xr:uid="{00000000-0005-0000-0000-000004140000}"/>
    <cellStyle name="Note 2 2 7 2 3 2" xfId="5161" xr:uid="{00000000-0005-0000-0000-000005140000}"/>
    <cellStyle name="Note 2 2 7 2 4" xfId="5162" xr:uid="{00000000-0005-0000-0000-000006140000}"/>
    <cellStyle name="Note 2 2 7 2 4 2" xfId="5163" xr:uid="{00000000-0005-0000-0000-000007140000}"/>
    <cellStyle name="Note 2 2 7 2 5" xfId="5164" xr:uid="{00000000-0005-0000-0000-000008140000}"/>
    <cellStyle name="Note 2 2 7 3" xfId="5165" xr:uid="{00000000-0005-0000-0000-000009140000}"/>
    <cellStyle name="Note 2 2 7 3 2" xfId="5166" xr:uid="{00000000-0005-0000-0000-00000A140000}"/>
    <cellStyle name="Note 2 2 7 3 2 2" xfId="5167" xr:uid="{00000000-0005-0000-0000-00000B140000}"/>
    <cellStyle name="Note 2 2 7 3 3" xfId="5168" xr:uid="{00000000-0005-0000-0000-00000C140000}"/>
    <cellStyle name="Note 2 2 7 4" xfId="5169" xr:uid="{00000000-0005-0000-0000-00000D140000}"/>
    <cellStyle name="Note 2 2 7 4 2" xfId="5170" xr:uid="{00000000-0005-0000-0000-00000E140000}"/>
    <cellStyle name="Note 2 2 7 5" xfId="5171" xr:uid="{00000000-0005-0000-0000-00000F140000}"/>
    <cellStyle name="Note 2 2 7 5 2" xfId="5172" xr:uid="{00000000-0005-0000-0000-000010140000}"/>
    <cellStyle name="Note 2 2 7 6" xfId="5173" xr:uid="{00000000-0005-0000-0000-000011140000}"/>
    <cellStyle name="Note 2 2 8" xfId="5174" xr:uid="{00000000-0005-0000-0000-000012140000}"/>
    <cellStyle name="Note 2 2 8 2" xfId="5175" xr:uid="{00000000-0005-0000-0000-000013140000}"/>
    <cellStyle name="Note 2 2 8 2 2" xfId="5176" xr:uid="{00000000-0005-0000-0000-000014140000}"/>
    <cellStyle name="Note 2 2 8 2 2 2" xfId="5177" xr:uid="{00000000-0005-0000-0000-000015140000}"/>
    <cellStyle name="Note 2 2 8 2 2 2 2" xfId="5178" xr:uid="{00000000-0005-0000-0000-000016140000}"/>
    <cellStyle name="Note 2 2 8 2 2 3" xfId="5179" xr:uid="{00000000-0005-0000-0000-000017140000}"/>
    <cellStyle name="Note 2 2 8 2 3" xfId="5180" xr:uid="{00000000-0005-0000-0000-000018140000}"/>
    <cellStyle name="Note 2 2 8 2 3 2" xfId="5181" xr:uid="{00000000-0005-0000-0000-000019140000}"/>
    <cellStyle name="Note 2 2 8 2 4" xfId="5182" xr:uid="{00000000-0005-0000-0000-00001A140000}"/>
    <cellStyle name="Note 2 2 8 2 4 2" xfId="5183" xr:uid="{00000000-0005-0000-0000-00001B140000}"/>
    <cellStyle name="Note 2 2 8 2 5" xfId="5184" xr:uid="{00000000-0005-0000-0000-00001C140000}"/>
    <cellStyle name="Note 2 2 8 3" xfId="5185" xr:uid="{00000000-0005-0000-0000-00001D140000}"/>
    <cellStyle name="Note 2 2 8 3 2" xfId="5186" xr:uid="{00000000-0005-0000-0000-00001E140000}"/>
    <cellStyle name="Note 2 2 8 3 2 2" xfId="5187" xr:uid="{00000000-0005-0000-0000-00001F140000}"/>
    <cellStyle name="Note 2 2 8 3 3" xfId="5188" xr:uid="{00000000-0005-0000-0000-000020140000}"/>
    <cellStyle name="Note 2 2 8 4" xfId="5189" xr:uid="{00000000-0005-0000-0000-000021140000}"/>
    <cellStyle name="Note 2 2 8 4 2" xfId="5190" xr:uid="{00000000-0005-0000-0000-000022140000}"/>
    <cellStyle name="Note 2 2 8 5" xfId="5191" xr:uid="{00000000-0005-0000-0000-000023140000}"/>
    <cellStyle name="Note 2 2 8 5 2" xfId="5192" xr:uid="{00000000-0005-0000-0000-000024140000}"/>
    <cellStyle name="Note 2 2 8 6" xfId="5193" xr:uid="{00000000-0005-0000-0000-000025140000}"/>
    <cellStyle name="Note 2 2 9" xfId="5194" xr:uid="{00000000-0005-0000-0000-000026140000}"/>
    <cellStyle name="Note 2 2 9 2" xfId="5195" xr:uid="{00000000-0005-0000-0000-000027140000}"/>
    <cellStyle name="Note 2 2 9 2 2" xfId="5196" xr:uid="{00000000-0005-0000-0000-000028140000}"/>
    <cellStyle name="Note 2 2 9 2 2 2" xfId="5197" xr:uid="{00000000-0005-0000-0000-000029140000}"/>
    <cellStyle name="Note 2 2 9 2 2 2 2" xfId="5198" xr:uid="{00000000-0005-0000-0000-00002A140000}"/>
    <cellStyle name="Note 2 2 9 2 2 3" xfId="5199" xr:uid="{00000000-0005-0000-0000-00002B140000}"/>
    <cellStyle name="Note 2 2 9 2 3" xfId="5200" xr:uid="{00000000-0005-0000-0000-00002C140000}"/>
    <cellStyle name="Note 2 2 9 2 3 2" xfId="5201" xr:uid="{00000000-0005-0000-0000-00002D140000}"/>
    <cellStyle name="Note 2 2 9 2 4" xfId="5202" xr:uid="{00000000-0005-0000-0000-00002E140000}"/>
    <cellStyle name="Note 2 2 9 2 4 2" xfId="5203" xr:uid="{00000000-0005-0000-0000-00002F140000}"/>
    <cellStyle name="Note 2 2 9 2 5" xfId="5204" xr:uid="{00000000-0005-0000-0000-000030140000}"/>
    <cellStyle name="Note 2 2 9 3" xfId="5205" xr:uid="{00000000-0005-0000-0000-000031140000}"/>
    <cellStyle name="Note 2 2 9 3 2" xfId="5206" xr:uid="{00000000-0005-0000-0000-000032140000}"/>
    <cellStyle name="Note 2 2 9 3 2 2" xfId="5207" xr:uid="{00000000-0005-0000-0000-000033140000}"/>
    <cellStyle name="Note 2 2 9 3 3" xfId="5208" xr:uid="{00000000-0005-0000-0000-000034140000}"/>
    <cellStyle name="Note 2 2 9 4" xfId="5209" xr:uid="{00000000-0005-0000-0000-000035140000}"/>
    <cellStyle name="Note 2 2 9 4 2" xfId="5210" xr:uid="{00000000-0005-0000-0000-000036140000}"/>
    <cellStyle name="Note 2 2 9 5" xfId="5211" xr:uid="{00000000-0005-0000-0000-000037140000}"/>
    <cellStyle name="Note 2 2 9 5 2" xfId="5212" xr:uid="{00000000-0005-0000-0000-000038140000}"/>
    <cellStyle name="Note 2 2 9 6" xfId="5213" xr:uid="{00000000-0005-0000-0000-000039140000}"/>
    <cellStyle name="Note 2 20" xfId="5214" xr:uid="{00000000-0005-0000-0000-00003A140000}"/>
    <cellStyle name="Note 2 3" xfId="5215" xr:uid="{00000000-0005-0000-0000-00003B140000}"/>
    <cellStyle name="Note 2 3 2" xfId="5216" xr:uid="{00000000-0005-0000-0000-00003C140000}"/>
    <cellStyle name="Note 2 3 2 2" xfId="5217" xr:uid="{00000000-0005-0000-0000-00003D140000}"/>
    <cellStyle name="Note 2 3 2 2 2" xfId="5218" xr:uid="{00000000-0005-0000-0000-00003E140000}"/>
    <cellStyle name="Note 2 3 2 2 2 2" xfId="5219" xr:uid="{00000000-0005-0000-0000-00003F140000}"/>
    <cellStyle name="Note 2 3 2 2 3" xfId="5220" xr:uid="{00000000-0005-0000-0000-000040140000}"/>
    <cellStyle name="Note 2 3 2 3" xfId="5221" xr:uid="{00000000-0005-0000-0000-000041140000}"/>
    <cellStyle name="Note 2 3 2 3 2" xfId="5222" xr:uid="{00000000-0005-0000-0000-000042140000}"/>
    <cellStyle name="Note 2 3 2 3 2 2" xfId="5223" xr:uid="{00000000-0005-0000-0000-000043140000}"/>
    <cellStyle name="Note 2 3 2 3 3" xfId="5224" xr:uid="{00000000-0005-0000-0000-000044140000}"/>
    <cellStyle name="Note 2 3 2 4" xfId="5225" xr:uid="{00000000-0005-0000-0000-000045140000}"/>
    <cellStyle name="Note 2 3 2 4 2" xfId="5226" xr:uid="{00000000-0005-0000-0000-000046140000}"/>
    <cellStyle name="Note 2 3 2 5" xfId="5227" xr:uid="{00000000-0005-0000-0000-000047140000}"/>
    <cellStyle name="Note 2 3 3" xfId="5228" xr:uid="{00000000-0005-0000-0000-000048140000}"/>
    <cellStyle name="Note 2 3 3 2" xfId="5229" xr:uid="{00000000-0005-0000-0000-000049140000}"/>
    <cellStyle name="Note 2 3 3 2 2" xfId="5230" xr:uid="{00000000-0005-0000-0000-00004A140000}"/>
    <cellStyle name="Note 2 3 3 3" xfId="5231" xr:uid="{00000000-0005-0000-0000-00004B140000}"/>
    <cellStyle name="Note 2 3 4" xfId="5232" xr:uid="{00000000-0005-0000-0000-00004C140000}"/>
    <cellStyle name="Note 2 3 4 2" xfId="5233" xr:uid="{00000000-0005-0000-0000-00004D140000}"/>
    <cellStyle name="Note 2 3 4 2 2" xfId="5234" xr:uid="{00000000-0005-0000-0000-00004E140000}"/>
    <cellStyle name="Note 2 3 4 3" xfId="5235" xr:uid="{00000000-0005-0000-0000-00004F140000}"/>
    <cellStyle name="Note 2 3 5" xfId="5236" xr:uid="{00000000-0005-0000-0000-000050140000}"/>
    <cellStyle name="Note 2 3 6" xfId="5237" xr:uid="{00000000-0005-0000-0000-000051140000}"/>
    <cellStyle name="Note 2 3 6 2" xfId="5238" xr:uid="{00000000-0005-0000-0000-000052140000}"/>
    <cellStyle name="Note 2 4" xfId="5239" xr:uid="{00000000-0005-0000-0000-000053140000}"/>
    <cellStyle name="Note 2 4 2" xfId="5240" xr:uid="{00000000-0005-0000-0000-000054140000}"/>
    <cellStyle name="Note 2 4 2 2" xfId="5241" xr:uid="{00000000-0005-0000-0000-000055140000}"/>
    <cellStyle name="Note 2 4 2 2 2" xfId="5242" xr:uid="{00000000-0005-0000-0000-000056140000}"/>
    <cellStyle name="Note 2 4 2 2 2 2" xfId="5243" xr:uid="{00000000-0005-0000-0000-000057140000}"/>
    <cellStyle name="Note 2 4 2 2 3" xfId="5244" xr:uid="{00000000-0005-0000-0000-000058140000}"/>
    <cellStyle name="Note 2 4 2 3" xfId="5245" xr:uid="{00000000-0005-0000-0000-000059140000}"/>
    <cellStyle name="Note 2 4 2 3 2" xfId="5246" xr:uid="{00000000-0005-0000-0000-00005A140000}"/>
    <cellStyle name="Note 2 4 2 3 2 2" xfId="5247" xr:uid="{00000000-0005-0000-0000-00005B140000}"/>
    <cellStyle name="Note 2 4 2 3 3" xfId="5248" xr:uid="{00000000-0005-0000-0000-00005C140000}"/>
    <cellStyle name="Note 2 4 2 4" xfId="5249" xr:uid="{00000000-0005-0000-0000-00005D140000}"/>
    <cellStyle name="Note 2 4 2 4 2" xfId="5250" xr:uid="{00000000-0005-0000-0000-00005E140000}"/>
    <cellStyle name="Note 2 4 2 5" xfId="5251" xr:uid="{00000000-0005-0000-0000-00005F140000}"/>
    <cellStyle name="Note 2 4 3" xfId="5252" xr:uid="{00000000-0005-0000-0000-000060140000}"/>
    <cellStyle name="Note 2 4 3 2" xfId="5253" xr:uid="{00000000-0005-0000-0000-000061140000}"/>
    <cellStyle name="Note 2 4 3 2 2" xfId="5254" xr:uid="{00000000-0005-0000-0000-000062140000}"/>
    <cellStyle name="Note 2 4 3 3" xfId="5255" xr:uid="{00000000-0005-0000-0000-000063140000}"/>
    <cellStyle name="Note 2 4 4" xfId="5256" xr:uid="{00000000-0005-0000-0000-000064140000}"/>
    <cellStyle name="Note 2 4 4 2" xfId="5257" xr:uid="{00000000-0005-0000-0000-000065140000}"/>
    <cellStyle name="Note 2 4 4 2 2" xfId="5258" xr:uid="{00000000-0005-0000-0000-000066140000}"/>
    <cellStyle name="Note 2 4 4 3" xfId="5259" xr:uid="{00000000-0005-0000-0000-000067140000}"/>
    <cellStyle name="Note 2 4 5" xfId="5260" xr:uid="{00000000-0005-0000-0000-000068140000}"/>
    <cellStyle name="Note 2 4 6" xfId="5261" xr:uid="{00000000-0005-0000-0000-000069140000}"/>
    <cellStyle name="Note 2 4 6 2" xfId="5262" xr:uid="{00000000-0005-0000-0000-00006A140000}"/>
    <cellStyle name="Note 2 5" xfId="5263" xr:uid="{00000000-0005-0000-0000-00006B140000}"/>
    <cellStyle name="Note 2 5 2" xfId="5264" xr:uid="{00000000-0005-0000-0000-00006C140000}"/>
    <cellStyle name="Note 2 5 2 2" xfId="5265" xr:uid="{00000000-0005-0000-0000-00006D140000}"/>
    <cellStyle name="Note 2 5 2 2 2" xfId="5266" xr:uid="{00000000-0005-0000-0000-00006E140000}"/>
    <cellStyle name="Note 2 5 2 2 2 2" xfId="5267" xr:uid="{00000000-0005-0000-0000-00006F140000}"/>
    <cellStyle name="Note 2 5 2 2 3" xfId="5268" xr:uid="{00000000-0005-0000-0000-000070140000}"/>
    <cellStyle name="Note 2 5 2 3" xfId="5269" xr:uid="{00000000-0005-0000-0000-000071140000}"/>
    <cellStyle name="Note 2 5 2 3 2" xfId="5270" xr:uid="{00000000-0005-0000-0000-000072140000}"/>
    <cellStyle name="Note 2 5 2 3 2 2" xfId="5271" xr:uid="{00000000-0005-0000-0000-000073140000}"/>
    <cellStyle name="Note 2 5 2 3 3" xfId="5272" xr:uid="{00000000-0005-0000-0000-000074140000}"/>
    <cellStyle name="Note 2 5 2 4" xfId="5273" xr:uid="{00000000-0005-0000-0000-000075140000}"/>
    <cellStyle name="Note 2 5 2 4 2" xfId="5274" xr:uid="{00000000-0005-0000-0000-000076140000}"/>
    <cellStyle name="Note 2 5 2 5" xfId="5275" xr:uid="{00000000-0005-0000-0000-000077140000}"/>
    <cellStyle name="Note 2 5 3" xfId="5276" xr:uid="{00000000-0005-0000-0000-000078140000}"/>
    <cellStyle name="Note 2 5 3 2" xfId="5277" xr:uid="{00000000-0005-0000-0000-000079140000}"/>
    <cellStyle name="Note 2 5 3 2 2" xfId="5278" xr:uid="{00000000-0005-0000-0000-00007A140000}"/>
    <cellStyle name="Note 2 5 3 3" xfId="5279" xr:uid="{00000000-0005-0000-0000-00007B140000}"/>
    <cellStyle name="Note 2 5 4" xfId="5280" xr:uid="{00000000-0005-0000-0000-00007C140000}"/>
    <cellStyle name="Note 2 5 4 2" xfId="5281" xr:uid="{00000000-0005-0000-0000-00007D140000}"/>
    <cellStyle name="Note 2 5 4 2 2" xfId="5282" xr:uid="{00000000-0005-0000-0000-00007E140000}"/>
    <cellStyle name="Note 2 5 4 3" xfId="5283" xr:uid="{00000000-0005-0000-0000-00007F140000}"/>
    <cellStyle name="Note 2 5 5" xfId="5284" xr:uid="{00000000-0005-0000-0000-000080140000}"/>
    <cellStyle name="Note 2 5 6" xfId="5285" xr:uid="{00000000-0005-0000-0000-000081140000}"/>
    <cellStyle name="Note 2 5 6 2" xfId="5286" xr:uid="{00000000-0005-0000-0000-000082140000}"/>
    <cellStyle name="Note 2 6" xfId="5287" xr:uid="{00000000-0005-0000-0000-000083140000}"/>
    <cellStyle name="Note 2 6 2" xfId="5288" xr:uid="{00000000-0005-0000-0000-000084140000}"/>
    <cellStyle name="Note 2 7" xfId="5289" xr:uid="{00000000-0005-0000-0000-000085140000}"/>
    <cellStyle name="Note 2 7 2" xfId="5290" xr:uid="{00000000-0005-0000-0000-000086140000}"/>
    <cellStyle name="Note 2 8" xfId="5291" xr:uid="{00000000-0005-0000-0000-000087140000}"/>
    <cellStyle name="Note 2 8 2" xfId="5292" xr:uid="{00000000-0005-0000-0000-000088140000}"/>
    <cellStyle name="Note 2 9" xfId="5293" xr:uid="{00000000-0005-0000-0000-000089140000}"/>
    <cellStyle name="Note 2 9 2" xfId="5294" xr:uid="{00000000-0005-0000-0000-00008A140000}"/>
    <cellStyle name="Note 20 2" xfId="5295" xr:uid="{00000000-0005-0000-0000-00008B140000}"/>
    <cellStyle name="Note 20 2 2" xfId="5296" xr:uid="{00000000-0005-0000-0000-00008C140000}"/>
    <cellStyle name="Note 20 2 2 2" xfId="5297" xr:uid="{00000000-0005-0000-0000-00008D140000}"/>
    <cellStyle name="Note 20 2 2 2 2" xfId="5298" xr:uid="{00000000-0005-0000-0000-00008E140000}"/>
    <cellStyle name="Note 20 2 2 2 2 2" xfId="5299" xr:uid="{00000000-0005-0000-0000-00008F140000}"/>
    <cellStyle name="Note 20 2 2 2 3" xfId="5300" xr:uid="{00000000-0005-0000-0000-000090140000}"/>
    <cellStyle name="Note 20 2 2 3" xfId="5301" xr:uid="{00000000-0005-0000-0000-000091140000}"/>
    <cellStyle name="Note 20 2 2 3 2" xfId="5302" xr:uid="{00000000-0005-0000-0000-000092140000}"/>
    <cellStyle name="Note 20 2 2 4" xfId="5303" xr:uid="{00000000-0005-0000-0000-000093140000}"/>
    <cellStyle name="Note 20 2 2 4 2" xfId="5304" xr:uid="{00000000-0005-0000-0000-000094140000}"/>
    <cellStyle name="Note 20 2 2 5" xfId="5305" xr:uid="{00000000-0005-0000-0000-000095140000}"/>
    <cellStyle name="Note 20 2 3" xfId="5306" xr:uid="{00000000-0005-0000-0000-000096140000}"/>
    <cellStyle name="Note 20 2 3 2" xfId="5307" xr:uid="{00000000-0005-0000-0000-000097140000}"/>
    <cellStyle name="Note 20 2 3 2 2" xfId="5308" xr:uid="{00000000-0005-0000-0000-000098140000}"/>
    <cellStyle name="Note 20 2 3 3" xfId="5309" xr:uid="{00000000-0005-0000-0000-000099140000}"/>
    <cellStyle name="Note 20 2 4" xfId="5310" xr:uid="{00000000-0005-0000-0000-00009A140000}"/>
    <cellStyle name="Note 20 2 4 2" xfId="5311" xr:uid="{00000000-0005-0000-0000-00009B140000}"/>
    <cellStyle name="Note 20 2 5" xfId="5312" xr:uid="{00000000-0005-0000-0000-00009C140000}"/>
    <cellStyle name="Note 20 2 5 2" xfId="5313" xr:uid="{00000000-0005-0000-0000-00009D140000}"/>
    <cellStyle name="Note 20 2 6" xfId="5314" xr:uid="{00000000-0005-0000-0000-00009E140000}"/>
    <cellStyle name="Note 21 2" xfId="5315" xr:uid="{00000000-0005-0000-0000-00009F140000}"/>
    <cellStyle name="Note 21 2 2" xfId="5316" xr:uid="{00000000-0005-0000-0000-0000A0140000}"/>
    <cellStyle name="Note 21 2 2 2" xfId="5317" xr:uid="{00000000-0005-0000-0000-0000A1140000}"/>
    <cellStyle name="Note 21 2 2 2 2" xfId="5318" xr:uid="{00000000-0005-0000-0000-0000A2140000}"/>
    <cellStyle name="Note 21 2 2 2 2 2" xfId="5319" xr:uid="{00000000-0005-0000-0000-0000A3140000}"/>
    <cellStyle name="Note 21 2 2 2 3" xfId="5320" xr:uid="{00000000-0005-0000-0000-0000A4140000}"/>
    <cellStyle name="Note 21 2 2 3" xfId="5321" xr:uid="{00000000-0005-0000-0000-0000A5140000}"/>
    <cellStyle name="Note 21 2 2 3 2" xfId="5322" xr:uid="{00000000-0005-0000-0000-0000A6140000}"/>
    <cellStyle name="Note 21 2 2 4" xfId="5323" xr:uid="{00000000-0005-0000-0000-0000A7140000}"/>
    <cellStyle name="Note 21 2 2 4 2" xfId="5324" xr:uid="{00000000-0005-0000-0000-0000A8140000}"/>
    <cellStyle name="Note 21 2 2 5" xfId="5325" xr:uid="{00000000-0005-0000-0000-0000A9140000}"/>
    <cellStyle name="Note 21 2 3" xfId="5326" xr:uid="{00000000-0005-0000-0000-0000AA140000}"/>
    <cellStyle name="Note 21 2 3 2" xfId="5327" xr:uid="{00000000-0005-0000-0000-0000AB140000}"/>
    <cellStyle name="Note 21 2 3 2 2" xfId="5328" xr:uid="{00000000-0005-0000-0000-0000AC140000}"/>
    <cellStyle name="Note 21 2 3 3" xfId="5329" xr:uid="{00000000-0005-0000-0000-0000AD140000}"/>
    <cellStyle name="Note 21 2 4" xfId="5330" xr:uid="{00000000-0005-0000-0000-0000AE140000}"/>
    <cellStyle name="Note 21 2 4 2" xfId="5331" xr:uid="{00000000-0005-0000-0000-0000AF140000}"/>
    <cellStyle name="Note 21 2 5" xfId="5332" xr:uid="{00000000-0005-0000-0000-0000B0140000}"/>
    <cellStyle name="Note 21 2 5 2" xfId="5333" xr:uid="{00000000-0005-0000-0000-0000B1140000}"/>
    <cellStyle name="Note 21 2 6" xfId="5334" xr:uid="{00000000-0005-0000-0000-0000B2140000}"/>
    <cellStyle name="Note 22" xfId="5335" xr:uid="{00000000-0005-0000-0000-0000B3140000}"/>
    <cellStyle name="Note 22 2" xfId="5336" xr:uid="{00000000-0005-0000-0000-0000B4140000}"/>
    <cellStyle name="Note 23" xfId="5337" xr:uid="{00000000-0005-0000-0000-0000B5140000}"/>
    <cellStyle name="Note 23 2" xfId="5338" xr:uid="{00000000-0005-0000-0000-0000B6140000}"/>
    <cellStyle name="Note 24" xfId="5339" xr:uid="{00000000-0005-0000-0000-0000B7140000}"/>
    <cellStyle name="Note 24 2" xfId="5340" xr:uid="{00000000-0005-0000-0000-0000B8140000}"/>
    <cellStyle name="Note 25" xfId="5341" xr:uid="{00000000-0005-0000-0000-0000B9140000}"/>
    <cellStyle name="Note 25 2" xfId="5342" xr:uid="{00000000-0005-0000-0000-0000BA140000}"/>
    <cellStyle name="Note 26" xfId="5343" xr:uid="{00000000-0005-0000-0000-0000BB140000}"/>
    <cellStyle name="Note 26 2" xfId="5344" xr:uid="{00000000-0005-0000-0000-0000BC140000}"/>
    <cellStyle name="Note 3 10" xfId="5345" xr:uid="{00000000-0005-0000-0000-0000BD140000}"/>
    <cellStyle name="Note 3 10 2" xfId="5346" xr:uid="{00000000-0005-0000-0000-0000BE140000}"/>
    <cellStyle name="Note 3 10 2 2" xfId="5347" xr:uid="{00000000-0005-0000-0000-0000BF140000}"/>
    <cellStyle name="Note 3 10 2 2 2" xfId="5348" xr:uid="{00000000-0005-0000-0000-0000C0140000}"/>
    <cellStyle name="Note 3 10 2 2 2 2" xfId="5349" xr:uid="{00000000-0005-0000-0000-0000C1140000}"/>
    <cellStyle name="Note 3 10 2 2 3" xfId="5350" xr:uid="{00000000-0005-0000-0000-0000C2140000}"/>
    <cellStyle name="Note 3 10 2 3" xfId="5351" xr:uid="{00000000-0005-0000-0000-0000C3140000}"/>
    <cellStyle name="Note 3 10 2 3 2" xfId="5352" xr:uid="{00000000-0005-0000-0000-0000C4140000}"/>
    <cellStyle name="Note 3 10 2 4" xfId="5353" xr:uid="{00000000-0005-0000-0000-0000C5140000}"/>
    <cellStyle name="Note 3 10 2 4 2" xfId="5354" xr:uid="{00000000-0005-0000-0000-0000C6140000}"/>
    <cellStyle name="Note 3 10 2 5" xfId="5355" xr:uid="{00000000-0005-0000-0000-0000C7140000}"/>
    <cellStyle name="Note 3 10 3" xfId="5356" xr:uid="{00000000-0005-0000-0000-0000C8140000}"/>
    <cellStyle name="Note 3 10 3 2" xfId="5357" xr:uid="{00000000-0005-0000-0000-0000C9140000}"/>
    <cellStyle name="Note 3 10 3 2 2" xfId="5358" xr:uid="{00000000-0005-0000-0000-0000CA140000}"/>
    <cellStyle name="Note 3 10 3 3" xfId="5359" xr:uid="{00000000-0005-0000-0000-0000CB140000}"/>
    <cellStyle name="Note 3 10 4" xfId="5360" xr:uid="{00000000-0005-0000-0000-0000CC140000}"/>
    <cellStyle name="Note 3 10 4 2" xfId="5361" xr:uid="{00000000-0005-0000-0000-0000CD140000}"/>
    <cellStyle name="Note 3 10 5" xfId="5362" xr:uid="{00000000-0005-0000-0000-0000CE140000}"/>
    <cellStyle name="Note 3 10 5 2" xfId="5363" xr:uid="{00000000-0005-0000-0000-0000CF140000}"/>
    <cellStyle name="Note 3 10 6" xfId="5364" xr:uid="{00000000-0005-0000-0000-0000D0140000}"/>
    <cellStyle name="Note 3 11" xfId="5365" xr:uid="{00000000-0005-0000-0000-0000D1140000}"/>
    <cellStyle name="Note 3 11 2" xfId="5366" xr:uid="{00000000-0005-0000-0000-0000D2140000}"/>
    <cellStyle name="Note 3 11 2 2" xfId="5367" xr:uid="{00000000-0005-0000-0000-0000D3140000}"/>
    <cellStyle name="Note 3 11 2 2 2" xfId="5368" xr:uid="{00000000-0005-0000-0000-0000D4140000}"/>
    <cellStyle name="Note 3 11 2 2 2 2" xfId="5369" xr:uid="{00000000-0005-0000-0000-0000D5140000}"/>
    <cellStyle name="Note 3 11 2 2 3" xfId="5370" xr:uid="{00000000-0005-0000-0000-0000D6140000}"/>
    <cellStyle name="Note 3 11 2 3" xfId="5371" xr:uid="{00000000-0005-0000-0000-0000D7140000}"/>
    <cellStyle name="Note 3 11 2 3 2" xfId="5372" xr:uid="{00000000-0005-0000-0000-0000D8140000}"/>
    <cellStyle name="Note 3 11 2 4" xfId="5373" xr:uid="{00000000-0005-0000-0000-0000D9140000}"/>
    <cellStyle name="Note 3 11 2 4 2" xfId="5374" xr:uid="{00000000-0005-0000-0000-0000DA140000}"/>
    <cellStyle name="Note 3 11 2 5" xfId="5375" xr:uid="{00000000-0005-0000-0000-0000DB140000}"/>
    <cellStyle name="Note 3 11 3" xfId="5376" xr:uid="{00000000-0005-0000-0000-0000DC140000}"/>
    <cellStyle name="Note 3 11 3 2" xfId="5377" xr:uid="{00000000-0005-0000-0000-0000DD140000}"/>
    <cellStyle name="Note 3 11 3 2 2" xfId="5378" xr:uid="{00000000-0005-0000-0000-0000DE140000}"/>
    <cellStyle name="Note 3 11 3 3" xfId="5379" xr:uid="{00000000-0005-0000-0000-0000DF140000}"/>
    <cellStyle name="Note 3 11 4" xfId="5380" xr:uid="{00000000-0005-0000-0000-0000E0140000}"/>
    <cellStyle name="Note 3 11 4 2" xfId="5381" xr:uid="{00000000-0005-0000-0000-0000E1140000}"/>
    <cellStyle name="Note 3 11 5" xfId="5382" xr:uid="{00000000-0005-0000-0000-0000E2140000}"/>
    <cellStyle name="Note 3 11 5 2" xfId="5383" xr:uid="{00000000-0005-0000-0000-0000E3140000}"/>
    <cellStyle name="Note 3 11 6" xfId="5384" xr:uid="{00000000-0005-0000-0000-0000E4140000}"/>
    <cellStyle name="Note 3 12" xfId="5385" xr:uid="{00000000-0005-0000-0000-0000E5140000}"/>
    <cellStyle name="Note 3 12 2" xfId="5386" xr:uid="{00000000-0005-0000-0000-0000E6140000}"/>
    <cellStyle name="Note 3 12 2 2" xfId="5387" xr:uid="{00000000-0005-0000-0000-0000E7140000}"/>
    <cellStyle name="Note 3 12 2 2 2" xfId="5388" xr:uid="{00000000-0005-0000-0000-0000E8140000}"/>
    <cellStyle name="Note 3 12 2 2 2 2" xfId="5389" xr:uid="{00000000-0005-0000-0000-0000E9140000}"/>
    <cellStyle name="Note 3 12 2 2 3" xfId="5390" xr:uid="{00000000-0005-0000-0000-0000EA140000}"/>
    <cellStyle name="Note 3 12 2 3" xfId="5391" xr:uid="{00000000-0005-0000-0000-0000EB140000}"/>
    <cellStyle name="Note 3 12 2 3 2" xfId="5392" xr:uid="{00000000-0005-0000-0000-0000EC140000}"/>
    <cellStyle name="Note 3 12 2 4" xfId="5393" xr:uid="{00000000-0005-0000-0000-0000ED140000}"/>
    <cellStyle name="Note 3 12 2 4 2" xfId="5394" xr:uid="{00000000-0005-0000-0000-0000EE140000}"/>
    <cellStyle name="Note 3 12 2 5" xfId="5395" xr:uid="{00000000-0005-0000-0000-0000EF140000}"/>
    <cellStyle name="Note 3 12 3" xfId="5396" xr:uid="{00000000-0005-0000-0000-0000F0140000}"/>
    <cellStyle name="Note 3 12 3 2" xfId="5397" xr:uid="{00000000-0005-0000-0000-0000F1140000}"/>
    <cellStyle name="Note 3 12 3 2 2" xfId="5398" xr:uid="{00000000-0005-0000-0000-0000F2140000}"/>
    <cellStyle name="Note 3 12 3 3" xfId="5399" xr:uid="{00000000-0005-0000-0000-0000F3140000}"/>
    <cellStyle name="Note 3 12 4" xfId="5400" xr:uid="{00000000-0005-0000-0000-0000F4140000}"/>
    <cellStyle name="Note 3 12 4 2" xfId="5401" xr:uid="{00000000-0005-0000-0000-0000F5140000}"/>
    <cellStyle name="Note 3 12 5" xfId="5402" xr:uid="{00000000-0005-0000-0000-0000F6140000}"/>
    <cellStyle name="Note 3 12 5 2" xfId="5403" xr:uid="{00000000-0005-0000-0000-0000F7140000}"/>
    <cellStyle name="Note 3 12 6" xfId="5404" xr:uid="{00000000-0005-0000-0000-0000F8140000}"/>
    <cellStyle name="Note 3 13" xfId="5405" xr:uid="{00000000-0005-0000-0000-0000F9140000}"/>
    <cellStyle name="Note 3 13 2" xfId="5406" xr:uid="{00000000-0005-0000-0000-0000FA140000}"/>
    <cellStyle name="Note 3 13 2 2" xfId="5407" xr:uid="{00000000-0005-0000-0000-0000FB140000}"/>
    <cellStyle name="Note 3 13 2 2 2" xfId="5408" xr:uid="{00000000-0005-0000-0000-0000FC140000}"/>
    <cellStyle name="Note 3 13 2 2 2 2" xfId="5409" xr:uid="{00000000-0005-0000-0000-0000FD140000}"/>
    <cellStyle name="Note 3 13 2 2 3" xfId="5410" xr:uid="{00000000-0005-0000-0000-0000FE140000}"/>
    <cellStyle name="Note 3 13 2 3" xfId="5411" xr:uid="{00000000-0005-0000-0000-0000FF140000}"/>
    <cellStyle name="Note 3 13 2 3 2" xfId="5412" xr:uid="{00000000-0005-0000-0000-000000150000}"/>
    <cellStyle name="Note 3 13 2 4" xfId="5413" xr:uid="{00000000-0005-0000-0000-000001150000}"/>
    <cellStyle name="Note 3 13 2 4 2" xfId="5414" xr:uid="{00000000-0005-0000-0000-000002150000}"/>
    <cellStyle name="Note 3 13 2 5" xfId="5415" xr:uid="{00000000-0005-0000-0000-000003150000}"/>
    <cellStyle name="Note 3 13 3" xfId="5416" xr:uid="{00000000-0005-0000-0000-000004150000}"/>
    <cellStyle name="Note 3 13 3 2" xfId="5417" xr:uid="{00000000-0005-0000-0000-000005150000}"/>
    <cellStyle name="Note 3 13 3 2 2" xfId="5418" xr:uid="{00000000-0005-0000-0000-000006150000}"/>
    <cellStyle name="Note 3 13 3 3" xfId="5419" xr:uid="{00000000-0005-0000-0000-000007150000}"/>
    <cellStyle name="Note 3 13 4" xfId="5420" xr:uid="{00000000-0005-0000-0000-000008150000}"/>
    <cellStyle name="Note 3 13 4 2" xfId="5421" xr:uid="{00000000-0005-0000-0000-000009150000}"/>
    <cellStyle name="Note 3 13 5" xfId="5422" xr:uid="{00000000-0005-0000-0000-00000A150000}"/>
    <cellStyle name="Note 3 13 5 2" xfId="5423" xr:uid="{00000000-0005-0000-0000-00000B150000}"/>
    <cellStyle name="Note 3 13 6" xfId="5424" xr:uid="{00000000-0005-0000-0000-00000C150000}"/>
    <cellStyle name="Note 3 14" xfId="5425" xr:uid="{00000000-0005-0000-0000-00000D150000}"/>
    <cellStyle name="Note 3 14 2" xfId="5426" xr:uid="{00000000-0005-0000-0000-00000E150000}"/>
    <cellStyle name="Note 3 14 2 2" xfId="5427" xr:uid="{00000000-0005-0000-0000-00000F150000}"/>
    <cellStyle name="Note 3 14 2 2 2" xfId="5428" xr:uid="{00000000-0005-0000-0000-000010150000}"/>
    <cellStyle name="Note 3 14 2 2 2 2" xfId="5429" xr:uid="{00000000-0005-0000-0000-000011150000}"/>
    <cellStyle name="Note 3 14 2 2 3" xfId="5430" xr:uid="{00000000-0005-0000-0000-000012150000}"/>
    <cellStyle name="Note 3 14 2 3" xfId="5431" xr:uid="{00000000-0005-0000-0000-000013150000}"/>
    <cellStyle name="Note 3 14 2 3 2" xfId="5432" xr:uid="{00000000-0005-0000-0000-000014150000}"/>
    <cellStyle name="Note 3 14 2 4" xfId="5433" xr:uid="{00000000-0005-0000-0000-000015150000}"/>
    <cellStyle name="Note 3 14 2 4 2" xfId="5434" xr:uid="{00000000-0005-0000-0000-000016150000}"/>
    <cellStyle name="Note 3 14 2 5" xfId="5435" xr:uid="{00000000-0005-0000-0000-000017150000}"/>
    <cellStyle name="Note 3 14 3" xfId="5436" xr:uid="{00000000-0005-0000-0000-000018150000}"/>
    <cellStyle name="Note 3 14 3 2" xfId="5437" xr:uid="{00000000-0005-0000-0000-000019150000}"/>
    <cellStyle name="Note 3 14 3 2 2" xfId="5438" xr:uid="{00000000-0005-0000-0000-00001A150000}"/>
    <cellStyle name="Note 3 14 3 3" xfId="5439" xr:uid="{00000000-0005-0000-0000-00001B150000}"/>
    <cellStyle name="Note 3 14 4" xfId="5440" xr:uid="{00000000-0005-0000-0000-00001C150000}"/>
    <cellStyle name="Note 3 14 4 2" xfId="5441" xr:uid="{00000000-0005-0000-0000-00001D150000}"/>
    <cellStyle name="Note 3 14 5" xfId="5442" xr:uid="{00000000-0005-0000-0000-00001E150000}"/>
    <cellStyle name="Note 3 14 5 2" xfId="5443" xr:uid="{00000000-0005-0000-0000-00001F150000}"/>
    <cellStyle name="Note 3 14 6" xfId="5444" xr:uid="{00000000-0005-0000-0000-000020150000}"/>
    <cellStyle name="Note 3 15" xfId="5445" xr:uid="{00000000-0005-0000-0000-000021150000}"/>
    <cellStyle name="Note 3 15 2" xfId="5446" xr:uid="{00000000-0005-0000-0000-000022150000}"/>
    <cellStyle name="Note 3 15 2 2" xfId="5447" xr:uid="{00000000-0005-0000-0000-000023150000}"/>
    <cellStyle name="Note 3 15 2 2 2" xfId="5448" xr:uid="{00000000-0005-0000-0000-000024150000}"/>
    <cellStyle name="Note 3 15 2 2 2 2" xfId="5449" xr:uid="{00000000-0005-0000-0000-000025150000}"/>
    <cellStyle name="Note 3 15 2 2 3" xfId="5450" xr:uid="{00000000-0005-0000-0000-000026150000}"/>
    <cellStyle name="Note 3 15 2 3" xfId="5451" xr:uid="{00000000-0005-0000-0000-000027150000}"/>
    <cellStyle name="Note 3 15 2 3 2" xfId="5452" xr:uid="{00000000-0005-0000-0000-000028150000}"/>
    <cellStyle name="Note 3 15 2 4" xfId="5453" xr:uid="{00000000-0005-0000-0000-000029150000}"/>
    <cellStyle name="Note 3 15 2 4 2" xfId="5454" xr:uid="{00000000-0005-0000-0000-00002A150000}"/>
    <cellStyle name="Note 3 15 2 5" xfId="5455" xr:uid="{00000000-0005-0000-0000-00002B150000}"/>
    <cellStyle name="Note 3 15 3" xfId="5456" xr:uid="{00000000-0005-0000-0000-00002C150000}"/>
    <cellStyle name="Note 3 15 3 2" xfId="5457" xr:uid="{00000000-0005-0000-0000-00002D150000}"/>
    <cellStyle name="Note 3 15 3 2 2" xfId="5458" xr:uid="{00000000-0005-0000-0000-00002E150000}"/>
    <cellStyle name="Note 3 15 3 3" xfId="5459" xr:uid="{00000000-0005-0000-0000-00002F150000}"/>
    <cellStyle name="Note 3 15 4" xfId="5460" xr:uid="{00000000-0005-0000-0000-000030150000}"/>
    <cellStyle name="Note 3 15 4 2" xfId="5461" xr:uid="{00000000-0005-0000-0000-000031150000}"/>
    <cellStyle name="Note 3 15 5" xfId="5462" xr:uid="{00000000-0005-0000-0000-000032150000}"/>
    <cellStyle name="Note 3 15 5 2" xfId="5463" xr:uid="{00000000-0005-0000-0000-000033150000}"/>
    <cellStyle name="Note 3 15 6" xfId="5464" xr:uid="{00000000-0005-0000-0000-000034150000}"/>
    <cellStyle name="Note 3 2" xfId="5465" xr:uid="{00000000-0005-0000-0000-000035150000}"/>
    <cellStyle name="Note 3 2 2" xfId="5466" xr:uid="{00000000-0005-0000-0000-000036150000}"/>
    <cellStyle name="Note 3 2 2 2" xfId="5467" xr:uid="{00000000-0005-0000-0000-000037150000}"/>
    <cellStyle name="Note 3 2 2 2 2" xfId="5468" xr:uid="{00000000-0005-0000-0000-000038150000}"/>
    <cellStyle name="Note 3 2 2 2 2 2" xfId="5469" xr:uid="{00000000-0005-0000-0000-000039150000}"/>
    <cellStyle name="Note 3 2 2 2 3" xfId="5470" xr:uid="{00000000-0005-0000-0000-00003A150000}"/>
    <cellStyle name="Note 3 2 2 3" xfId="5471" xr:uid="{00000000-0005-0000-0000-00003B150000}"/>
    <cellStyle name="Note 3 2 2 3 2" xfId="5472" xr:uid="{00000000-0005-0000-0000-00003C150000}"/>
    <cellStyle name="Note 3 2 2 4" xfId="5473" xr:uid="{00000000-0005-0000-0000-00003D150000}"/>
    <cellStyle name="Note 3 2 2 4 2" xfId="5474" xr:uid="{00000000-0005-0000-0000-00003E150000}"/>
    <cellStyle name="Note 3 2 2 5" xfId="5475" xr:uid="{00000000-0005-0000-0000-00003F150000}"/>
    <cellStyle name="Note 3 2 3" xfId="5476" xr:uid="{00000000-0005-0000-0000-000040150000}"/>
    <cellStyle name="Note 3 2 3 2" xfId="5477" xr:uid="{00000000-0005-0000-0000-000041150000}"/>
    <cellStyle name="Note 3 2 3 2 2" xfId="5478" xr:uid="{00000000-0005-0000-0000-000042150000}"/>
    <cellStyle name="Note 3 2 3 3" xfId="5479" xr:uid="{00000000-0005-0000-0000-000043150000}"/>
    <cellStyle name="Note 3 2 4" xfId="5480" xr:uid="{00000000-0005-0000-0000-000044150000}"/>
    <cellStyle name="Note 3 2 4 2" xfId="5481" xr:uid="{00000000-0005-0000-0000-000045150000}"/>
    <cellStyle name="Note 3 2 5" xfId="5482" xr:uid="{00000000-0005-0000-0000-000046150000}"/>
    <cellStyle name="Note 3 2 5 2" xfId="5483" xr:uid="{00000000-0005-0000-0000-000047150000}"/>
    <cellStyle name="Note 3 2 6" xfId="5484" xr:uid="{00000000-0005-0000-0000-000048150000}"/>
    <cellStyle name="Note 3 3" xfId="5485" xr:uid="{00000000-0005-0000-0000-000049150000}"/>
    <cellStyle name="Note 3 3 2" xfId="5486" xr:uid="{00000000-0005-0000-0000-00004A150000}"/>
    <cellStyle name="Note 3 3 2 2" xfId="5487" xr:uid="{00000000-0005-0000-0000-00004B150000}"/>
    <cellStyle name="Note 3 3 2 2 2" xfId="5488" xr:uid="{00000000-0005-0000-0000-00004C150000}"/>
    <cellStyle name="Note 3 3 2 2 2 2" xfId="5489" xr:uid="{00000000-0005-0000-0000-00004D150000}"/>
    <cellStyle name="Note 3 3 2 2 3" xfId="5490" xr:uid="{00000000-0005-0000-0000-00004E150000}"/>
    <cellStyle name="Note 3 3 2 3" xfId="5491" xr:uid="{00000000-0005-0000-0000-00004F150000}"/>
    <cellStyle name="Note 3 3 2 3 2" xfId="5492" xr:uid="{00000000-0005-0000-0000-000050150000}"/>
    <cellStyle name="Note 3 3 2 4" xfId="5493" xr:uid="{00000000-0005-0000-0000-000051150000}"/>
    <cellStyle name="Note 3 3 2 4 2" xfId="5494" xr:uid="{00000000-0005-0000-0000-000052150000}"/>
    <cellStyle name="Note 3 3 2 5" xfId="5495" xr:uid="{00000000-0005-0000-0000-000053150000}"/>
    <cellStyle name="Note 3 3 3" xfId="5496" xr:uid="{00000000-0005-0000-0000-000054150000}"/>
    <cellStyle name="Note 3 3 3 2" xfId="5497" xr:uid="{00000000-0005-0000-0000-000055150000}"/>
    <cellStyle name="Note 3 3 3 2 2" xfId="5498" xr:uid="{00000000-0005-0000-0000-000056150000}"/>
    <cellStyle name="Note 3 3 3 3" xfId="5499" xr:uid="{00000000-0005-0000-0000-000057150000}"/>
    <cellStyle name="Note 3 3 4" xfId="5500" xr:uid="{00000000-0005-0000-0000-000058150000}"/>
    <cellStyle name="Note 3 3 4 2" xfId="5501" xr:uid="{00000000-0005-0000-0000-000059150000}"/>
    <cellStyle name="Note 3 3 5" xfId="5502" xr:uid="{00000000-0005-0000-0000-00005A150000}"/>
    <cellStyle name="Note 3 3 5 2" xfId="5503" xr:uid="{00000000-0005-0000-0000-00005B150000}"/>
    <cellStyle name="Note 3 3 6" xfId="5504" xr:uid="{00000000-0005-0000-0000-00005C150000}"/>
    <cellStyle name="Note 3 4" xfId="5505" xr:uid="{00000000-0005-0000-0000-00005D150000}"/>
    <cellStyle name="Note 3 4 2" xfId="5506" xr:uid="{00000000-0005-0000-0000-00005E150000}"/>
    <cellStyle name="Note 3 4 2 2" xfId="5507" xr:uid="{00000000-0005-0000-0000-00005F150000}"/>
    <cellStyle name="Note 3 4 2 2 2" xfId="5508" xr:uid="{00000000-0005-0000-0000-000060150000}"/>
    <cellStyle name="Note 3 4 2 2 2 2" xfId="5509" xr:uid="{00000000-0005-0000-0000-000061150000}"/>
    <cellStyle name="Note 3 4 2 2 3" xfId="5510" xr:uid="{00000000-0005-0000-0000-000062150000}"/>
    <cellStyle name="Note 3 4 2 3" xfId="5511" xr:uid="{00000000-0005-0000-0000-000063150000}"/>
    <cellStyle name="Note 3 4 2 3 2" xfId="5512" xr:uid="{00000000-0005-0000-0000-000064150000}"/>
    <cellStyle name="Note 3 4 2 4" xfId="5513" xr:uid="{00000000-0005-0000-0000-000065150000}"/>
    <cellStyle name="Note 3 4 2 4 2" xfId="5514" xr:uid="{00000000-0005-0000-0000-000066150000}"/>
    <cellStyle name="Note 3 4 2 5" xfId="5515" xr:uid="{00000000-0005-0000-0000-000067150000}"/>
    <cellStyle name="Note 3 4 3" xfId="5516" xr:uid="{00000000-0005-0000-0000-000068150000}"/>
    <cellStyle name="Note 3 4 3 2" xfId="5517" xr:uid="{00000000-0005-0000-0000-000069150000}"/>
    <cellStyle name="Note 3 4 3 2 2" xfId="5518" xr:uid="{00000000-0005-0000-0000-00006A150000}"/>
    <cellStyle name="Note 3 4 3 3" xfId="5519" xr:uid="{00000000-0005-0000-0000-00006B150000}"/>
    <cellStyle name="Note 3 4 4" xfId="5520" xr:uid="{00000000-0005-0000-0000-00006C150000}"/>
    <cellStyle name="Note 3 4 4 2" xfId="5521" xr:uid="{00000000-0005-0000-0000-00006D150000}"/>
    <cellStyle name="Note 3 4 5" xfId="5522" xr:uid="{00000000-0005-0000-0000-00006E150000}"/>
    <cellStyle name="Note 3 4 5 2" xfId="5523" xr:uid="{00000000-0005-0000-0000-00006F150000}"/>
    <cellStyle name="Note 3 4 6" xfId="5524" xr:uid="{00000000-0005-0000-0000-000070150000}"/>
    <cellStyle name="Note 3 5" xfId="5525" xr:uid="{00000000-0005-0000-0000-000071150000}"/>
    <cellStyle name="Note 3 5 2" xfId="5526" xr:uid="{00000000-0005-0000-0000-000072150000}"/>
    <cellStyle name="Note 3 5 2 2" xfId="5527" xr:uid="{00000000-0005-0000-0000-000073150000}"/>
    <cellStyle name="Note 3 5 2 2 2" xfId="5528" xr:uid="{00000000-0005-0000-0000-000074150000}"/>
    <cellStyle name="Note 3 5 2 2 2 2" xfId="5529" xr:uid="{00000000-0005-0000-0000-000075150000}"/>
    <cellStyle name="Note 3 5 2 2 3" xfId="5530" xr:uid="{00000000-0005-0000-0000-000076150000}"/>
    <cellStyle name="Note 3 5 2 3" xfId="5531" xr:uid="{00000000-0005-0000-0000-000077150000}"/>
    <cellStyle name="Note 3 5 2 3 2" xfId="5532" xr:uid="{00000000-0005-0000-0000-000078150000}"/>
    <cellStyle name="Note 3 5 2 4" xfId="5533" xr:uid="{00000000-0005-0000-0000-000079150000}"/>
    <cellStyle name="Note 3 5 2 4 2" xfId="5534" xr:uid="{00000000-0005-0000-0000-00007A150000}"/>
    <cellStyle name="Note 3 5 2 5" xfId="5535" xr:uid="{00000000-0005-0000-0000-00007B150000}"/>
    <cellStyle name="Note 3 5 3" xfId="5536" xr:uid="{00000000-0005-0000-0000-00007C150000}"/>
    <cellStyle name="Note 3 5 3 2" xfId="5537" xr:uid="{00000000-0005-0000-0000-00007D150000}"/>
    <cellStyle name="Note 3 5 3 2 2" xfId="5538" xr:uid="{00000000-0005-0000-0000-00007E150000}"/>
    <cellStyle name="Note 3 5 3 3" xfId="5539" xr:uid="{00000000-0005-0000-0000-00007F150000}"/>
    <cellStyle name="Note 3 5 4" xfId="5540" xr:uid="{00000000-0005-0000-0000-000080150000}"/>
    <cellStyle name="Note 3 5 4 2" xfId="5541" xr:uid="{00000000-0005-0000-0000-000081150000}"/>
    <cellStyle name="Note 3 5 5" xfId="5542" xr:uid="{00000000-0005-0000-0000-000082150000}"/>
    <cellStyle name="Note 3 5 5 2" xfId="5543" xr:uid="{00000000-0005-0000-0000-000083150000}"/>
    <cellStyle name="Note 3 5 6" xfId="5544" xr:uid="{00000000-0005-0000-0000-000084150000}"/>
    <cellStyle name="Note 3 6" xfId="5545" xr:uid="{00000000-0005-0000-0000-000085150000}"/>
    <cellStyle name="Note 3 6 2" xfId="5546" xr:uid="{00000000-0005-0000-0000-000086150000}"/>
    <cellStyle name="Note 3 6 2 2" xfId="5547" xr:uid="{00000000-0005-0000-0000-000087150000}"/>
    <cellStyle name="Note 3 6 2 2 2" xfId="5548" xr:uid="{00000000-0005-0000-0000-000088150000}"/>
    <cellStyle name="Note 3 6 2 2 2 2" xfId="5549" xr:uid="{00000000-0005-0000-0000-000089150000}"/>
    <cellStyle name="Note 3 6 2 2 3" xfId="5550" xr:uid="{00000000-0005-0000-0000-00008A150000}"/>
    <cellStyle name="Note 3 6 2 3" xfId="5551" xr:uid="{00000000-0005-0000-0000-00008B150000}"/>
    <cellStyle name="Note 3 6 2 3 2" xfId="5552" xr:uid="{00000000-0005-0000-0000-00008C150000}"/>
    <cellStyle name="Note 3 6 2 4" xfId="5553" xr:uid="{00000000-0005-0000-0000-00008D150000}"/>
    <cellStyle name="Note 3 6 2 4 2" xfId="5554" xr:uid="{00000000-0005-0000-0000-00008E150000}"/>
    <cellStyle name="Note 3 6 2 5" xfId="5555" xr:uid="{00000000-0005-0000-0000-00008F150000}"/>
    <cellStyle name="Note 3 6 3" xfId="5556" xr:uid="{00000000-0005-0000-0000-000090150000}"/>
    <cellStyle name="Note 3 6 3 2" xfId="5557" xr:uid="{00000000-0005-0000-0000-000091150000}"/>
    <cellStyle name="Note 3 6 3 2 2" xfId="5558" xr:uid="{00000000-0005-0000-0000-000092150000}"/>
    <cellStyle name="Note 3 6 3 3" xfId="5559" xr:uid="{00000000-0005-0000-0000-000093150000}"/>
    <cellStyle name="Note 3 6 4" xfId="5560" xr:uid="{00000000-0005-0000-0000-000094150000}"/>
    <cellStyle name="Note 3 6 4 2" xfId="5561" xr:uid="{00000000-0005-0000-0000-000095150000}"/>
    <cellStyle name="Note 3 6 5" xfId="5562" xr:uid="{00000000-0005-0000-0000-000096150000}"/>
    <cellStyle name="Note 3 6 5 2" xfId="5563" xr:uid="{00000000-0005-0000-0000-000097150000}"/>
    <cellStyle name="Note 3 6 6" xfId="5564" xr:uid="{00000000-0005-0000-0000-000098150000}"/>
    <cellStyle name="Note 3 7" xfId="5565" xr:uid="{00000000-0005-0000-0000-000099150000}"/>
    <cellStyle name="Note 3 7 2" xfId="5566" xr:uid="{00000000-0005-0000-0000-00009A150000}"/>
    <cellStyle name="Note 3 7 2 2" xfId="5567" xr:uid="{00000000-0005-0000-0000-00009B150000}"/>
    <cellStyle name="Note 3 7 2 2 2" xfId="5568" xr:uid="{00000000-0005-0000-0000-00009C150000}"/>
    <cellStyle name="Note 3 7 2 2 2 2" xfId="5569" xr:uid="{00000000-0005-0000-0000-00009D150000}"/>
    <cellStyle name="Note 3 7 2 2 3" xfId="5570" xr:uid="{00000000-0005-0000-0000-00009E150000}"/>
    <cellStyle name="Note 3 7 2 3" xfId="5571" xr:uid="{00000000-0005-0000-0000-00009F150000}"/>
    <cellStyle name="Note 3 7 2 3 2" xfId="5572" xr:uid="{00000000-0005-0000-0000-0000A0150000}"/>
    <cellStyle name="Note 3 7 2 4" xfId="5573" xr:uid="{00000000-0005-0000-0000-0000A1150000}"/>
    <cellStyle name="Note 3 7 2 4 2" xfId="5574" xr:uid="{00000000-0005-0000-0000-0000A2150000}"/>
    <cellStyle name="Note 3 7 2 5" xfId="5575" xr:uid="{00000000-0005-0000-0000-0000A3150000}"/>
    <cellStyle name="Note 3 7 3" xfId="5576" xr:uid="{00000000-0005-0000-0000-0000A4150000}"/>
    <cellStyle name="Note 3 7 3 2" xfId="5577" xr:uid="{00000000-0005-0000-0000-0000A5150000}"/>
    <cellStyle name="Note 3 7 3 2 2" xfId="5578" xr:uid="{00000000-0005-0000-0000-0000A6150000}"/>
    <cellStyle name="Note 3 7 3 3" xfId="5579" xr:uid="{00000000-0005-0000-0000-0000A7150000}"/>
    <cellStyle name="Note 3 7 4" xfId="5580" xr:uid="{00000000-0005-0000-0000-0000A8150000}"/>
    <cellStyle name="Note 3 7 4 2" xfId="5581" xr:uid="{00000000-0005-0000-0000-0000A9150000}"/>
    <cellStyle name="Note 3 7 5" xfId="5582" xr:uid="{00000000-0005-0000-0000-0000AA150000}"/>
    <cellStyle name="Note 3 7 5 2" xfId="5583" xr:uid="{00000000-0005-0000-0000-0000AB150000}"/>
    <cellStyle name="Note 3 7 6" xfId="5584" xr:uid="{00000000-0005-0000-0000-0000AC150000}"/>
    <cellStyle name="Note 3 8" xfId="5585" xr:uid="{00000000-0005-0000-0000-0000AD150000}"/>
    <cellStyle name="Note 3 8 2" xfId="5586" xr:uid="{00000000-0005-0000-0000-0000AE150000}"/>
    <cellStyle name="Note 3 8 2 2" xfId="5587" xr:uid="{00000000-0005-0000-0000-0000AF150000}"/>
    <cellStyle name="Note 3 8 2 2 2" xfId="5588" xr:uid="{00000000-0005-0000-0000-0000B0150000}"/>
    <cellStyle name="Note 3 8 2 2 2 2" xfId="5589" xr:uid="{00000000-0005-0000-0000-0000B1150000}"/>
    <cellStyle name="Note 3 8 2 2 3" xfId="5590" xr:uid="{00000000-0005-0000-0000-0000B2150000}"/>
    <cellStyle name="Note 3 8 2 3" xfId="5591" xr:uid="{00000000-0005-0000-0000-0000B3150000}"/>
    <cellStyle name="Note 3 8 2 3 2" xfId="5592" xr:uid="{00000000-0005-0000-0000-0000B4150000}"/>
    <cellStyle name="Note 3 8 2 4" xfId="5593" xr:uid="{00000000-0005-0000-0000-0000B5150000}"/>
    <cellStyle name="Note 3 8 2 4 2" xfId="5594" xr:uid="{00000000-0005-0000-0000-0000B6150000}"/>
    <cellStyle name="Note 3 8 2 5" xfId="5595" xr:uid="{00000000-0005-0000-0000-0000B7150000}"/>
    <cellStyle name="Note 3 8 3" xfId="5596" xr:uid="{00000000-0005-0000-0000-0000B8150000}"/>
    <cellStyle name="Note 3 8 3 2" xfId="5597" xr:uid="{00000000-0005-0000-0000-0000B9150000}"/>
    <cellStyle name="Note 3 8 3 2 2" xfId="5598" xr:uid="{00000000-0005-0000-0000-0000BA150000}"/>
    <cellStyle name="Note 3 8 3 3" xfId="5599" xr:uid="{00000000-0005-0000-0000-0000BB150000}"/>
    <cellStyle name="Note 3 8 4" xfId="5600" xr:uid="{00000000-0005-0000-0000-0000BC150000}"/>
    <cellStyle name="Note 3 8 4 2" xfId="5601" xr:uid="{00000000-0005-0000-0000-0000BD150000}"/>
    <cellStyle name="Note 3 8 5" xfId="5602" xr:uid="{00000000-0005-0000-0000-0000BE150000}"/>
    <cellStyle name="Note 3 8 5 2" xfId="5603" xr:uid="{00000000-0005-0000-0000-0000BF150000}"/>
    <cellStyle name="Note 3 8 6" xfId="5604" xr:uid="{00000000-0005-0000-0000-0000C0150000}"/>
    <cellStyle name="Note 3 9" xfId="5605" xr:uid="{00000000-0005-0000-0000-0000C1150000}"/>
    <cellStyle name="Note 3 9 2" xfId="5606" xr:uid="{00000000-0005-0000-0000-0000C2150000}"/>
    <cellStyle name="Note 3 9 2 2" xfId="5607" xr:uid="{00000000-0005-0000-0000-0000C3150000}"/>
    <cellStyle name="Note 3 9 2 2 2" xfId="5608" xr:uid="{00000000-0005-0000-0000-0000C4150000}"/>
    <cellStyle name="Note 3 9 2 2 2 2" xfId="5609" xr:uid="{00000000-0005-0000-0000-0000C5150000}"/>
    <cellStyle name="Note 3 9 2 2 3" xfId="5610" xr:uid="{00000000-0005-0000-0000-0000C6150000}"/>
    <cellStyle name="Note 3 9 2 3" xfId="5611" xr:uid="{00000000-0005-0000-0000-0000C7150000}"/>
    <cellStyle name="Note 3 9 2 3 2" xfId="5612" xr:uid="{00000000-0005-0000-0000-0000C8150000}"/>
    <cellStyle name="Note 3 9 2 4" xfId="5613" xr:uid="{00000000-0005-0000-0000-0000C9150000}"/>
    <cellStyle name="Note 3 9 2 4 2" xfId="5614" xr:uid="{00000000-0005-0000-0000-0000CA150000}"/>
    <cellStyle name="Note 3 9 2 5" xfId="5615" xr:uid="{00000000-0005-0000-0000-0000CB150000}"/>
    <cellStyle name="Note 3 9 3" xfId="5616" xr:uid="{00000000-0005-0000-0000-0000CC150000}"/>
    <cellStyle name="Note 3 9 3 2" xfId="5617" xr:uid="{00000000-0005-0000-0000-0000CD150000}"/>
    <cellStyle name="Note 3 9 3 2 2" xfId="5618" xr:uid="{00000000-0005-0000-0000-0000CE150000}"/>
    <cellStyle name="Note 3 9 3 3" xfId="5619" xr:uid="{00000000-0005-0000-0000-0000CF150000}"/>
    <cellStyle name="Note 3 9 4" xfId="5620" xr:uid="{00000000-0005-0000-0000-0000D0150000}"/>
    <cellStyle name="Note 3 9 4 2" xfId="5621" xr:uid="{00000000-0005-0000-0000-0000D1150000}"/>
    <cellStyle name="Note 3 9 5" xfId="5622" xr:uid="{00000000-0005-0000-0000-0000D2150000}"/>
    <cellStyle name="Note 3 9 5 2" xfId="5623" xr:uid="{00000000-0005-0000-0000-0000D3150000}"/>
    <cellStyle name="Note 3 9 6" xfId="5624" xr:uid="{00000000-0005-0000-0000-0000D4150000}"/>
    <cellStyle name="Note 4 10" xfId="5625" xr:uid="{00000000-0005-0000-0000-0000D5150000}"/>
    <cellStyle name="Note 4 10 2" xfId="5626" xr:uid="{00000000-0005-0000-0000-0000D6150000}"/>
    <cellStyle name="Note 4 10 2 2" xfId="5627" xr:uid="{00000000-0005-0000-0000-0000D7150000}"/>
    <cellStyle name="Note 4 10 2 2 2" xfId="5628" xr:uid="{00000000-0005-0000-0000-0000D8150000}"/>
    <cellStyle name="Note 4 10 2 2 2 2" xfId="5629" xr:uid="{00000000-0005-0000-0000-0000D9150000}"/>
    <cellStyle name="Note 4 10 2 2 3" xfId="5630" xr:uid="{00000000-0005-0000-0000-0000DA150000}"/>
    <cellStyle name="Note 4 10 2 3" xfId="5631" xr:uid="{00000000-0005-0000-0000-0000DB150000}"/>
    <cellStyle name="Note 4 10 2 3 2" xfId="5632" xr:uid="{00000000-0005-0000-0000-0000DC150000}"/>
    <cellStyle name="Note 4 10 2 4" xfId="5633" xr:uid="{00000000-0005-0000-0000-0000DD150000}"/>
    <cellStyle name="Note 4 10 2 4 2" xfId="5634" xr:uid="{00000000-0005-0000-0000-0000DE150000}"/>
    <cellStyle name="Note 4 10 2 5" xfId="5635" xr:uid="{00000000-0005-0000-0000-0000DF150000}"/>
    <cellStyle name="Note 4 10 3" xfId="5636" xr:uid="{00000000-0005-0000-0000-0000E0150000}"/>
    <cellStyle name="Note 4 10 3 2" xfId="5637" xr:uid="{00000000-0005-0000-0000-0000E1150000}"/>
    <cellStyle name="Note 4 10 3 2 2" xfId="5638" xr:uid="{00000000-0005-0000-0000-0000E2150000}"/>
    <cellStyle name="Note 4 10 3 3" xfId="5639" xr:uid="{00000000-0005-0000-0000-0000E3150000}"/>
    <cellStyle name="Note 4 10 4" xfId="5640" xr:uid="{00000000-0005-0000-0000-0000E4150000}"/>
    <cellStyle name="Note 4 10 4 2" xfId="5641" xr:uid="{00000000-0005-0000-0000-0000E5150000}"/>
    <cellStyle name="Note 4 10 5" xfId="5642" xr:uid="{00000000-0005-0000-0000-0000E6150000}"/>
    <cellStyle name="Note 4 10 5 2" xfId="5643" xr:uid="{00000000-0005-0000-0000-0000E7150000}"/>
    <cellStyle name="Note 4 10 6" xfId="5644" xr:uid="{00000000-0005-0000-0000-0000E8150000}"/>
    <cellStyle name="Note 4 11" xfId="5645" xr:uid="{00000000-0005-0000-0000-0000E9150000}"/>
    <cellStyle name="Note 4 11 2" xfId="5646" xr:uid="{00000000-0005-0000-0000-0000EA150000}"/>
    <cellStyle name="Note 4 11 2 2" xfId="5647" xr:uid="{00000000-0005-0000-0000-0000EB150000}"/>
    <cellStyle name="Note 4 11 2 2 2" xfId="5648" xr:uid="{00000000-0005-0000-0000-0000EC150000}"/>
    <cellStyle name="Note 4 11 2 2 2 2" xfId="5649" xr:uid="{00000000-0005-0000-0000-0000ED150000}"/>
    <cellStyle name="Note 4 11 2 2 3" xfId="5650" xr:uid="{00000000-0005-0000-0000-0000EE150000}"/>
    <cellStyle name="Note 4 11 2 3" xfId="5651" xr:uid="{00000000-0005-0000-0000-0000EF150000}"/>
    <cellStyle name="Note 4 11 2 3 2" xfId="5652" xr:uid="{00000000-0005-0000-0000-0000F0150000}"/>
    <cellStyle name="Note 4 11 2 4" xfId="5653" xr:uid="{00000000-0005-0000-0000-0000F1150000}"/>
    <cellStyle name="Note 4 11 2 4 2" xfId="5654" xr:uid="{00000000-0005-0000-0000-0000F2150000}"/>
    <cellStyle name="Note 4 11 2 5" xfId="5655" xr:uid="{00000000-0005-0000-0000-0000F3150000}"/>
    <cellStyle name="Note 4 11 3" xfId="5656" xr:uid="{00000000-0005-0000-0000-0000F4150000}"/>
    <cellStyle name="Note 4 11 3 2" xfId="5657" xr:uid="{00000000-0005-0000-0000-0000F5150000}"/>
    <cellStyle name="Note 4 11 3 2 2" xfId="5658" xr:uid="{00000000-0005-0000-0000-0000F6150000}"/>
    <cellStyle name="Note 4 11 3 3" xfId="5659" xr:uid="{00000000-0005-0000-0000-0000F7150000}"/>
    <cellStyle name="Note 4 11 4" xfId="5660" xr:uid="{00000000-0005-0000-0000-0000F8150000}"/>
    <cellStyle name="Note 4 11 4 2" xfId="5661" xr:uid="{00000000-0005-0000-0000-0000F9150000}"/>
    <cellStyle name="Note 4 11 5" xfId="5662" xr:uid="{00000000-0005-0000-0000-0000FA150000}"/>
    <cellStyle name="Note 4 11 5 2" xfId="5663" xr:uid="{00000000-0005-0000-0000-0000FB150000}"/>
    <cellStyle name="Note 4 11 6" xfId="5664" xr:uid="{00000000-0005-0000-0000-0000FC150000}"/>
    <cellStyle name="Note 4 12" xfId="5665" xr:uid="{00000000-0005-0000-0000-0000FD150000}"/>
    <cellStyle name="Note 4 12 2" xfId="5666" xr:uid="{00000000-0005-0000-0000-0000FE150000}"/>
    <cellStyle name="Note 4 12 2 2" xfId="5667" xr:uid="{00000000-0005-0000-0000-0000FF150000}"/>
    <cellStyle name="Note 4 12 2 2 2" xfId="5668" xr:uid="{00000000-0005-0000-0000-000000160000}"/>
    <cellStyle name="Note 4 12 2 2 2 2" xfId="5669" xr:uid="{00000000-0005-0000-0000-000001160000}"/>
    <cellStyle name="Note 4 12 2 2 3" xfId="5670" xr:uid="{00000000-0005-0000-0000-000002160000}"/>
    <cellStyle name="Note 4 12 2 3" xfId="5671" xr:uid="{00000000-0005-0000-0000-000003160000}"/>
    <cellStyle name="Note 4 12 2 3 2" xfId="5672" xr:uid="{00000000-0005-0000-0000-000004160000}"/>
    <cellStyle name="Note 4 12 2 4" xfId="5673" xr:uid="{00000000-0005-0000-0000-000005160000}"/>
    <cellStyle name="Note 4 12 2 4 2" xfId="5674" xr:uid="{00000000-0005-0000-0000-000006160000}"/>
    <cellStyle name="Note 4 12 2 5" xfId="5675" xr:uid="{00000000-0005-0000-0000-000007160000}"/>
    <cellStyle name="Note 4 12 3" xfId="5676" xr:uid="{00000000-0005-0000-0000-000008160000}"/>
    <cellStyle name="Note 4 12 3 2" xfId="5677" xr:uid="{00000000-0005-0000-0000-000009160000}"/>
    <cellStyle name="Note 4 12 3 2 2" xfId="5678" xr:uid="{00000000-0005-0000-0000-00000A160000}"/>
    <cellStyle name="Note 4 12 3 3" xfId="5679" xr:uid="{00000000-0005-0000-0000-00000B160000}"/>
    <cellStyle name="Note 4 12 4" xfId="5680" xr:uid="{00000000-0005-0000-0000-00000C160000}"/>
    <cellStyle name="Note 4 12 4 2" xfId="5681" xr:uid="{00000000-0005-0000-0000-00000D160000}"/>
    <cellStyle name="Note 4 12 5" xfId="5682" xr:uid="{00000000-0005-0000-0000-00000E160000}"/>
    <cellStyle name="Note 4 12 5 2" xfId="5683" xr:uid="{00000000-0005-0000-0000-00000F160000}"/>
    <cellStyle name="Note 4 12 6" xfId="5684" xr:uid="{00000000-0005-0000-0000-000010160000}"/>
    <cellStyle name="Note 4 13" xfId="5685" xr:uid="{00000000-0005-0000-0000-000011160000}"/>
    <cellStyle name="Note 4 13 2" xfId="5686" xr:uid="{00000000-0005-0000-0000-000012160000}"/>
    <cellStyle name="Note 4 13 2 2" xfId="5687" xr:uid="{00000000-0005-0000-0000-000013160000}"/>
    <cellStyle name="Note 4 13 2 2 2" xfId="5688" xr:uid="{00000000-0005-0000-0000-000014160000}"/>
    <cellStyle name="Note 4 13 2 2 2 2" xfId="5689" xr:uid="{00000000-0005-0000-0000-000015160000}"/>
    <cellStyle name="Note 4 13 2 2 3" xfId="5690" xr:uid="{00000000-0005-0000-0000-000016160000}"/>
    <cellStyle name="Note 4 13 2 3" xfId="5691" xr:uid="{00000000-0005-0000-0000-000017160000}"/>
    <cellStyle name="Note 4 13 2 3 2" xfId="5692" xr:uid="{00000000-0005-0000-0000-000018160000}"/>
    <cellStyle name="Note 4 13 2 4" xfId="5693" xr:uid="{00000000-0005-0000-0000-000019160000}"/>
    <cellStyle name="Note 4 13 2 4 2" xfId="5694" xr:uid="{00000000-0005-0000-0000-00001A160000}"/>
    <cellStyle name="Note 4 13 2 5" xfId="5695" xr:uid="{00000000-0005-0000-0000-00001B160000}"/>
    <cellStyle name="Note 4 13 3" xfId="5696" xr:uid="{00000000-0005-0000-0000-00001C160000}"/>
    <cellStyle name="Note 4 13 3 2" xfId="5697" xr:uid="{00000000-0005-0000-0000-00001D160000}"/>
    <cellStyle name="Note 4 13 3 2 2" xfId="5698" xr:uid="{00000000-0005-0000-0000-00001E160000}"/>
    <cellStyle name="Note 4 13 3 3" xfId="5699" xr:uid="{00000000-0005-0000-0000-00001F160000}"/>
    <cellStyle name="Note 4 13 4" xfId="5700" xr:uid="{00000000-0005-0000-0000-000020160000}"/>
    <cellStyle name="Note 4 13 4 2" xfId="5701" xr:uid="{00000000-0005-0000-0000-000021160000}"/>
    <cellStyle name="Note 4 13 5" xfId="5702" xr:uid="{00000000-0005-0000-0000-000022160000}"/>
    <cellStyle name="Note 4 13 5 2" xfId="5703" xr:uid="{00000000-0005-0000-0000-000023160000}"/>
    <cellStyle name="Note 4 13 6" xfId="5704" xr:uid="{00000000-0005-0000-0000-000024160000}"/>
    <cellStyle name="Note 4 14" xfId="5705" xr:uid="{00000000-0005-0000-0000-000025160000}"/>
    <cellStyle name="Note 4 14 2" xfId="5706" xr:uid="{00000000-0005-0000-0000-000026160000}"/>
    <cellStyle name="Note 4 14 2 2" xfId="5707" xr:uid="{00000000-0005-0000-0000-000027160000}"/>
    <cellStyle name="Note 4 14 2 2 2" xfId="5708" xr:uid="{00000000-0005-0000-0000-000028160000}"/>
    <cellStyle name="Note 4 14 2 2 2 2" xfId="5709" xr:uid="{00000000-0005-0000-0000-000029160000}"/>
    <cellStyle name="Note 4 14 2 2 3" xfId="5710" xr:uid="{00000000-0005-0000-0000-00002A160000}"/>
    <cellStyle name="Note 4 14 2 3" xfId="5711" xr:uid="{00000000-0005-0000-0000-00002B160000}"/>
    <cellStyle name="Note 4 14 2 3 2" xfId="5712" xr:uid="{00000000-0005-0000-0000-00002C160000}"/>
    <cellStyle name="Note 4 14 2 4" xfId="5713" xr:uid="{00000000-0005-0000-0000-00002D160000}"/>
    <cellStyle name="Note 4 14 2 4 2" xfId="5714" xr:uid="{00000000-0005-0000-0000-00002E160000}"/>
    <cellStyle name="Note 4 14 2 5" xfId="5715" xr:uid="{00000000-0005-0000-0000-00002F160000}"/>
    <cellStyle name="Note 4 14 3" xfId="5716" xr:uid="{00000000-0005-0000-0000-000030160000}"/>
    <cellStyle name="Note 4 14 3 2" xfId="5717" xr:uid="{00000000-0005-0000-0000-000031160000}"/>
    <cellStyle name="Note 4 14 3 2 2" xfId="5718" xr:uid="{00000000-0005-0000-0000-000032160000}"/>
    <cellStyle name="Note 4 14 3 3" xfId="5719" xr:uid="{00000000-0005-0000-0000-000033160000}"/>
    <cellStyle name="Note 4 14 4" xfId="5720" xr:uid="{00000000-0005-0000-0000-000034160000}"/>
    <cellStyle name="Note 4 14 4 2" xfId="5721" xr:uid="{00000000-0005-0000-0000-000035160000}"/>
    <cellStyle name="Note 4 14 5" xfId="5722" xr:uid="{00000000-0005-0000-0000-000036160000}"/>
    <cellStyle name="Note 4 14 5 2" xfId="5723" xr:uid="{00000000-0005-0000-0000-000037160000}"/>
    <cellStyle name="Note 4 14 6" xfId="5724" xr:uid="{00000000-0005-0000-0000-000038160000}"/>
    <cellStyle name="Note 4 15" xfId="5725" xr:uid="{00000000-0005-0000-0000-000039160000}"/>
    <cellStyle name="Note 4 15 2" xfId="5726" xr:uid="{00000000-0005-0000-0000-00003A160000}"/>
    <cellStyle name="Note 4 15 2 2" xfId="5727" xr:uid="{00000000-0005-0000-0000-00003B160000}"/>
    <cellStyle name="Note 4 15 2 2 2" xfId="5728" xr:uid="{00000000-0005-0000-0000-00003C160000}"/>
    <cellStyle name="Note 4 15 2 2 2 2" xfId="5729" xr:uid="{00000000-0005-0000-0000-00003D160000}"/>
    <cellStyle name="Note 4 15 2 2 3" xfId="5730" xr:uid="{00000000-0005-0000-0000-00003E160000}"/>
    <cellStyle name="Note 4 15 2 3" xfId="5731" xr:uid="{00000000-0005-0000-0000-00003F160000}"/>
    <cellStyle name="Note 4 15 2 3 2" xfId="5732" xr:uid="{00000000-0005-0000-0000-000040160000}"/>
    <cellStyle name="Note 4 15 2 4" xfId="5733" xr:uid="{00000000-0005-0000-0000-000041160000}"/>
    <cellStyle name="Note 4 15 2 4 2" xfId="5734" xr:uid="{00000000-0005-0000-0000-000042160000}"/>
    <cellStyle name="Note 4 15 2 5" xfId="5735" xr:uid="{00000000-0005-0000-0000-000043160000}"/>
    <cellStyle name="Note 4 15 3" xfId="5736" xr:uid="{00000000-0005-0000-0000-000044160000}"/>
    <cellStyle name="Note 4 15 3 2" xfId="5737" xr:uid="{00000000-0005-0000-0000-000045160000}"/>
    <cellStyle name="Note 4 15 3 2 2" xfId="5738" xr:uid="{00000000-0005-0000-0000-000046160000}"/>
    <cellStyle name="Note 4 15 3 3" xfId="5739" xr:uid="{00000000-0005-0000-0000-000047160000}"/>
    <cellStyle name="Note 4 15 4" xfId="5740" xr:uid="{00000000-0005-0000-0000-000048160000}"/>
    <cellStyle name="Note 4 15 4 2" xfId="5741" xr:uid="{00000000-0005-0000-0000-000049160000}"/>
    <cellStyle name="Note 4 15 5" xfId="5742" xr:uid="{00000000-0005-0000-0000-00004A160000}"/>
    <cellStyle name="Note 4 15 5 2" xfId="5743" xr:uid="{00000000-0005-0000-0000-00004B160000}"/>
    <cellStyle name="Note 4 15 6" xfId="5744" xr:uid="{00000000-0005-0000-0000-00004C160000}"/>
    <cellStyle name="Note 4 2" xfId="5745" xr:uid="{00000000-0005-0000-0000-00004D160000}"/>
    <cellStyle name="Note 4 2 2" xfId="5746" xr:uid="{00000000-0005-0000-0000-00004E160000}"/>
    <cellStyle name="Note 4 2 2 2" xfId="5747" xr:uid="{00000000-0005-0000-0000-00004F160000}"/>
    <cellStyle name="Note 4 2 2 2 2" xfId="5748" xr:uid="{00000000-0005-0000-0000-000050160000}"/>
    <cellStyle name="Note 4 2 2 2 2 2" xfId="5749" xr:uid="{00000000-0005-0000-0000-000051160000}"/>
    <cellStyle name="Note 4 2 2 2 3" xfId="5750" xr:uid="{00000000-0005-0000-0000-000052160000}"/>
    <cellStyle name="Note 4 2 2 3" xfId="5751" xr:uid="{00000000-0005-0000-0000-000053160000}"/>
    <cellStyle name="Note 4 2 2 3 2" xfId="5752" xr:uid="{00000000-0005-0000-0000-000054160000}"/>
    <cellStyle name="Note 4 2 2 4" xfId="5753" xr:uid="{00000000-0005-0000-0000-000055160000}"/>
    <cellStyle name="Note 4 2 2 4 2" xfId="5754" xr:uid="{00000000-0005-0000-0000-000056160000}"/>
    <cellStyle name="Note 4 2 2 5" xfId="5755" xr:uid="{00000000-0005-0000-0000-000057160000}"/>
    <cellStyle name="Note 4 2 3" xfId="5756" xr:uid="{00000000-0005-0000-0000-000058160000}"/>
    <cellStyle name="Note 4 2 3 2" xfId="5757" xr:uid="{00000000-0005-0000-0000-000059160000}"/>
    <cellStyle name="Note 4 2 3 2 2" xfId="5758" xr:uid="{00000000-0005-0000-0000-00005A160000}"/>
    <cellStyle name="Note 4 2 3 3" xfId="5759" xr:uid="{00000000-0005-0000-0000-00005B160000}"/>
    <cellStyle name="Note 4 2 4" xfId="5760" xr:uid="{00000000-0005-0000-0000-00005C160000}"/>
    <cellStyle name="Note 4 2 4 2" xfId="5761" xr:uid="{00000000-0005-0000-0000-00005D160000}"/>
    <cellStyle name="Note 4 2 5" xfId="5762" xr:uid="{00000000-0005-0000-0000-00005E160000}"/>
    <cellStyle name="Note 4 2 5 2" xfId="5763" xr:uid="{00000000-0005-0000-0000-00005F160000}"/>
    <cellStyle name="Note 4 2 6" xfId="5764" xr:uid="{00000000-0005-0000-0000-000060160000}"/>
    <cellStyle name="Note 4 3" xfId="5765" xr:uid="{00000000-0005-0000-0000-000061160000}"/>
    <cellStyle name="Note 4 3 2" xfId="5766" xr:uid="{00000000-0005-0000-0000-000062160000}"/>
    <cellStyle name="Note 4 3 2 2" xfId="5767" xr:uid="{00000000-0005-0000-0000-000063160000}"/>
    <cellStyle name="Note 4 3 2 2 2" xfId="5768" xr:uid="{00000000-0005-0000-0000-000064160000}"/>
    <cellStyle name="Note 4 3 2 2 2 2" xfId="5769" xr:uid="{00000000-0005-0000-0000-000065160000}"/>
    <cellStyle name="Note 4 3 2 2 3" xfId="5770" xr:uid="{00000000-0005-0000-0000-000066160000}"/>
    <cellStyle name="Note 4 3 2 3" xfId="5771" xr:uid="{00000000-0005-0000-0000-000067160000}"/>
    <cellStyle name="Note 4 3 2 3 2" xfId="5772" xr:uid="{00000000-0005-0000-0000-000068160000}"/>
    <cellStyle name="Note 4 3 2 4" xfId="5773" xr:uid="{00000000-0005-0000-0000-000069160000}"/>
    <cellStyle name="Note 4 3 2 4 2" xfId="5774" xr:uid="{00000000-0005-0000-0000-00006A160000}"/>
    <cellStyle name="Note 4 3 2 5" xfId="5775" xr:uid="{00000000-0005-0000-0000-00006B160000}"/>
    <cellStyle name="Note 4 3 3" xfId="5776" xr:uid="{00000000-0005-0000-0000-00006C160000}"/>
    <cellStyle name="Note 4 3 3 2" xfId="5777" xr:uid="{00000000-0005-0000-0000-00006D160000}"/>
    <cellStyle name="Note 4 3 3 2 2" xfId="5778" xr:uid="{00000000-0005-0000-0000-00006E160000}"/>
    <cellStyle name="Note 4 3 3 3" xfId="5779" xr:uid="{00000000-0005-0000-0000-00006F160000}"/>
    <cellStyle name="Note 4 3 4" xfId="5780" xr:uid="{00000000-0005-0000-0000-000070160000}"/>
    <cellStyle name="Note 4 3 4 2" xfId="5781" xr:uid="{00000000-0005-0000-0000-000071160000}"/>
    <cellStyle name="Note 4 3 5" xfId="5782" xr:uid="{00000000-0005-0000-0000-000072160000}"/>
    <cellStyle name="Note 4 3 5 2" xfId="5783" xr:uid="{00000000-0005-0000-0000-000073160000}"/>
    <cellStyle name="Note 4 3 6" xfId="5784" xr:uid="{00000000-0005-0000-0000-000074160000}"/>
    <cellStyle name="Note 4 4" xfId="5785" xr:uid="{00000000-0005-0000-0000-000075160000}"/>
    <cellStyle name="Note 4 4 2" xfId="5786" xr:uid="{00000000-0005-0000-0000-000076160000}"/>
    <cellStyle name="Note 4 4 2 2" xfId="5787" xr:uid="{00000000-0005-0000-0000-000077160000}"/>
    <cellStyle name="Note 4 4 2 2 2" xfId="5788" xr:uid="{00000000-0005-0000-0000-000078160000}"/>
    <cellStyle name="Note 4 4 2 2 2 2" xfId="5789" xr:uid="{00000000-0005-0000-0000-000079160000}"/>
    <cellStyle name="Note 4 4 2 2 3" xfId="5790" xr:uid="{00000000-0005-0000-0000-00007A160000}"/>
    <cellStyle name="Note 4 4 2 3" xfId="5791" xr:uid="{00000000-0005-0000-0000-00007B160000}"/>
    <cellStyle name="Note 4 4 2 3 2" xfId="5792" xr:uid="{00000000-0005-0000-0000-00007C160000}"/>
    <cellStyle name="Note 4 4 2 4" xfId="5793" xr:uid="{00000000-0005-0000-0000-00007D160000}"/>
    <cellStyle name="Note 4 4 2 4 2" xfId="5794" xr:uid="{00000000-0005-0000-0000-00007E160000}"/>
    <cellStyle name="Note 4 4 2 5" xfId="5795" xr:uid="{00000000-0005-0000-0000-00007F160000}"/>
    <cellStyle name="Note 4 4 3" xfId="5796" xr:uid="{00000000-0005-0000-0000-000080160000}"/>
    <cellStyle name="Note 4 4 3 2" xfId="5797" xr:uid="{00000000-0005-0000-0000-000081160000}"/>
    <cellStyle name="Note 4 4 3 2 2" xfId="5798" xr:uid="{00000000-0005-0000-0000-000082160000}"/>
    <cellStyle name="Note 4 4 3 3" xfId="5799" xr:uid="{00000000-0005-0000-0000-000083160000}"/>
    <cellStyle name="Note 4 4 4" xfId="5800" xr:uid="{00000000-0005-0000-0000-000084160000}"/>
    <cellStyle name="Note 4 4 4 2" xfId="5801" xr:uid="{00000000-0005-0000-0000-000085160000}"/>
    <cellStyle name="Note 4 4 5" xfId="5802" xr:uid="{00000000-0005-0000-0000-000086160000}"/>
    <cellStyle name="Note 4 4 5 2" xfId="5803" xr:uid="{00000000-0005-0000-0000-000087160000}"/>
    <cellStyle name="Note 4 4 6" xfId="5804" xr:uid="{00000000-0005-0000-0000-000088160000}"/>
    <cellStyle name="Note 4 5" xfId="5805" xr:uid="{00000000-0005-0000-0000-000089160000}"/>
    <cellStyle name="Note 4 5 2" xfId="5806" xr:uid="{00000000-0005-0000-0000-00008A160000}"/>
    <cellStyle name="Note 4 5 2 2" xfId="5807" xr:uid="{00000000-0005-0000-0000-00008B160000}"/>
    <cellStyle name="Note 4 5 2 2 2" xfId="5808" xr:uid="{00000000-0005-0000-0000-00008C160000}"/>
    <cellStyle name="Note 4 5 2 2 2 2" xfId="5809" xr:uid="{00000000-0005-0000-0000-00008D160000}"/>
    <cellStyle name="Note 4 5 2 2 3" xfId="5810" xr:uid="{00000000-0005-0000-0000-00008E160000}"/>
    <cellStyle name="Note 4 5 2 3" xfId="5811" xr:uid="{00000000-0005-0000-0000-00008F160000}"/>
    <cellStyle name="Note 4 5 2 3 2" xfId="5812" xr:uid="{00000000-0005-0000-0000-000090160000}"/>
    <cellStyle name="Note 4 5 2 4" xfId="5813" xr:uid="{00000000-0005-0000-0000-000091160000}"/>
    <cellStyle name="Note 4 5 2 4 2" xfId="5814" xr:uid="{00000000-0005-0000-0000-000092160000}"/>
    <cellStyle name="Note 4 5 2 5" xfId="5815" xr:uid="{00000000-0005-0000-0000-000093160000}"/>
    <cellStyle name="Note 4 5 3" xfId="5816" xr:uid="{00000000-0005-0000-0000-000094160000}"/>
    <cellStyle name="Note 4 5 3 2" xfId="5817" xr:uid="{00000000-0005-0000-0000-000095160000}"/>
    <cellStyle name="Note 4 5 3 2 2" xfId="5818" xr:uid="{00000000-0005-0000-0000-000096160000}"/>
    <cellStyle name="Note 4 5 3 3" xfId="5819" xr:uid="{00000000-0005-0000-0000-000097160000}"/>
    <cellStyle name="Note 4 5 4" xfId="5820" xr:uid="{00000000-0005-0000-0000-000098160000}"/>
    <cellStyle name="Note 4 5 4 2" xfId="5821" xr:uid="{00000000-0005-0000-0000-000099160000}"/>
    <cellStyle name="Note 4 5 5" xfId="5822" xr:uid="{00000000-0005-0000-0000-00009A160000}"/>
    <cellStyle name="Note 4 5 5 2" xfId="5823" xr:uid="{00000000-0005-0000-0000-00009B160000}"/>
    <cellStyle name="Note 4 5 6" xfId="5824" xr:uid="{00000000-0005-0000-0000-00009C160000}"/>
    <cellStyle name="Note 4 6" xfId="5825" xr:uid="{00000000-0005-0000-0000-00009D160000}"/>
    <cellStyle name="Note 4 6 2" xfId="5826" xr:uid="{00000000-0005-0000-0000-00009E160000}"/>
    <cellStyle name="Note 4 6 2 2" xfId="5827" xr:uid="{00000000-0005-0000-0000-00009F160000}"/>
    <cellStyle name="Note 4 6 2 2 2" xfId="5828" xr:uid="{00000000-0005-0000-0000-0000A0160000}"/>
    <cellStyle name="Note 4 6 2 2 2 2" xfId="5829" xr:uid="{00000000-0005-0000-0000-0000A1160000}"/>
    <cellStyle name="Note 4 6 2 2 3" xfId="5830" xr:uid="{00000000-0005-0000-0000-0000A2160000}"/>
    <cellStyle name="Note 4 6 2 3" xfId="5831" xr:uid="{00000000-0005-0000-0000-0000A3160000}"/>
    <cellStyle name="Note 4 6 2 3 2" xfId="5832" xr:uid="{00000000-0005-0000-0000-0000A4160000}"/>
    <cellStyle name="Note 4 6 2 4" xfId="5833" xr:uid="{00000000-0005-0000-0000-0000A5160000}"/>
    <cellStyle name="Note 4 6 2 4 2" xfId="5834" xr:uid="{00000000-0005-0000-0000-0000A6160000}"/>
    <cellStyle name="Note 4 6 2 5" xfId="5835" xr:uid="{00000000-0005-0000-0000-0000A7160000}"/>
    <cellStyle name="Note 4 6 3" xfId="5836" xr:uid="{00000000-0005-0000-0000-0000A8160000}"/>
    <cellStyle name="Note 4 6 3 2" xfId="5837" xr:uid="{00000000-0005-0000-0000-0000A9160000}"/>
    <cellStyle name="Note 4 6 3 2 2" xfId="5838" xr:uid="{00000000-0005-0000-0000-0000AA160000}"/>
    <cellStyle name="Note 4 6 3 3" xfId="5839" xr:uid="{00000000-0005-0000-0000-0000AB160000}"/>
    <cellStyle name="Note 4 6 4" xfId="5840" xr:uid="{00000000-0005-0000-0000-0000AC160000}"/>
    <cellStyle name="Note 4 6 4 2" xfId="5841" xr:uid="{00000000-0005-0000-0000-0000AD160000}"/>
    <cellStyle name="Note 4 6 5" xfId="5842" xr:uid="{00000000-0005-0000-0000-0000AE160000}"/>
    <cellStyle name="Note 4 6 5 2" xfId="5843" xr:uid="{00000000-0005-0000-0000-0000AF160000}"/>
    <cellStyle name="Note 4 6 6" xfId="5844" xr:uid="{00000000-0005-0000-0000-0000B0160000}"/>
    <cellStyle name="Note 4 7" xfId="5845" xr:uid="{00000000-0005-0000-0000-0000B1160000}"/>
    <cellStyle name="Note 4 7 2" xfId="5846" xr:uid="{00000000-0005-0000-0000-0000B2160000}"/>
    <cellStyle name="Note 4 7 2 2" xfId="5847" xr:uid="{00000000-0005-0000-0000-0000B3160000}"/>
    <cellStyle name="Note 4 7 2 2 2" xfId="5848" xr:uid="{00000000-0005-0000-0000-0000B4160000}"/>
    <cellStyle name="Note 4 7 2 2 2 2" xfId="5849" xr:uid="{00000000-0005-0000-0000-0000B5160000}"/>
    <cellStyle name="Note 4 7 2 2 3" xfId="5850" xr:uid="{00000000-0005-0000-0000-0000B6160000}"/>
    <cellStyle name="Note 4 7 2 3" xfId="5851" xr:uid="{00000000-0005-0000-0000-0000B7160000}"/>
    <cellStyle name="Note 4 7 2 3 2" xfId="5852" xr:uid="{00000000-0005-0000-0000-0000B8160000}"/>
    <cellStyle name="Note 4 7 2 4" xfId="5853" xr:uid="{00000000-0005-0000-0000-0000B9160000}"/>
    <cellStyle name="Note 4 7 2 4 2" xfId="5854" xr:uid="{00000000-0005-0000-0000-0000BA160000}"/>
    <cellStyle name="Note 4 7 2 5" xfId="5855" xr:uid="{00000000-0005-0000-0000-0000BB160000}"/>
    <cellStyle name="Note 4 7 3" xfId="5856" xr:uid="{00000000-0005-0000-0000-0000BC160000}"/>
    <cellStyle name="Note 4 7 3 2" xfId="5857" xr:uid="{00000000-0005-0000-0000-0000BD160000}"/>
    <cellStyle name="Note 4 7 3 2 2" xfId="5858" xr:uid="{00000000-0005-0000-0000-0000BE160000}"/>
    <cellStyle name="Note 4 7 3 3" xfId="5859" xr:uid="{00000000-0005-0000-0000-0000BF160000}"/>
    <cellStyle name="Note 4 7 4" xfId="5860" xr:uid="{00000000-0005-0000-0000-0000C0160000}"/>
    <cellStyle name="Note 4 7 4 2" xfId="5861" xr:uid="{00000000-0005-0000-0000-0000C1160000}"/>
    <cellStyle name="Note 4 7 5" xfId="5862" xr:uid="{00000000-0005-0000-0000-0000C2160000}"/>
    <cellStyle name="Note 4 7 5 2" xfId="5863" xr:uid="{00000000-0005-0000-0000-0000C3160000}"/>
    <cellStyle name="Note 4 7 6" xfId="5864" xr:uid="{00000000-0005-0000-0000-0000C4160000}"/>
    <cellStyle name="Note 4 8" xfId="5865" xr:uid="{00000000-0005-0000-0000-0000C5160000}"/>
    <cellStyle name="Note 4 8 2" xfId="5866" xr:uid="{00000000-0005-0000-0000-0000C6160000}"/>
    <cellStyle name="Note 4 8 2 2" xfId="5867" xr:uid="{00000000-0005-0000-0000-0000C7160000}"/>
    <cellStyle name="Note 4 8 2 2 2" xfId="5868" xr:uid="{00000000-0005-0000-0000-0000C8160000}"/>
    <cellStyle name="Note 4 8 2 2 2 2" xfId="5869" xr:uid="{00000000-0005-0000-0000-0000C9160000}"/>
    <cellStyle name="Note 4 8 2 2 3" xfId="5870" xr:uid="{00000000-0005-0000-0000-0000CA160000}"/>
    <cellStyle name="Note 4 8 2 3" xfId="5871" xr:uid="{00000000-0005-0000-0000-0000CB160000}"/>
    <cellStyle name="Note 4 8 2 3 2" xfId="5872" xr:uid="{00000000-0005-0000-0000-0000CC160000}"/>
    <cellStyle name="Note 4 8 2 4" xfId="5873" xr:uid="{00000000-0005-0000-0000-0000CD160000}"/>
    <cellStyle name="Note 4 8 2 4 2" xfId="5874" xr:uid="{00000000-0005-0000-0000-0000CE160000}"/>
    <cellStyle name="Note 4 8 2 5" xfId="5875" xr:uid="{00000000-0005-0000-0000-0000CF160000}"/>
    <cellStyle name="Note 4 8 3" xfId="5876" xr:uid="{00000000-0005-0000-0000-0000D0160000}"/>
    <cellStyle name="Note 4 8 3 2" xfId="5877" xr:uid="{00000000-0005-0000-0000-0000D1160000}"/>
    <cellStyle name="Note 4 8 3 2 2" xfId="5878" xr:uid="{00000000-0005-0000-0000-0000D2160000}"/>
    <cellStyle name="Note 4 8 3 3" xfId="5879" xr:uid="{00000000-0005-0000-0000-0000D3160000}"/>
    <cellStyle name="Note 4 8 4" xfId="5880" xr:uid="{00000000-0005-0000-0000-0000D4160000}"/>
    <cellStyle name="Note 4 8 4 2" xfId="5881" xr:uid="{00000000-0005-0000-0000-0000D5160000}"/>
    <cellStyle name="Note 4 8 5" xfId="5882" xr:uid="{00000000-0005-0000-0000-0000D6160000}"/>
    <cellStyle name="Note 4 8 5 2" xfId="5883" xr:uid="{00000000-0005-0000-0000-0000D7160000}"/>
    <cellStyle name="Note 4 8 6" xfId="5884" xr:uid="{00000000-0005-0000-0000-0000D8160000}"/>
    <cellStyle name="Note 4 9" xfId="5885" xr:uid="{00000000-0005-0000-0000-0000D9160000}"/>
    <cellStyle name="Note 4 9 2" xfId="5886" xr:uid="{00000000-0005-0000-0000-0000DA160000}"/>
    <cellStyle name="Note 4 9 2 2" xfId="5887" xr:uid="{00000000-0005-0000-0000-0000DB160000}"/>
    <cellStyle name="Note 4 9 2 2 2" xfId="5888" xr:uid="{00000000-0005-0000-0000-0000DC160000}"/>
    <cellStyle name="Note 4 9 2 2 2 2" xfId="5889" xr:uid="{00000000-0005-0000-0000-0000DD160000}"/>
    <cellStyle name="Note 4 9 2 2 3" xfId="5890" xr:uid="{00000000-0005-0000-0000-0000DE160000}"/>
    <cellStyle name="Note 4 9 2 3" xfId="5891" xr:uid="{00000000-0005-0000-0000-0000DF160000}"/>
    <cellStyle name="Note 4 9 2 3 2" xfId="5892" xr:uid="{00000000-0005-0000-0000-0000E0160000}"/>
    <cellStyle name="Note 4 9 2 4" xfId="5893" xr:uid="{00000000-0005-0000-0000-0000E1160000}"/>
    <cellStyle name="Note 4 9 2 4 2" xfId="5894" xr:uid="{00000000-0005-0000-0000-0000E2160000}"/>
    <cellStyle name="Note 4 9 2 5" xfId="5895" xr:uid="{00000000-0005-0000-0000-0000E3160000}"/>
    <cellStyle name="Note 4 9 3" xfId="5896" xr:uid="{00000000-0005-0000-0000-0000E4160000}"/>
    <cellStyle name="Note 4 9 3 2" xfId="5897" xr:uid="{00000000-0005-0000-0000-0000E5160000}"/>
    <cellStyle name="Note 4 9 3 2 2" xfId="5898" xr:uid="{00000000-0005-0000-0000-0000E6160000}"/>
    <cellStyle name="Note 4 9 3 3" xfId="5899" xr:uid="{00000000-0005-0000-0000-0000E7160000}"/>
    <cellStyle name="Note 4 9 4" xfId="5900" xr:uid="{00000000-0005-0000-0000-0000E8160000}"/>
    <cellStyle name="Note 4 9 4 2" xfId="5901" xr:uid="{00000000-0005-0000-0000-0000E9160000}"/>
    <cellStyle name="Note 4 9 5" xfId="5902" xr:uid="{00000000-0005-0000-0000-0000EA160000}"/>
    <cellStyle name="Note 4 9 5 2" xfId="5903" xr:uid="{00000000-0005-0000-0000-0000EB160000}"/>
    <cellStyle name="Note 4 9 6" xfId="5904" xr:uid="{00000000-0005-0000-0000-0000EC160000}"/>
    <cellStyle name="Note 5 10" xfId="5905" xr:uid="{00000000-0005-0000-0000-0000ED160000}"/>
    <cellStyle name="Note 5 10 2" xfId="5906" xr:uid="{00000000-0005-0000-0000-0000EE160000}"/>
    <cellStyle name="Note 5 10 2 2" xfId="5907" xr:uid="{00000000-0005-0000-0000-0000EF160000}"/>
    <cellStyle name="Note 5 10 2 2 2" xfId="5908" xr:uid="{00000000-0005-0000-0000-0000F0160000}"/>
    <cellStyle name="Note 5 10 2 2 2 2" xfId="5909" xr:uid="{00000000-0005-0000-0000-0000F1160000}"/>
    <cellStyle name="Note 5 10 2 2 3" xfId="5910" xr:uid="{00000000-0005-0000-0000-0000F2160000}"/>
    <cellStyle name="Note 5 10 2 3" xfId="5911" xr:uid="{00000000-0005-0000-0000-0000F3160000}"/>
    <cellStyle name="Note 5 10 2 3 2" xfId="5912" xr:uid="{00000000-0005-0000-0000-0000F4160000}"/>
    <cellStyle name="Note 5 10 2 4" xfId="5913" xr:uid="{00000000-0005-0000-0000-0000F5160000}"/>
    <cellStyle name="Note 5 10 2 4 2" xfId="5914" xr:uid="{00000000-0005-0000-0000-0000F6160000}"/>
    <cellStyle name="Note 5 10 2 5" xfId="5915" xr:uid="{00000000-0005-0000-0000-0000F7160000}"/>
    <cellStyle name="Note 5 10 3" xfId="5916" xr:uid="{00000000-0005-0000-0000-0000F8160000}"/>
    <cellStyle name="Note 5 10 3 2" xfId="5917" xr:uid="{00000000-0005-0000-0000-0000F9160000}"/>
    <cellStyle name="Note 5 10 3 2 2" xfId="5918" xr:uid="{00000000-0005-0000-0000-0000FA160000}"/>
    <cellStyle name="Note 5 10 3 3" xfId="5919" xr:uid="{00000000-0005-0000-0000-0000FB160000}"/>
    <cellStyle name="Note 5 10 4" xfId="5920" xr:uid="{00000000-0005-0000-0000-0000FC160000}"/>
    <cellStyle name="Note 5 10 4 2" xfId="5921" xr:uid="{00000000-0005-0000-0000-0000FD160000}"/>
    <cellStyle name="Note 5 10 5" xfId="5922" xr:uid="{00000000-0005-0000-0000-0000FE160000}"/>
    <cellStyle name="Note 5 10 5 2" xfId="5923" xr:uid="{00000000-0005-0000-0000-0000FF160000}"/>
    <cellStyle name="Note 5 10 6" xfId="5924" xr:uid="{00000000-0005-0000-0000-000000170000}"/>
    <cellStyle name="Note 5 11" xfId="5925" xr:uid="{00000000-0005-0000-0000-000001170000}"/>
    <cellStyle name="Note 5 11 2" xfId="5926" xr:uid="{00000000-0005-0000-0000-000002170000}"/>
    <cellStyle name="Note 5 11 2 2" xfId="5927" xr:uid="{00000000-0005-0000-0000-000003170000}"/>
    <cellStyle name="Note 5 11 2 2 2" xfId="5928" xr:uid="{00000000-0005-0000-0000-000004170000}"/>
    <cellStyle name="Note 5 11 2 2 2 2" xfId="5929" xr:uid="{00000000-0005-0000-0000-000005170000}"/>
    <cellStyle name="Note 5 11 2 2 3" xfId="5930" xr:uid="{00000000-0005-0000-0000-000006170000}"/>
    <cellStyle name="Note 5 11 2 3" xfId="5931" xr:uid="{00000000-0005-0000-0000-000007170000}"/>
    <cellStyle name="Note 5 11 2 3 2" xfId="5932" xr:uid="{00000000-0005-0000-0000-000008170000}"/>
    <cellStyle name="Note 5 11 2 4" xfId="5933" xr:uid="{00000000-0005-0000-0000-000009170000}"/>
    <cellStyle name="Note 5 11 2 4 2" xfId="5934" xr:uid="{00000000-0005-0000-0000-00000A170000}"/>
    <cellStyle name="Note 5 11 2 5" xfId="5935" xr:uid="{00000000-0005-0000-0000-00000B170000}"/>
    <cellStyle name="Note 5 11 3" xfId="5936" xr:uid="{00000000-0005-0000-0000-00000C170000}"/>
    <cellStyle name="Note 5 11 3 2" xfId="5937" xr:uid="{00000000-0005-0000-0000-00000D170000}"/>
    <cellStyle name="Note 5 11 3 2 2" xfId="5938" xr:uid="{00000000-0005-0000-0000-00000E170000}"/>
    <cellStyle name="Note 5 11 3 3" xfId="5939" xr:uid="{00000000-0005-0000-0000-00000F170000}"/>
    <cellStyle name="Note 5 11 4" xfId="5940" xr:uid="{00000000-0005-0000-0000-000010170000}"/>
    <cellStyle name="Note 5 11 4 2" xfId="5941" xr:uid="{00000000-0005-0000-0000-000011170000}"/>
    <cellStyle name="Note 5 11 5" xfId="5942" xr:uid="{00000000-0005-0000-0000-000012170000}"/>
    <cellStyle name="Note 5 11 5 2" xfId="5943" xr:uid="{00000000-0005-0000-0000-000013170000}"/>
    <cellStyle name="Note 5 11 6" xfId="5944" xr:uid="{00000000-0005-0000-0000-000014170000}"/>
    <cellStyle name="Note 5 12" xfId="5945" xr:uid="{00000000-0005-0000-0000-000015170000}"/>
    <cellStyle name="Note 5 12 2" xfId="5946" xr:uid="{00000000-0005-0000-0000-000016170000}"/>
    <cellStyle name="Note 5 12 2 2" xfId="5947" xr:uid="{00000000-0005-0000-0000-000017170000}"/>
    <cellStyle name="Note 5 12 2 2 2" xfId="5948" xr:uid="{00000000-0005-0000-0000-000018170000}"/>
    <cellStyle name="Note 5 12 2 2 2 2" xfId="5949" xr:uid="{00000000-0005-0000-0000-000019170000}"/>
    <cellStyle name="Note 5 12 2 2 3" xfId="5950" xr:uid="{00000000-0005-0000-0000-00001A170000}"/>
    <cellStyle name="Note 5 12 2 3" xfId="5951" xr:uid="{00000000-0005-0000-0000-00001B170000}"/>
    <cellStyle name="Note 5 12 2 3 2" xfId="5952" xr:uid="{00000000-0005-0000-0000-00001C170000}"/>
    <cellStyle name="Note 5 12 2 4" xfId="5953" xr:uid="{00000000-0005-0000-0000-00001D170000}"/>
    <cellStyle name="Note 5 12 2 4 2" xfId="5954" xr:uid="{00000000-0005-0000-0000-00001E170000}"/>
    <cellStyle name="Note 5 12 2 5" xfId="5955" xr:uid="{00000000-0005-0000-0000-00001F170000}"/>
    <cellStyle name="Note 5 12 3" xfId="5956" xr:uid="{00000000-0005-0000-0000-000020170000}"/>
    <cellStyle name="Note 5 12 3 2" xfId="5957" xr:uid="{00000000-0005-0000-0000-000021170000}"/>
    <cellStyle name="Note 5 12 3 2 2" xfId="5958" xr:uid="{00000000-0005-0000-0000-000022170000}"/>
    <cellStyle name="Note 5 12 3 3" xfId="5959" xr:uid="{00000000-0005-0000-0000-000023170000}"/>
    <cellStyle name="Note 5 12 4" xfId="5960" xr:uid="{00000000-0005-0000-0000-000024170000}"/>
    <cellStyle name="Note 5 12 4 2" xfId="5961" xr:uid="{00000000-0005-0000-0000-000025170000}"/>
    <cellStyle name="Note 5 12 5" xfId="5962" xr:uid="{00000000-0005-0000-0000-000026170000}"/>
    <cellStyle name="Note 5 12 5 2" xfId="5963" xr:uid="{00000000-0005-0000-0000-000027170000}"/>
    <cellStyle name="Note 5 12 6" xfId="5964" xr:uid="{00000000-0005-0000-0000-000028170000}"/>
    <cellStyle name="Note 5 13" xfId="5965" xr:uid="{00000000-0005-0000-0000-000029170000}"/>
    <cellStyle name="Note 5 13 2" xfId="5966" xr:uid="{00000000-0005-0000-0000-00002A170000}"/>
    <cellStyle name="Note 5 13 2 2" xfId="5967" xr:uid="{00000000-0005-0000-0000-00002B170000}"/>
    <cellStyle name="Note 5 13 2 2 2" xfId="5968" xr:uid="{00000000-0005-0000-0000-00002C170000}"/>
    <cellStyle name="Note 5 13 2 2 2 2" xfId="5969" xr:uid="{00000000-0005-0000-0000-00002D170000}"/>
    <cellStyle name="Note 5 13 2 2 3" xfId="5970" xr:uid="{00000000-0005-0000-0000-00002E170000}"/>
    <cellStyle name="Note 5 13 2 3" xfId="5971" xr:uid="{00000000-0005-0000-0000-00002F170000}"/>
    <cellStyle name="Note 5 13 2 3 2" xfId="5972" xr:uid="{00000000-0005-0000-0000-000030170000}"/>
    <cellStyle name="Note 5 13 2 4" xfId="5973" xr:uid="{00000000-0005-0000-0000-000031170000}"/>
    <cellStyle name="Note 5 13 2 4 2" xfId="5974" xr:uid="{00000000-0005-0000-0000-000032170000}"/>
    <cellStyle name="Note 5 13 2 5" xfId="5975" xr:uid="{00000000-0005-0000-0000-000033170000}"/>
    <cellStyle name="Note 5 13 3" xfId="5976" xr:uid="{00000000-0005-0000-0000-000034170000}"/>
    <cellStyle name="Note 5 13 3 2" xfId="5977" xr:uid="{00000000-0005-0000-0000-000035170000}"/>
    <cellStyle name="Note 5 13 3 2 2" xfId="5978" xr:uid="{00000000-0005-0000-0000-000036170000}"/>
    <cellStyle name="Note 5 13 3 3" xfId="5979" xr:uid="{00000000-0005-0000-0000-000037170000}"/>
    <cellStyle name="Note 5 13 4" xfId="5980" xr:uid="{00000000-0005-0000-0000-000038170000}"/>
    <cellStyle name="Note 5 13 4 2" xfId="5981" xr:uid="{00000000-0005-0000-0000-000039170000}"/>
    <cellStyle name="Note 5 13 5" xfId="5982" xr:uid="{00000000-0005-0000-0000-00003A170000}"/>
    <cellStyle name="Note 5 13 5 2" xfId="5983" xr:uid="{00000000-0005-0000-0000-00003B170000}"/>
    <cellStyle name="Note 5 13 6" xfId="5984" xr:uid="{00000000-0005-0000-0000-00003C170000}"/>
    <cellStyle name="Note 5 14" xfId="5985" xr:uid="{00000000-0005-0000-0000-00003D170000}"/>
    <cellStyle name="Note 5 14 2" xfId="5986" xr:uid="{00000000-0005-0000-0000-00003E170000}"/>
    <cellStyle name="Note 5 14 2 2" xfId="5987" xr:uid="{00000000-0005-0000-0000-00003F170000}"/>
    <cellStyle name="Note 5 14 2 2 2" xfId="5988" xr:uid="{00000000-0005-0000-0000-000040170000}"/>
    <cellStyle name="Note 5 14 2 2 2 2" xfId="5989" xr:uid="{00000000-0005-0000-0000-000041170000}"/>
    <cellStyle name="Note 5 14 2 2 3" xfId="5990" xr:uid="{00000000-0005-0000-0000-000042170000}"/>
    <cellStyle name="Note 5 14 2 3" xfId="5991" xr:uid="{00000000-0005-0000-0000-000043170000}"/>
    <cellStyle name="Note 5 14 2 3 2" xfId="5992" xr:uid="{00000000-0005-0000-0000-000044170000}"/>
    <cellStyle name="Note 5 14 2 4" xfId="5993" xr:uid="{00000000-0005-0000-0000-000045170000}"/>
    <cellStyle name="Note 5 14 2 4 2" xfId="5994" xr:uid="{00000000-0005-0000-0000-000046170000}"/>
    <cellStyle name="Note 5 14 2 5" xfId="5995" xr:uid="{00000000-0005-0000-0000-000047170000}"/>
    <cellStyle name="Note 5 14 3" xfId="5996" xr:uid="{00000000-0005-0000-0000-000048170000}"/>
    <cellStyle name="Note 5 14 3 2" xfId="5997" xr:uid="{00000000-0005-0000-0000-000049170000}"/>
    <cellStyle name="Note 5 14 3 2 2" xfId="5998" xr:uid="{00000000-0005-0000-0000-00004A170000}"/>
    <cellStyle name="Note 5 14 3 3" xfId="5999" xr:uid="{00000000-0005-0000-0000-00004B170000}"/>
    <cellStyle name="Note 5 14 4" xfId="6000" xr:uid="{00000000-0005-0000-0000-00004C170000}"/>
    <cellStyle name="Note 5 14 4 2" xfId="6001" xr:uid="{00000000-0005-0000-0000-00004D170000}"/>
    <cellStyle name="Note 5 14 5" xfId="6002" xr:uid="{00000000-0005-0000-0000-00004E170000}"/>
    <cellStyle name="Note 5 14 5 2" xfId="6003" xr:uid="{00000000-0005-0000-0000-00004F170000}"/>
    <cellStyle name="Note 5 14 6" xfId="6004" xr:uid="{00000000-0005-0000-0000-000050170000}"/>
    <cellStyle name="Note 5 15" xfId="6005" xr:uid="{00000000-0005-0000-0000-000051170000}"/>
    <cellStyle name="Note 5 15 2" xfId="6006" xr:uid="{00000000-0005-0000-0000-000052170000}"/>
    <cellStyle name="Note 5 15 2 2" xfId="6007" xr:uid="{00000000-0005-0000-0000-000053170000}"/>
    <cellStyle name="Note 5 15 2 2 2" xfId="6008" xr:uid="{00000000-0005-0000-0000-000054170000}"/>
    <cellStyle name="Note 5 15 2 2 2 2" xfId="6009" xr:uid="{00000000-0005-0000-0000-000055170000}"/>
    <cellStyle name="Note 5 15 2 2 3" xfId="6010" xr:uid="{00000000-0005-0000-0000-000056170000}"/>
    <cellStyle name="Note 5 15 2 3" xfId="6011" xr:uid="{00000000-0005-0000-0000-000057170000}"/>
    <cellStyle name="Note 5 15 2 3 2" xfId="6012" xr:uid="{00000000-0005-0000-0000-000058170000}"/>
    <cellStyle name="Note 5 15 2 4" xfId="6013" xr:uid="{00000000-0005-0000-0000-000059170000}"/>
    <cellStyle name="Note 5 15 2 4 2" xfId="6014" xr:uid="{00000000-0005-0000-0000-00005A170000}"/>
    <cellStyle name="Note 5 15 2 5" xfId="6015" xr:uid="{00000000-0005-0000-0000-00005B170000}"/>
    <cellStyle name="Note 5 15 3" xfId="6016" xr:uid="{00000000-0005-0000-0000-00005C170000}"/>
    <cellStyle name="Note 5 15 3 2" xfId="6017" xr:uid="{00000000-0005-0000-0000-00005D170000}"/>
    <cellStyle name="Note 5 15 3 2 2" xfId="6018" xr:uid="{00000000-0005-0000-0000-00005E170000}"/>
    <cellStyle name="Note 5 15 3 3" xfId="6019" xr:uid="{00000000-0005-0000-0000-00005F170000}"/>
    <cellStyle name="Note 5 15 4" xfId="6020" xr:uid="{00000000-0005-0000-0000-000060170000}"/>
    <cellStyle name="Note 5 15 4 2" xfId="6021" xr:uid="{00000000-0005-0000-0000-000061170000}"/>
    <cellStyle name="Note 5 15 5" xfId="6022" xr:uid="{00000000-0005-0000-0000-000062170000}"/>
    <cellStyle name="Note 5 15 5 2" xfId="6023" xr:uid="{00000000-0005-0000-0000-000063170000}"/>
    <cellStyle name="Note 5 15 6" xfId="6024" xr:uid="{00000000-0005-0000-0000-000064170000}"/>
    <cellStyle name="Note 5 2" xfId="6025" xr:uid="{00000000-0005-0000-0000-000065170000}"/>
    <cellStyle name="Note 5 2 2" xfId="6026" xr:uid="{00000000-0005-0000-0000-000066170000}"/>
    <cellStyle name="Note 5 2 2 2" xfId="6027" xr:uid="{00000000-0005-0000-0000-000067170000}"/>
    <cellStyle name="Note 5 2 2 2 2" xfId="6028" xr:uid="{00000000-0005-0000-0000-000068170000}"/>
    <cellStyle name="Note 5 2 2 2 2 2" xfId="6029" xr:uid="{00000000-0005-0000-0000-000069170000}"/>
    <cellStyle name="Note 5 2 2 2 3" xfId="6030" xr:uid="{00000000-0005-0000-0000-00006A170000}"/>
    <cellStyle name="Note 5 2 2 3" xfId="6031" xr:uid="{00000000-0005-0000-0000-00006B170000}"/>
    <cellStyle name="Note 5 2 2 3 2" xfId="6032" xr:uid="{00000000-0005-0000-0000-00006C170000}"/>
    <cellStyle name="Note 5 2 2 4" xfId="6033" xr:uid="{00000000-0005-0000-0000-00006D170000}"/>
    <cellStyle name="Note 5 2 2 4 2" xfId="6034" xr:uid="{00000000-0005-0000-0000-00006E170000}"/>
    <cellStyle name="Note 5 2 2 5" xfId="6035" xr:uid="{00000000-0005-0000-0000-00006F170000}"/>
    <cellStyle name="Note 5 2 3" xfId="6036" xr:uid="{00000000-0005-0000-0000-000070170000}"/>
    <cellStyle name="Note 5 2 3 2" xfId="6037" xr:uid="{00000000-0005-0000-0000-000071170000}"/>
    <cellStyle name="Note 5 2 3 2 2" xfId="6038" xr:uid="{00000000-0005-0000-0000-000072170000}"/>
    <cellStyle name="Note 5 2 3 3" xfId="6039" xr:uid="{00000000-0005-0000-0000-000073170000}"/>
    <cellStyle name="Note 5 2 4" xfId="6040" xr:uid="{00000000-0005-0000-0000-000074170000}"/>
    <cellStyle name="Note 5 2 4 2" xfId="6041" xr:uid="{00000000-0005-0000-0000-000075170000}"/>
    <cellStyle name="Note 5 2 5" xfId="6042" xr:uid="{00000000-0005-0000-0000-000076170000}"/>
    <cellStyle name="Note 5 2 5 2" xfId="6043" xr:uid="{00000000-0005-0000-0000-000077170000}"/>
    <cellStyle name="Note 5 2 6" xfId="6044" xr:uid="{00000000-0005-0000-0000-000078170000}"/>
    <cellStyle name="Note 5 3" xfId="6045" xr:uid="{00000000-0005-0000-0000-000079170000}"/>
    <cellStyle name="Note 5 3 2" xfId="6046" xr:uid="{00000000-0005-0000-0000-00007A170000}"/>
    <cellStyle name="Note 5 3 2 2" xfId="6047" xr:uid="{00000000-0005-0000-0000-00007B170000}"/>
    <cellStyle name="Note 5 3 2 2 2" xfId="6048" xr:uid="{00000000-0005-0000-0000-00007C170000}"/>
    <cellStyle name="Note 5 3 2 2 2 2" xfId="6049" xr:uid="{00000000-0005-0000-0000-00007D170000}"/>
    <cellStyle name="Note 5 3 2 2 3" xfId="6050" xr:uid="{00000000-0005-0000-0000-00007E170000}"/>
    <cellStyle name="Note 5 3 2 3" xfId="6051" xr:uid="{00000000-0005-0000-0000-00007F170000}"/>
    <cellStyle name="Note 5 3 2 3 2" xfId="6052" xr:uid="{00000000-0005-0000-0000-000080170000}"/>
    <cellStyle name="Note 5 3 2 4" xfId="6053" xr:uid="{00000000-0005-0000-0000-000081170000}"/>
    <cellStyle name="Note 5 3 2 4 2" xfId="6054" xr:uid="{00000000-0005-0000-0000-000082170000}"/>
    <cellStyle name="Note 5 3 2 5" xfId="6055" xr:uid="{00000000-0005-0000-0000-000083170000}"/>
    <cellStyle name="Note 5 3 3" xfId="6056" xr:uid="{00000000-0005-0000-0000-000084170000}"/>
    <cellStyle name="Note 5 3 3 2" xfId="6057" xr:uid="{00000000-0005-0000-0000-000085170000}"/>
    <cellStyle name="Note 5 3 3 2 2" xfId="6058" xr:uid="{00000000-0005-0000-0000-000086170000}"/>
    <cellStyle name="Note 5 3 3 3" xfId="6059" xr:uid="{00000000-0005-0000-0000-000087170000}"/>
    <cellStyle name="Note 5 3 4" xfId="6060" xr:uid="{00000000-0005-0000-0000-000088170000}"/>
    <cellStyle name="Note 5 3 4 2" xfId="6061" xr:uid="{00000000-0005-0000-0000-000089170000}"/>
    <cellStyle name="Note 5 3 5" xfId="6062" xr:uid="{00000000-0005-0000-0000-00008A170000}"/>
    <cellStyle name="Note 5 3 5 2" xfId="6063" xr:uid="{00000000-0005-0000-0000-00008B170000}"/>
    <cellStyle name="Note 5 3 6" xfId="6064" xr:uid="{00000000-0005-0000-0000-00008C170000}"/>
    <cellStyle name="Note 5 4" xfId="6065" xr:uid="{00000000-0005-0000-0000-00008D170000}"/>
    <cellStyle name="Note 5 4 2" xfId="6066" xr:uid="{00000000-0005-0000-0000-00008E170000}"/>
    <cellStyle name="Note 5 4 2 2" xfId="6067" xr:uid="{00000000-0005-0000-0000-00008F170000}"/>
    <cellStyle name="Note 5 4 2 2 2" xfId="6068" xr:uid="{00000000-0005-0000-0000-000090170000}"/>
    <cellStyle name="Note 5 4 2 2 2 2" xfId="6069" xr:uid="{00000000-0005-0000-0000-000091170000}"/>
    <cellStyle name="Note 5 4 2 2 3" xfId="6070" xr:uid="{00000000-0005-0000-0000-000092170000}"/>
    <cellStyle name="Note 5 4 2 3" xfId="6071" xr:uid="{00000000-0005-0000-0000-000093170000}"/>
    <cellStyle name="Note 5 4 2 3 2" xfId="6072" xr:uid="{00000000-0005-0000-0000-000094170000}"/>
    <cellStyle name="Note 5 4 2 4" xfId="6073" xr:uid="{00000000-0005-0000-0000-000095170000}"/>
    <cellStyle name="Note 5 4 2 4 2" xfId="6074" xr:uid="{00000000-0005-0000-0000-000096170000}"/>
    <cellStyle name="Note 5 4 2 5" xfId="6075" xr:uid="{00000000-0005-0000-0000-000097170000}"/>
    <cellStyle name="Note 5 4 3" xfId="6076" xr:uid="{00000000-0005-0000-0000-000098170000}"/>
    <cellStyle name="Note 5 4 3 2" xfId="6077" xr:uid="{00000000-0005-0000-0000-000099170000}"/>
    <cellStyle name="Note 5 4 3 2 2" xfId="6078" xr:uid="{00000000-0005-0000-0000-00009A170000}"/>
    <cellStyle name="Note 5 4 3 3" xfId="6079" xr:uid="{00000000-0005-0000-0000-00009B170000}"/>
    <cellStyle name="Note 5 4 4" xfId="6080" xr:uid="{00000000-0005-0000-0000-00009C170000}"/>
    <cellStyle name="Note 5 4 4 2" xfId="6081" xr:uid="{00000000-0005-0000-0000-00009D170000}"/>
    <cellStyle name="Note 5 4 5" xfId="6082" xr:uid="{00000000-0005-0000-0000-00009E170000}"/>
    <cellStyle name="Note 5 4 5 2" xfId="6083" xr:uid="{00000000-0005-0000-0000-00009F170000}"/>
    <cellStyle name="Note 5 4 6" xfId="6084" xr:uid="{00000000-0005-0000-0000-0000A0170000}"/>
    <cellStyle name="Note 5 5" xfId="6085" xr:uid="{00000000-0005-0000-0000-0000A1170000}"/>
    <cellStyle name="Note 5 5 2" xfId="6086" xr:uid="{00000000-0005-0000-0000-0000A2170000}"/>
    <cellStyle name="Note 5 5 2 2" xfId="6087" xr:uid="{00000000-0005-0000-0000-0000A3170000}"/>
    <cellStyle name="Note 5 5 2 2 2" xfId="6088" xr:uid="{00000000-0005-0000-0000-0000A4170000}"/>
    <cellStyle name="Note 5 5 2 2 2 2" xfId="6089" xr:uid="{00000000-0005-0000-0000-0000A5170000}"/>
    <cellStyle name="Note 5 5 2 2 3" xfId="6090" xr:uid="{00000000-0005-0000-0000-0000A6170000}"/>
    <cellStyle name="Note 5 5 2 3" xfId="6091" xr:uid="{00000000-0005-0000-0000-0000A7170000}"/>
    <cellStyle name="Note 5 5 2 3 2" xfId="6092" xr:uid="{00000000-0005-0000-0000-0000A8170000}"/>
    <cellStyle name="Note 5 5 2 4" xfId="6093" xr:uid="{00000000-0005-0000-0000-0000A9170000}"/>
    <cellStyle name="Note 5 5 2 4 2" xfId="6094" xr:uid="{00000000-0005-0000-0000-0000AA170000}"/>
    <cellStyle name="Note 5 5 2 5" xfId="6095" xr:uid="{00000000-0005-0000-0000-0000AB170000}"/>
    <cellStyle name="Note 5 5 3" xfId="6096" xr:uid="{00000000-0005-0000-0000-0000AC170000}"/>
    <cellStyle name="Note 5 5 3 2" xfId="6097" xr:uid="{00000000-0005-0000-0000-0000AD170000}"/>
    <cellStyle name="Note 5 5 3 2 2" xfId="6098" xr:uid="{00000000-0005-0000-0000-0000AE170000}"/>
    <cellStyle name="Note 5 5 3 3" xfId="6099" xr:uid="{00000000-0005-0000-0000-0000AF170000}"/>
    <cellStyle name="Note 5 5 4" xfId="6100" xr:uid="{00000000-0005-0000-0000-0000B0170000}"/>
    <cellStyle name="Note 5 5 4 2" xfId="6101" xr:uid="{00000000-0005-0000-0000-0000B1170000}"/>
    <cellStyle name="Note 5 5 5" xfId="6102" xr:uid="{00000000-0005-0000-0000-0000B2170000}"/>
    <cellStyle name="Note 5 5 5 2" xfId="6103" xr:uid="{00000000-0005-0000-0000-0000B3170000}"/>
    <cellStyle name="Note 5 5 6" xfId="6104" xr:uid="{00000000-0005-0000-0000-0000B4170000}"/>
    <cellStyle name="Note 5 6" xfId="6105" xr:uid="{00000000-0005-0000-0000-0000B5170000}"/>
    <cellStyle name="Note 5 6 2" xfId="6106" xr:uid="{00000000-0005-0000-0000-0000B6170000}"/>
    <cellStyle name="Note 5 6 2 2" xfId="6107" xr:uid="{00000000-0005-0000-0000-0000B7170000}"/>
    <cellStyle name="Note 5 6 2 2 2" xfId="6108" xr:uid="{00000000-0005-0000-0000-0000B8170000}"/>
    <cellStyle name="Note 5 6 2 2 2 2" xfId="6109" xr:uid="{00000000-0005-0000-0000-0000B9170000}"/>
    <cellStyle name="Note 5 6 2 2 3" xfId="6110" xr:uid="{00000000-0005-0000-0000-0000BA170000}"/>
    <cellStyle name="Note 5 6 2 3" xfId="6111" xr:uid="{00000000-0005-0000-0000-0000BB170000}"/>
    <cellStyle name="Note 5 6 2 3 2" xfId="6112" xr:uid="{00000000-0005-0000-0000-0000BC170000}"/>
    <cellStyle name="Note 5 6 2 4" xfId="6113" xr:uid="{00000000-0005-0000-0000-0000BD170000}"/>
    <cellStyle name="Note 5 6 2 4 2" xfId="6114" xr:uid="{00000000-0005-0000-0000-0000BE170000}"/>
    <cellStyle name="Note 5 6 2 5" xfId="6115" xr:uid="{00000000-0005-0000-0000-0000BF170000}"/>
    <cellStyle name="Note 5 6 3" xfId="6116" xr:uid="{00000000-0005-0000-0000-0000C0170000}"/>
    <cellStyle name="Note 5 6 3 2" xfId="6117" xr:uid="{00000000-0005-0000-0000-0000C1170000}"/>
    <cellStyle name="Note 5 6 3 2 2" xfId="6118" xr:uid="{00000000-0005-0000-0000-0000C2170000}"/>
    <cellStyle name="Note 5 6 3 3" xfId="6119" xr:uid="{00000000-0005-0000-0000-0000C3170000}"/>
    <cellStyle name="Note 5 6 4" xfId="6120" xr:uid="{00000000-0005-0000-0000-0000C4170000}"/>
    <cellStyle name="Note 5 6 4 2" xfId="6121" xr:uid="{00000000-0005-0000-0000-0000C5170000}"/>
    <cellStyle name="Note 5 6 5" xfId="6122" xr:uid="{00000000-0005-0000-0000-0000C6170000}"/>
    <cellStyle name="Note 5 6 5 2" xfId="6123" xr:uid="{00000000-0005-0000-0000-0000C7170000}"/>
    <cellStyle name="Note 5 6 6" xfId="6124" xr:uid="{00000000-0005-0000-0000-0000C8170000}"/>
    <cellStyle name="Note 5 7" xfId="6125" xr:uid="{00000000-0005-0000-0000-0000C9170000}"/>
    <cellStyle name="Note 5 7 2" xfId="6126" xr:uid="{00000000-0005-0000-0000-0000CA170000}"/>
    <cellStyle name="Note 5 7 2 2" xfId="6127" xr:uid="{00000000-0005-0000-0000-0000CB170000}"/>
    <cellStyle name="Note 5 7 2 2 2" xfId="6128" xr:uid="{00000000-0005-0000-0000-0000CC170000}"/>
    <cellStyle name="Note 5 7 2 2 2 2" xfId="6129" xr:uid="{00000000-0005-0000-0000-0000CD170000}"/>
    <cellStyle name="Note 5 7 2 2 3" xfId="6130" xr:uid="{00000000-0005-0000-0000-0000CE170000}"/>
    <cellStyle name="Note 5 7 2 3" xfId="6131" xr:uid="{00000000-0005-0000-0000-0000CF170000}"/>
    <cellStyle name="Note 5 7 2 3 2" xfId="6132" xr:uid="{00000000-0005-0000-0000-0000D0170000}"/>
    <cellStyle name="Note 5 7 2 4" xfId="6133" xr:uid="{00000000-0005-0000-0000-0000D1170000}"/>
    <cellStyle name="Note 5 7 2 4 2" xfId="6134" xr:uid="{00000000-0005-0000-0000-0000D2170000}"/>
    <cellStyle name="Note 5 7 2 5" xfId="6135" xr:uid="{00000000-0005-0000-0000-0000D3170000}"/>
    <cellStyle name="Note 5 7 3" xfId="6136" xr:uid="{00000000-0005-0000-0000-0000D4170000}"/>
    <cellStyle name="Note 5 7 3 2" xfId="6137" xr:uid="{00000000-0005-0000-0000-0000D5170000}"/>
    <cellStyle name="Note 5 7 3 2 2" xfId="6138" xr:uid="{00000000-0005-0000-0000-0000D6170000}"/>
    <cellStyle name="Note 5 7 3 3" xfId="6139" xr:uid="{00000000-0005-0000-0000-0000D7170000}"/>
    <cellStyle name="Note 5 7 4" xfId="6140" xr:uid="{00000000-0005-0000-0000-0000D8170000}"/>
    <cellStyle name="Note 5 7 4 2" xfId="6141" xr:uid="{00000000-0005-0000-0000-0000D9170000}"/>
    <cellStyle name="Note 5 7 5" xfId="6142" xr:uid="{00000000-0005-0000-0000-0000DA170000}"/>
    <cellStyle name="Note 5 7 5 2" xfId="6143" xr:uid="{00000000-0005-0000-0000-0000DB170000}"/>
    <cellStyle name="Note 5 7 6" xfId="6144" xr:uid="{00000000-0005-0000-0000-0000DC170000}"/>
    <cellStyle name="Note 5 8" xfId="6145" xr:uid="{00000000-0005-0000-0000-0000DD170000}"/>
    <cellStyle name="Note 5 8 2" xfId="6146" xr:uid="{00000000-0005-0000-0000-0000DE170000}"/>
    <cellStyle name="Note 5 8 2 2" xfId="6147" xr:uid="{00000000-0005-0000-0000-0000DF170000}"/>
    <cellStyle name="Note 5 8 2 2 2" xfId="6148" xr:uid="{00000000-0005-0000-0000-0000E0170000}"/>
    <cellStyle name="Note 5 8 2 2 2 2" xfId="6149" xr:uid="{00000000-0005-0000-0000-0000E1170000}"/>
    <cellStyle name="Note 5 8 2 2 3" xfId="6150" xr:uid="{00000000-0005-0000-0000-0000E2170000}"/>
    <cellStyle name="Note 5 8 2 3" xfId="6151" xr:uid="{00000000-0005-0000-0000-0000E3170000}"/>
    <cellStyle name="Note 5 8 2 3 2" xfId="6152" xr:uid="{00000000-0005-0000-0000-0000E4170000}"/>
    <cellStyle name="Note 5 8 2 4" xfId="6153" xr:uid="{00000000-0005-0000-0000-0000E5170000}"/>
    <cellStyle name="Note 5 8 2 4 2" xfId="6154" xr:uid="{00000000-0005-0000-0000-0000E6170000}"/>
    <cellStyle name="Note 5 8 2 5" xfId="6155" xr:uid="{00000000-0005-0000-0000-0000E7170000}"/>
    <cellStyle name="Note 5 8 3" xfId="6156" xr:uid="{00000000-0005-0000-0000-0000E8170000}"/>
    <cellStyle name="Note 5 8 3 2" xfId="6157" xr:uid="{00000000-0005-0000-0000-0000E9170000}"/>
    <cellStyle name="Note 5 8 3 2 2" xfId="6158" xr:uid="{00000000-0005-0000-0000-0000EA170000}"/>
    <cellStyle name="Note 5 8 3 3" xfId="6159" xr:uid="{00000000-0005-0000-0000-0000EB170000}"/>
    <cellStyle name="Note 5 8 4" xfId="6160" xr:uid="{00000000-0005-0000-0000-0000EC170000}"/>
    <cellStyle name="Note 5 8 4 2" xfId="6161" xr:uid="{00000000-0005-0000-0000-0000ED170000}"/>
    <cellStyle name="Note 5 8 5" xfId="6162" xr:uid="{00000000-0005-0000-0000-0000EE170000}"/>
    <cellStyle name="Note 5 8 5 2" xfId="6163" xr:uid="{00000000-0005-0000-0000-0000EF170000}"/>
    <cellStyle name="Note 5 8 6" xfId="6164" xr:uid="{00000000-0005-0000-0000-0000F0170000}"/>
    <cellStyle name="Note 5 9" xfId="6165" xr:uid="{00000000-0005-0000-0000-0000F1170000}"/>
    <cellStyle name="Note 5 9 2" xfId="6166" xr:uid="{00000000-0005-0000-0000-0000F2170000}"/>
    <cellStyle name="Note 5 9 2 2" xfId="6167" xr:uid="{00000000-0005-0000-0000-0000F3170000}"/>
    <cellStyle name="Note 5 9 2 2 2" xfId="6168" xr:uid="{00000000-0005-0000-0000-0000F4170000}"/>
    <cellStyle name="Note 5 9 2 2 2 2" xfId="6169" xr:uid="{00000000-0005-0000-0000-0000F5170000}"/>
    <cellStyle name="Note 5 9 2 2 3" xfId="6170" xr:uid="{00000000-0005-0000-0000-0000F6170000}"/>
    <cellStyle name="Note 5 9 2 3" xfId="6171" xr:uid="{00000000-0005-0000-0000-0000F7170000}"/>
    <cellStyle name="Note 5 9 2 3 2" xfId="6172" xr:uid="{00000000-0005-0000-0000-0000F8170000}"/>
    <cellStyle name="Note 5 9 2 4" xfId="6173" xr:uid="{00000000-0005-0000-0000-0000F9170000}"/>
    <cellStyle name="Note 5 9 2 4 2" xfId="6174" xr:uid="{00000000-0005-0000-0000-0000FA170000}"/>
    <cellStyle name="Note 5 9 2 5" xfId="6175" xr:uid="{00000000-0005-0000-0000-0000FB170000}"/>
    <cellStyle name="Note 5 9 3" xfId="6176" xr:uid="{00000000-0005-0000-0000-0000FC170000}"/>
    <cellStyle name="Note 5 9 3 2" xfId="6177" xr:uid="{00000000-0005-0000-0000-0000FD170000}"/>
    <cellStyle name="Note 5 9 3 2 2" xfId="6178" xr:uid="{00000000-0005-0000-0000-0000FE170000}"/>
    <cellStyle name="Note 5 9 3 3" xfId="6179" xr:uid="{00000000-0005-0000-0000-0000FF170000}"/>
    <cellStyle name="Note 5 9 4" xfId="6180" xr:uid="{00000000-0005-0000-0000-000000180000}"/>
    <cellStyle name="Note 5 9 4 2" xfId="6181" xr:uid="{00000000-0005-0000-0000-000001180000}"/>
    <cellStyle name="Note 5 9 5" xfId="6182" xr:uid="{00000000-0005-0000-0000-000002180000}"/>
    <cellStyle name="Note 5 9 5 2" xfId="6183" xr:uid="{00000000-0005-0000-0000-000003180000}"/>
    <cellStyle name="Note 5 9 6" xfId="6184" xr:uid="{00000000-0005-0000-0000-000004180000}"/>
    <cellStyle name="Note 6 2" xfId="6185" xr:uid="{00000000-0005-0000-0000-000005180000}"/>
    <cellStyle name="Note 6 2 2" xfId="6186" xr:uid="{00000000-0005-0000-0000-000006180000}"/>
    <cellStyle name="Note 6 2 2 2" xfId="6187" xr:uid="{00000000-0005-0000-0000-000007180000}"/>
    <cellStyle name="Note 6 2 2 2 2" xfId="6188" xr:uid="{00000000-0005-0000-0000-000008180000}"/>
    <cellStyle name="Note 6 2 2 2 2 2" xfId="6189" xr:uid="{00000000-0005-0000-0000-000009180000}"/>
    <cellStyle name="Note 6 2 2 2 3" xfId="6190" xr:uid="{00000000-0005-0000-0000-00000A180000}"/>
    <cellStyle name="Note 6 2 2 3" xfId="6191" xr:uid="{00000000-0005-0000-0000-00000B180000}"/>
    <cellStyle name="Note 6 2 2 3 2" xfId="6192" xr:uid="{00000000-0005-0000-0000-00000C180000}"/>
    <cellStyle name="Note 6 2 2 4" xfId="6193" xr:uid="{00000000-0005-0000-0000-00000D180000}"/>
    <cellStyle name="Note 6 2 2 4 2" xfId="6194" xr:uid="{00000000-0005-0000-0000-00000E180000}"/>
    <cellStyle name="Note 6 2 2 5" xfId="6195" xr:uid="{00000000-0005-0000-0000-00000F180000}"/>
    <cellStyle name="Note 6 2 3" xfId="6196" xr:uid="{00000000-0005-0000-0000-000010180000}"/>
    <cellStyle name="Note 6 2 3 2" xfId="6197" xr:uid="{00000000-0005-0000-0000-000011180000}"/>
    <cellStyle name="Note 6 2 3 2 2" xfId="6198" xr:uid="{00000000-0005-0000-0000-000012180000}"/>
    <cellStyle name="Note 6 2 3 3" xfId="6199" xr:uid="{00000000-0005-0000-0000-000013180000}"/>
    <cellStyle name="Note 6 2 4" xfId="6200" xr:uid="{00000000-0005-0000-0000-000014180000}"/>
    <cellStyle name="Note 6 2 4 2" xfId="6201" xr:uid="{00000000-0005-0000-0000-000015180000}"/>
    <cellStyle name="Note 6 2 5" xfId="6202" xr:uid="{00000000-0005-0000-0000-000016180000}"/>
    <cellStyle name="Note 6 2 5 2" xfId="6203" xr:uid="{00000000-0005-0000-0000-000017180000}"/>
    <cellStyle name="Note 6 2 6" xfId="6204" xr:uid="{00000000-0005-0000-0000-000018180000}"/>
    <cellStyle name="Note 6 3" xfId="6205" xr:uid="{00000000-0005-0000-0000-000019180000}"/>
    <cellStyle name="Note 6 3 2" xfId="6206" xr:uid="{00000000-0005-0000-0000-00001A180000}"/>
    <cellStyle name="Note 6 3 2 2" xfId="6207" xr:uid="{00000000-0005-0000-0000-00001B180000}"/>
    <cellStyle name="Note 6 3 2 2 2" xfId="6208" xr:uid="{00000000-0005-0000-0000-00001C180000}"/>
    <cellStyle name="Note 6 3 2 2 2 2" xfId="6209" xr:uid="{00000000-0005-0000-0000-00001D180000}"/>
    <cellStyle name="Note 6 3 2 2 3" xfId="6210" xr:uid="{00000000-0005-0000-0000-00001E180000}"/>
    <cellStyle name="Note 6 3 2 3" xfId="6211" xr:uid="{00000000-0005-0000-0000-00001F180000}"/>
    <cellStyle name="Note 6 3 2 3 2" xfId="6212" xr:uid="{00000000-0005-0000-0000-000020180000}"/>
    <cellStyle name="Note 6 3 2 4" xfId="6213" xr:uid="{00000000-0005-0000-0000-000021180000}"/>
    <cellStyle name="Note 6 3 2 4 2" xfId="6214" xr:uid="{00000000-0005-0000-0000-000022180000}"/>
    <cellStyle name="Note 6 3 2 5" xfId="6215" xr:uid="{00000000-0005-0000-0000-000023180000}"/>
    <cellStyle name="Note 6 3 3" xfId="6216" xr:uid="{00000000-0005-0000-0000-000024180000}"/>
    <cellStyle name="Note 6 3 3 2" xfId="6217" xr:uid="{00000000-0005-0000-0000-000025180000}"/>
    <cellStyle name="Note 6 3 3 2 2" xfId="6218" xr:uid="{00000000-0005-0000-0000-000026180000}"/>
    <cellStyle name="Note 6 3 3 3" xfId="6219" xr:uid="{00000000-0005-0000-0000-000027180000}"/>
    <cellStyle name="Note 6 3 4" xfId="6220" xr:uid="{00000000-0005-0000-0000-000028180000}"/>
    <cellStyle name="Note 6 3 4 2" xfId="6221" xr:uid="{00000000-0005-0000-0000-000029180000}"/>
    <cellStyle name="Note 6 3 5" xfId="6222" xr:uid="{00000000-0005-0000-0000-00002A180000}"/>
    <cellStyle name="Note 6 3 5 2" xfId="6223" xr:uid="{00000000-0005-0000-0000-00002B180000}"/>
    <cellStyle name="Note 6 3 6" xfId="6224" xr:uid="{00000000-0005-0000-0000-00002C180000}"/>
    <cellStyle name="Note 6 4" xfId="6225" xr:uid="{00000000-0005-0000-0000-00002D180000}"/>
    <cellStyle name="Note 6 4 2" xfId="6226" xr:uid="{00000000-0005-0000-0000-00002E180000}"/>
    <cellStyle name="Note 6 4 2 2" xfId="6227" xr:uid="{00000000-0005-0000-0000-00002F180000}"/>
    <cellStyle name="Note 6 4 2 2 2" xfId="6228" xr:uid="{00000000-0005-0000-0000-000030180000}"/>
    <cellStyle name="Note 6 4 2 2 2 2" xfId="6229" xr:uid="{00000000-0005-0000-0000-000031180000}"/>
    <cellStyle name="Note 6 4 2 2 3" xfId="6230" xr:uid="{00000000-0005-0000-0000-000032180000}"/>
    <cellStyle name="Note 6 4 2 3" xfId="6231" xr:uid="{00000000-0005-0000-0000-000033180000}"/>
    <cellStyle name="Note 6 4 2 3 2" xfId="6232" xr:uid="{00000000-0005-0000-0000-000034180000}"/>
    <cellStyle name="Note 6 4 2 4" xfId="6233" xr:uid="{00000000-0005-0000-0000-000035180000}"/>
    <cellStyle name="Note 6 4 2 4 2" xfId="6234" xr:uid="{00000000-0005-0000-0000-000036180000}"/>
    <cellStyle name="Note 6 4 2 5" xfId="6235" xr:uid="{00000000-0005-0000-0000-000037180000}"/>
    <cellStyle name="Note 6 4 3" xfId="6236" xr:uid="{00000000-0005-0000-0000-000038180000}"/>
    <cellStyle name="Note 6 4 3 2" xfId="6237" xr:uid="{00000000-0005-0000-0000-000039180000}"/>
    <cellStyle name="Note 6 4 3 2 2" xfId="6238" xr:uid="{00000000-0005-0000-0000-00003A180000}"/>
    <cellStyle name="Note 6 4 3 3" xfId="6239" xr:uid="{00000000-0005-0000-0000-00003B180000}"/>
    <cellStyle name="Note 6 4 4" xfId="6240" xr:uid="{00000000-0005-0000-0000-00003C180000}"/>
    <cellStyle name="Note 6 4 4 2" xfId="6241" xr:uid="{00000000-0005-0000-0000-00003D180000}"/>
    <cellStyle name="Note 6 4 5" xfId="6242" xr:uid="{00000000-0005-0000-0000-00003E180000}"/>
    <cellStyle name="Note 6 4 5 2" xfId="6243" xr:uid="{00000000-0005-0000-0000-00003F180000}"/>
    <cellStyle name="Note 6 4 6" xfId="6244" xr:uid="{00000000-0005-0000-0000-000040180000}"/>
    <cellStyle name="Note 7 2" xfId="6245" xr:uid="{00000000-0005-0000-0000-000041180000}"/>
    <cellStyle name="Note 7 2 2" xfId="6246" xr:uid="{00000000-0005-0000-0000-000042180000}"/>
    <cellStyle name="Note 7 2 2 2" xfId="6247" xr:uid="{00000000-0005-0000-0000-000043180000}"/>
    <cellStyle name="Note 7 2 2 2 2" xfId="6248" xr:uid="{00000000-0005-0000-0000-000044180000}"/>
    <cellStyle name="Note 7 2 2 2 2 2" xfId="6249" xr:uid="{00000000-0005-0000-0000-000045180000}"/>
    <cellStyle name="Note 7 2 2 2 3" xfId="6250" xr:uid="{00000000-0005-0000-0000-000046180000}"/>
    <cellStyle name="Note 7 2 2 3" xfId="6251" xr:uid="{00000000-0005-0000-0000-000047180000}"/>
    <cellStyle name="Note 7 2 2 3 2" xfId="6252" xr:uid="{00000000-0005-0000-0000-000048180000}"/>
    <cellStyle name="Note 7 2 2 4" xfId="6253" xr:uid="{00000000-0005-0000-0000-000049180000}"/>
    <cellStyle name="Note 7 2 2 4 2" xfId="6254" xr:uid="{00000000-0005-0000-0000-00004A180000}"/>
    <cellStyle name="Note 7 2 2 5" xfId="6255" xr:uid="{00000000-0005-0000-0000-00004B180000}"/>
    <cellStyle name="Note 7 2 3" xfId="6256" xr:uid="{00000000-0005-0000-0000-00004C180000}"/>
    <cellStyle name="Note 7 2 3 2" xfId="6257" xr:uid="{00000000-0005-0000-0000-00004D180000}"/>
    <cellStyle name="Note 7 2 3 2 2" xfId="6258" xr:uid="{00000000-0005-0000-0000-00004E180000}"/>
    <cellStyle name="Note 7 2 3 3" xfId="6259" xr:uid="{00000000-0005-0000-0000-00004F180000}"/>
    <cellStyle name="Note 7 2 4" xfId="6260" xr:uid="{00000000-0005-0000-0000-000050180000}"/>
    <cellStyle name="Note 7 2 4 2" xfId="6261" xr:uid="{00000000-0005-0000-0000-000051180000}"/>
    <cellStyle name="Note 7 2 5" xfId="6262" xr:uid="{00000000-0005-0000-0000-000052180000}"/>
    <cellStyle name="Note 7 2 5 2" xfId="6263" xr:uid="{00000000-0005-0000-0000-000053180000}"/>
    <cellStyle name="Note 7 2 6" xfId="6264" xr:uid="{00000000-0005-0000-0000-000054180000}"/>
    <cellStyle name="Note 7 3" xfId="6265" xr:uid="{00000000-0005-0000-0000-000055180000}"/>
    <cellStyle name="Note 7 3 2" xfId="6266" xr:uid="{00000000-0005-0000-0000-000056180000}"/>
    <cellStyle name="Note 7 3 2 2" xfId="6267" xr:uid="{00000000-0005-0000-0000-000057180000}"/>
    <cellStyle name="Note 7 3 2 2 2" xfId="6268" xr:uid="{00000000-0005-0000-0000-000058180000}"/>
    <cellStyle name="Note 7 3 2 2 2 2" xfId="6269" xr:uid="{00000000-0005-0000-0000-000059180000}"/>
    <cellStyle name="Note 7 3 2 2 3" xfId="6270" xr:uid="{00000000-0005-0000-0000-00005A180000}"/>
    <cellStyle name="Note 7 3 2 3" xfId="6271" xr:uid="{00000000-0005-0000-0000-00005B180000}"/>
    <cellStyle name="Note 7 3 2 3 2" xfId="6272" xr:uid="{00000000-0005-0000-0000-00005C180000}"/>
    <cellStyle name="Note 7 3 2 4" xfId="6273" xr:uid="{00000000-0005-0000-0000-00005D180000}"/>
    <cellStyle name="Note 7 3 2 4 2" xfId="6274" xr:uid="{00000000-0005-0000-0000-00005E180000}"/>
    <cellStyle name="Note 7 3 2 5" xfId="6275" xr:uid="{00000000-0005-0000-0000-00005F180000}"/>
    <cellStyle name="Note 7 3 3" xfId="6276" xr:uid="{00000000-0005-0000-0000-000060180000}"/>
    <cellStyle name="Note 7 3 3 2" xfId="6277" xr:uid="{00000000-0005-0000-0000-000061180000}"/>
    <cellStyle name="Note 7 3 3 2 2" xfId="6278" xr:uid="{00000000-0005-0000-0000-000062180000}"/>
    <cellStyle name="Note 7 3 3 3" xfId="6279" xr:uid="{00000000-0005-0000-0000-000063180000}"/>
    <cellStyle name="Note 7 3 4" xfId="6280" xr:uid="{00000000-0005-0000-0000-000064180000}"/>
    <cellStyle name="Note 7 3 4 2" xfId="6281" xr:uid="{00000000-0005-0000-0000-000065180000}"/>
    <cellStyle name="Note 7 3 5" xfId="6282" xr:uid="{00000000-0005-0000-0000-000066180000}"/>
    <cellStyle name="Note 7 3 5 2" xfId="6283" xr:uid="{00000000-0005-0000-0000-000067180000}"/>
    <cellStyle name="Note 7 3 6" xfId="6284" xr:uid="{00000000-0005-0000-0000-000068180000}"/>
    <cellStyle name="Note 7 4" xfId="6285" xr:uid="{00000000-0005-0000-0000-000069180000}"/>
    <cellStyle name="Note 7 4 2" xfId="6286" xr:uid="{00000000-0005-0000-0000-00006A180000}"/>
    <cellStyle name="Note 7 4 2 2" xfId="6287" xr:uid="{00000000-0005-0000-0000-00006B180000}"/>
    <cellStyle name="Note 7 4 2 2 2" xfId="6288" xr:uid="{00000000-0005-0000-0000-00006C180000}"/>
    <cellStyle name="Note 7 4 2 2 2 2" xfId="6289" xr:uid="{00000000-0005-0000-0000-00006D180000}"/>
    <cellStyle name="Note 7 4 2 2 3" xfId="6290" xr:uid="{00000000-0005-0000-0000-00006E180000}"/>
    <cellStyle name="Note 7 4 2 3" xfId="6291" xr:uid="{00000000-0005-0000-0000-00006F180000}"/>
    <cellStyle name="Note 7 4 2 3 2" xfId="6292" xr:uid="{00000000-0005-0000-0000-000070180000}"/>
    <cellStyle name="Note 7 4 2 4" xfId="6293" xr:uid="{00000000-0005-0000-0000-000071180000}"/>
    <cellStyle name="Note 7 4 2 4 2" xfId="6294" xr:uid="{00000000-0005-0000-0000-000072180000}"/>
    <cellStyle name="Note 7 4 2 5" xfId="6295" xr:uid="{00000000-0005-0000-0000-000073180000}"/>
    <cellStyle name="Note 7 4 3" xfId="6296" xr:uid="{00000000-0005-0000-0000-000074180000}"/>
    <cellStyle name="Note 7 4 3 2" xfId="6297" xr:uid="{00000000-0005-0000-0000-000075180000}"/>
    <cellStyle name="Note 7 4 3 2 2" xfId="6298" xr:uid="{00000000-0005-0000-0000-000076180000}"/>
    <cellStyle name="Note 7 4 3 3" xfId="6299" xr:uid="{00000000-0005-0000-0000-000077180000}"/>
    <cellStyle name="Note 7 4 4" xfId="6300" xr:uid="{00000000-0005-0000-0000-000078180000}"/>
    <cellStyle name="Note 7 4 4 2" xfId="6301" xr:uid="{00000000-0005-0000-0000-000079180000}"/>
    <cellStyle name="Note 7 4 5" xfId="6302" xr:uid="{00000000-0005-0000-0000-00007A180000}"/>
    <cellStyle name="Note 7 4 5 2" xfId="6303" xr:uid="{00000000-0005-0000-0000-00007B180000}"/>
    <cellStyle name="Note 7 4 6" xfId="6304" xr:uid="{00000000-0005-0000-0000-00007C180000}"/>
    <cellStyle name="Note 8 2" xfId="6305" xr:uid="{00000000-0005-0000-0000-00007D180000}"/>
    <cellStyle name="Note 8 2 2" xfId="6306" xr:uid="{00000000-0005-0000-0000-00007E180000}"/>
    <cellStyle name="Note 8 2 2 2" xfId="6307" xr:uid="{00000000-0005-0000-0000-00007F180000}"/>
    <cellStyle name="Note 8 2 2 2 2" xfId="6308" xr:uid="{00000000-0005-0000-0000-000080180000}"/>
    <cellStyle name="Note 8 2 2 2 2 2" xfId="6309" xr:uid="{00000000-0005-0000-0000-000081180000}"/>
    <cellStyle name="Note 8 2 2 2 3" xfId="6310" xr:uid="{00000000-0005-0000-0000-000082180000}"/>
    <cellStyle name="Note 8 2 2 3" xfId="6311" xr:uid="{00000000-0005-0000-0000-000083180000}"/>
    <cellStyle name="Note 8 2 2 3 2" xfId="6312" xr:uid="{00000000-0005-0000-0000-000084180000}"/>
    <cellStyle name="Note 8 2 2 4" xfId="6313" xr:uid="{00000000-0005-0000-0000-000085180000}"/>
    <cellStyle name="Note 8 2 2 4 2" xfId="6314" xr:uid="{00000000-0005-0000-0000-000086180000}"/>
    <cellStyle name="Note 8 2 2 5" xfId="6315" xr:uid="{00000000-0005-0000-0000-000087180000}"/>
    <cellStyle name="Note 8 2 3" xfId="6316" xr:uid="{00000000-0005-0000-0000-000088180000}"/>
    <cellStyle name="Note 8 2 3 2" xfId="6317" xr:uid="{00000000-0005-0000-0000-000089180000}"/>
    <cellStyle name="Note 8 2 3 2 2" xfId="6318" xr:uid="{00000000-0005-0000-0000-00008A180000}"/>
    <cellStyle name="Note 8 2 3 3" xfId="6319" xr:uid="{00000000-0005-0000-0000-00008B180000}"/>
    <cellStyle name="Note 8 2 4" xfId="6320" xr:uid="{00000000-0005-0000-0000-00008C180000}"/>
    <cellStyle name="Note 8 2 4 2" xfId="6321" xr:uid="{00000000-0005-0000-0000-00008D180000}"/>
    <cellStyle name="Note 8 2 5" xfId="6322" xr:uid="{00000000-0005-0000-0000-00008E180000}"/>
    <cellStyle name="Note 8 2 5 2" xfId="6323" xr:uid="{00000000-0005-0000-0000-00008F180000}"/>
    <cellStyle name="Note 8 2 6" xfId="6324" xr:uid="{00000000-0005-0000-0000-000090180000}"/>
    <cellStyle name="Note 8 3" xfId="6325" xr:uid="{00000000-0005-0000-0000-000091180000}"/>
    <cellStyle name="Note 8 3 2" xfId="6326" xr:uid="{00000000-0005-0000-0000-000092180000}"/>
    <cellStyle name="Note 8 3 2 2" xfId="6327" xr:uid="{00000000-0005-0000-0000-000093180000}"/>
    <cellStyle name="Note 8 3 2 2 2" xfId="6328" xr:uid="{00000000-0005-0000-0000-000094180000}"/>
    <cellStyle name="Note 8 3 2 2 2 2" xfId="6329" xr:uid="{00000000-0005-0000-0000-000095180000}"/>
    <cellStyle name="Note 8 3 2 2 3" xfId="6330" xr:uid="{00000000-0005-0000-0000-000096180000}"/>
    <cellStyle name="Note 8 3 2 3" xfId="6331" xr:uid="{00000000-0005-0000-0000-000097180000}"/>
    <cellStyle name="Note 8 3 2 3 2" xfId="6332" xr:uid="{00000000-0005-0000-0000-000098180000}"/>
    <cellStyle name="Note 8 3 2 4" xfId="6333" xr:uid="{00000000-0005-0000-0000-000099180000}"/>
    <cellStyle name="Note 8 3 2 4 2" xfId="6334" xr:uid="{00000000-0005-0000-0000-00009A180000}"/>
    <cellStyle name="Note 8 3 2 5" xfId="6335" xr:uid="{00000000-0005-0000-0000-00009B180000}"/>
    <cellStyle name="Note 8 3 3" xfId="6336" xr:uid="{00000000-0005-0000-0000-00009C180000}"/>
    <cellStyle name="Note 8 3 3 2" xfId="6337" xr:uid="{00000000-0005-0000-0000-00009D180000}"/>
    <cellStyle name="Note 8 3 3 2 2" xfId="6338" xr:uid="{00000000-0005-0000-0000-00009E180000}"/>
    <cellStyle name="Note 8 3 3 3" xfId="6339" xr:uid="{00000000-0005-0000-0000-00009F180000}"/>
    <cellStyle name="Note 8 3 4" xfId="6340" xr:uid="{00000000-0005-0000-0000-0000A0180000}"/>
    <cellStyle name="Note 8 3 4 2" xfId="6341" xr:uid="{00000000-0005-0000-0000-0000A1180000}"/>
    <cellStyle name="Note 8 3 5" xfId="6342" xr:uid="{00000000-0005-0000-0000-0000A2180000}"/>
    <cellStyle name="Note 8 3 5 2" xfId="6343" xr:uid="{00000000-0005-0000-0000-0000A3180000}"/>
    <cellStyle name="Note 8 3 6" xfId="6344" xr:uid="{00000000-0005-0000-0000-0000A4180000}"/>
    <cellStyle name="Note 8 4" xfId="6345" xr:uid="{00000000-0005-0000-0000-0000A5180000}"/>
    <cellStyle name="Note 8 4 2" xfId="6346" xr:uid="{00000000-0005-0000-0000-0000A6180000}"/>
    <cellStyle name="Note 8 4 2 2" xfId="6347" xr:uid="{00000000-0005-0000-0000-0000A7180000}"/>
    <cellStyle name="Note 8 4 2 2 2" xfId="6348" xr:uid="{00000000-0005-0000-0000-0000A8180000}"/>
    <cellStyle name="Note 8 4 2 2 2 2" xfId="6349" xr:uid="{00000000-0005-0000-0000-0000A9180000}"/>
    <cellStyle name="Note 8 4 2 2 3" xfId="6350" xr:uid="{00000000-0005-0000-0000-0000AA180000}"/>
    <cellStyle name="Note 8 4 2 3" xfId="6351" xr:uid="{00000000-0005-0000-0000-0000AB180000}"/>
    <cellStyle name="Note 8 4 2 3 2" xfId="6352" xr:uid="{00000000-0005-0000-0000-0000AC180000}"/>
    <cellStyle name="Note 8 4 2 4" xfId="6353" xr:uid="{00000000-0005-0000-0000-0000AD180000}"/>
    <cellStyle name="Note 8 4 2 4 2" xfId="6354" xr:uid="{00000000-0005-0000-0000-0000AE180000}"/>
    <cellStyle name="Note 8 4 2 5" xfId="6355" xr:uid="{00000000-0005-0000-0000-0000AF180000}"/>
    <cellStyle name="Note 8 4 3" xfId="6356" xr:uid="{00000000-0005-0000-0000-0000B0180000}"/>
    <cellStyle name="Note 8 4 3 2" xfId="6357" xr:uid="{00000000-0005-0000-0000-0000B1180000}"/>
    <cellStyle name="Note 8 4 3 2 2" xfId="6358" xr:uid="{00000000-0005-0000-0000-0000B2180000}"/>
    <cellStyle name="Note 8 4 3 3" xfId="6359" xr:uid="{00000000-0005-0000-0000-0000B3180000}"/>
    <cellStyle name="Note 8 4 4" xfId="6360" xr:uid="{00000000-0005-0000-0000-0000B4180000}"/>
    <cellStyle name="Note 8 4 4 2" xfId="6361" xr:uid="{00000000-0005-0000-0000-0000B5180000}"/>
    <cellStyle name="Note 8 4 5" xfId="6362" xr:uid="{00000000-0005-0000-0000-0000B6180000}"/>
    <cellStyle name="Note 8 4 5 2" xfId="6363" xr:uid="{00000000-0005-0000-0000-0000B7180000}"/>
    <cellStyle name="Note 8 4 6" xfId="6364" xr:uid="{00000000-0005-0000-0000-0000B8180000}"/>
    <cellStyle name="Note 9 2" xfId="6365" xr:uid="{00000000-0005-0000-0000-0000B9180000}"/>
    <cellStyle name="Note 9 2 2" xfId="6366" xr:uid="{00000000-0005-0000-0000-0000BA180000}"/>
    <cellStyle name="Note 9 2 2 2" xfId="6367" xr:uid="{00000000-0005-0000-0000-0000BB180000}"/>
    <cellStyle name="Note 9 2 2 2 2" xfId="6368" xr:uid="{00000000-0005-0000-0000-0000BC180000}"/>
    <cellStyle name="Note 9 2 2 2 2 2" xfId="6369" xr:uid="{00000000-0005-0000-0000-0000BD180000}"/>
    <cellStyle name="Note 9 2 2 2 3" xfId="6370" xr:uid="{00000000-0005-0000-0000-0000BE180000}"/>
    <cellStyle name="Note 9 2 2 3" xfId="6371" xr:uid="{00000000-0005-0000-0000-0000BF180000}"/>
    <cellStyle name="Note 9 2 2 3 2" xfId="6372" xr:uid="{00000000-0005-0000-0000-0000C0180000}"/>
    <cellStyle name="Note 9 2 2 4" xfId="6373" xr:uid="{00000000-0005-0000-0000-0000C1180000}"/>
    <cellStyle name="Note 9 2 2 4 2" xfId="6374" xr:uid="{00000000-0005-0000-0000-0000C2180000}"/>
    <cellStyle name="Note 9 2 2 5" xfId="6375" xr:uid="{00000000-0005-0000-0000-0000C3180000}"/>
    <cellStyle name="Note 9 2 3" xfId="6376" xr:uid="{00000000-0005-0000-0000-0000C4180000}"/>
    <cellStyle name="Note 9 2 3 2" xfId="6377" xr:uid="{00000000-0005-0000-0000-0000C5180000}"/>
    <cellStyle name="Note 9 2 3 2 2" xfId="6378" xr:uid="{00000000-0005-0000-0000-0000C6180000}"/>
    <cellStyle name="Note 9 2 3 3" xfId="6379" xr:uid="{00000000-0005-0000-0000-0000C7180000}"/>
    <cellStyle name="Note 9 2 4" xfId="6380" xr:uid="{00000000-0005-0000-0000-0000C8180000}"/>
    <cellStyle name="Note 9 2 4 2" xfId="6381" xr:uid="{00000000-0005-0000-0000-0000C9180000}"/>
    <cellStyle name="Note 9 2 5" xfId="6382" xr:uid="{00000000-0005-0000-0000-0000CA180000}"/>
    <cellStyle name="Note 9 2 5 2" xfId="6383" xr:uid="{00000000-0005-0000-0000-0000CB180000}"/>
    <cellStyle name="Note 9 2 6" xfId="6384" xr:uid="{00000000-0005-0000-0000-0000CC180000}"/>
    <cellStyle name="Note 9 3" xfId="6385" xr:uid="{00000000-0005-0000-0000-0000CD180000}"/>
    <cellStyle name="Note 9 3 2" xfId="6386" xr:uid="{00000000-0005-0000-0000-0000CE180000}"/>
    <cellStyle name="Note 9 3 2 2" xfId="6387" xr:uid="{00000000-0005-0000-0000-0000CF180000}"/>
    <cellStyle name="Note 9 3 2 2 2" xfId="6388" xr:uid="{00000000-0005-0000-0000-0000D0180000}"/>
    <cellStyle name="Note 9 3 2 2 2 2" xfId="6389" xr:uid="{00000000-0005-0000-0000-0000D1180000}"/>
    <cellStyle name="Note 9 3 2 2 3" xfId="6390" xr:uid="{00000000-0005-0000-0000-0000D2180000}"/>
    <cellStyle name="Note 9 3 2 3" xfId="6391" xr:uid="{00000000-0005-0000-0000-0000D3180000}"/>
    <cellStyle name="Note 9 3 2 3 2" xfId="6392" xr:uid="{00000000-0005-0000-0000-0000D4180000}"/>
    <cellStyle name="Note 9 3 2 4" xfId="6393" xr:uid="{00000000-0005-0000-0000-0000D5180000}"/>
    <cellStyle name="Note 9 3 2 4 2" xfId="6394" xr:uid="{00000000-0005-0000-0000-0000D6180000}"/>
    <cellStyle name="Note 9 3 2 5" xfId="6395" xr:uid="{00000000-0005-0000-0000-0000D7180000}"/>
    <cellStyle name="Note 9 3 3" xfId="6396" xr:uid="{00000000-0005-0000-0000-0000D8180000}"/>
    <cellStyle name="Note 9 3 3 2" xfId="6397" xr:uid="{00000000-0005-0000-0000-0000D9180000}"/>
    <cellStyle name="Note 9 3 3 2 2" xfId="6398" xr:uid="{00000000-0005-0000-0000-0000DA180000}"/>
    <cellStyle name="Note 9 3 3 3" xfId="6399" xr:uid="{00000000-0005-0000-0000-0000DB180000}"/>
    <cellStyle name="Note 9 3 4" xfId="6400" xr:uid="{00000000-0005-0000-0000-0000DC180000}"/>
    <cellStyle name="Note 9 3 4 2" xfId="6401" xr:uid="{00000000-0005-0000-0000-0000DD180000}"/>
    <cellStyle name="Note 9 3 5" xfId="6402" xr:uid="{00000000-0005-0000-0000-0000DE180000}"/>
    <cellStyle name="Note 9 3 5 2" xfId="6403" xr:uid="{00000000-0005-0000-0000-0000DF180000}"/>
    <cellStyle name="Note 9 3 6" xfId="6404" xr:uid="{00000000-0005-0000-0000-0000E0180000}"/>
    <cellStyle name="Note 9 4" xfId="6405" xr:uid="{00000000-0005-0000-0000-0000E1180000}"/>
    <cellStyle name="Note 9 4 2" xfId="6406" xr:uid="{00000000-0005-0000-0000-0000E2180000}"/>
    <cellStyle name="Note 9 4 2 2" xfId="6407" xr:uid="{00000000-0005-0000-0000-0000E3180000}"/>
    <cellStyle name="Note 9 4 2 2 2" xfId="6408" xr:uid="{00000000-0005-0000-0000-0000E4180000}"/>
    <cellStyle name="Note 9 4 2 2 2 2" xfId="6409" xr:uid="{00000000-0005-0000-0000-0000E5180000}"/>
    <cellStyle name="Note 9 4 2 2 3" xfId="6410" xr:uid="{00000000-0005-0000-0000-0000E6180000}"/>
    <cellStyle name="Note 9 4 2 3" xfId="6411" xr:uid="{00000000-0005-0000-0000-0000E7180000}"/>
    <cellStyle name="Note 9 4 2 3 2" xfId="6412" xr:uid="{00000000-0005-0000-0000-0000E8180000}"/>
    <cellStyle name="Note 9 4 2 4" xfId="6413" xr:uid="{00000000-0005-0000-0000-0000E9180000}"/>
    <cellStyle name="Note 9 4 2 4 2" xfId="6414" xr:uid="{00000000-0005-0000-0000-0000EA180000}"/>
    <cellStyle name="Note 9 4 2 5" xfId="6415" xr:uid="{00000000-0005-0000-0000-0000EB180000}"/>
    <cellStyle name="Note 9 4 3" xfId="6416" xr:uid="{00000000-0005-0000-0000-0000EC180000}"/>
    <cellStyle name="Note 9 4 3 2" xfId="6417" xr:uid="{00000000-0005-0000-0000-0000ED180000}"/>
    <cellStyle name="Note 9 4 3 2 2" xfId="6418" xr:uid="{00000000-0005-0000-0000-0000EE180000}"/>
    <cellStyle name="Note 9 4 3 3" xfId="6419" xr:uid="{00000000-0005-0000-0000-0000EF180000}"/>
    <cellStyle name="Note 9 4 4" xfId="6420" xr:uid="{00000000-0005-0000-0000-0000F0180000}"/>
    <cellStyle name="Note 9 4 4 2" xfId="6421" xr:uid="{00000000-0005-0000-0000-0000F1180000}"/>
    <cellStyle name="Note 9 4 5" xfId="6422" xr:uid="{00000000-0005-0000-0000-0000F2180000}"/>
    <cellStyle name="Note 9 4 5 2" xfId="6423" xr:uid="{00000000-0005-0000-0000-0000F3180000}"/>
    <cellStyle name="Note 9 4 6" xfId="6424" xr:uid="{00000000-0005-0000-0000-0000F4180000}"/>
    <cellStyle name="Output 2" xfId="6425" xr:uid="{00000000-0005-0000-0000-0000F5180000}"/>
    <cellStyle name="Output 2 2" xfId="6426" xr:uid="{00000000-0005-0000-0000-0000F6180000}"/>
    <cellStyle name="Output 2 2 10" xfId="6427" xr:uid="{00000000-0005-0000-0000-0000F7180000}"/>
    <cellStyle name="Output 2 2 2" xfId="6428" xr:uid="{00000000-0005-0000-0000-0000F8180000}"/>
    <cellStyle name="Output 2 2 2 2" xfId="6429" xr:uid="{00000000-0005-0000-0000-0000F9180000}"/>
    <cellStyle name="Output 2 2 2 2 2" xfId="6430" xr:uid="{00000000-0005-0000-0000-0000FA180000}"/>
    <cellStyle name="Output 2 2 2 2 2 2" xfId="6431" xr:uid="{00000000-0005-0000-0000-0000FB180000}"/>
    <cellStyle name="Output 2 2 2 2 2 2 2" xfId="6432" xr:uid="{00000000-0005-0000-0000-0000FC180000}"/>
    <cellStyle name="Output 2 2 2 2 2 3" xfId="6433" xr:uid="{00000000-0005-0000-0000-0000FD180000}"/>
    <cellStyle name="Output 2 2 2 2 3" xfId="6434" xr:uid="{00000000-0005-0000-0000-0000FE180000}"/>
    <cellStyle name="Output 2 2 2 2 3 2" xfId="6435" xr:uid="{00000000-0005-0000-0000-0000FF180000}"/>
    <cellStyle name="Output 2 2 2 2 3 2 2" xfId="6436" xr:uid="{00000000-0005-0000-0000-000000190000}"/>
    <cellStyle name="Output 2 2 2 2 3 3" xfId="6437" xr:uid="{00000000-0005-0000-0000-000001190000}"/>
    <cellStyle name="Output 2 2 2 2 4" xfId="6438" xr:uid="{00000000-0005-0000-0000-000002190000}"/>
    <cellStyle name="Output 2 2 2 2 4 2" xfId="6439" xr:uid="{00000000-0005-0000-0000-000003190000}"/>
    <cellStyle name="Output 2 2 2 2 5" xfId="6440" xr:uid="{00000000-0005-0000-0000-000004190000}"/>
    <cellStyle name="Output 2 2 2 3" xfId="6441" xr:uid="{00000000-0005-0000-0000-000005190000}"/>
    <cellStyle name="Output 2 2 2 3 2" xfId="6442" xr:uid="{00000000-0005-0000-0000-000006190000}"/>
    <cellStyle name="Output 2 2 2 3 2 2" xfId="6443" xr:uid="{00000000-0005-0000-0000-000007190000}"/>
    <cellStyle name="Output 2 2 2 3 3" xfId="6444" xr:uid="{00000000-0005-0000-0000-000008190000}"/>
    <cellStyle name="Output 2 2 2 4" xfId="6445" xr:uid="{00000000-0005-0000-0000-000009190000}"/>
    <cellStyle name="Output 2 2 2 4 2" xfId="6446" xr:uid="{00000000-0005-0000-0000-00000A190000}"/>
    <cellStyle name="Output 2 2 2 4 2 2" xfId="6447" xr:uid="{00000000-0005-0000-0000-00000B190000}"/>
    <cellStyle name="Output 2 2 2 4 3" xfId="6448" xr:uid="{00000000-0005-0000-0000-00000C190000}"/>
    <cellStyle name="Output 2 2 2 5" xfId="6449" xr:uid="{00000000-0005-0000-0000-00000D190000}"/>
    <cellStyle name="Output 2 2 2 5 2" xfId="6450" xr:uid="{00000000-0005-0000-0000-00000E190000}"/>
    <cellStyle name="Output 2 2 3" xfId="6451" xr:uid="{00000000-0005-0000-0000-00000F190000}"/>
    <cellStyle name="Output 2 2 3 2" xfId="6452" xr:uid="{00000000-0005-0000-0000-000010190000}"/>
    <cellStyle name="Output 2 2 3 2 2" xfId="6453" xr:uid="{00000000-0005-0000-0000-000011190000}"/>
    <cellStyle name="Output 2 2 3 2 2 2" xfId="6454" xr:uid="{00000000-0005-0000-0000-000012190000}"/>
    <cellStyle name="Output 2 2 3 2 2 2 2" xfId="6455" xr:uid="{00000000-0005-0000-0000-000013190000}"/>
    <cellStyle name="Output 2 2 3 2 2 3" xfId="6456" xr:uid="{00000000-0005-0000-0000-000014190000}"/>
    <cellStyle name="Output 2 2 3 2 3" xfId="6457" xr:uid="{00000000-0005-0000-0000-000015190000}"/>
    <cellStyle name="Output 2 2 3 2 3 2" xfId="6458" xr:uid="{00000000-0005-0000-0000-000016190000}"/>
    <cellStyle name="Output 2 2 3 2 3 2 2" xfId="6459" xr:uid="{00000000-0005-0000-0000-000017190000}"/>
    <cellStyle name="Output 2 2 3 2 3 3" xfId="6460" xr:uid="{00000000-0005-0000-0000-000018190000}"/>
    <cellStyle name="Output 2 2 3 2 4" xfId="6461" xr:uid="{00000000-0005-0000-0000-000019190000}"/>
    <cellStyle name="Output 2 2 3 2 4 2" xfId="6462" xr:uid="{00000000-0005-0000-0000-00001A190000}"/>
    <cellStyle name="Output 2 2 3 2 5" xfId="6463" xr:uid="{00000000-0005-0000-0000-00001B190000}"/>
    <cellStyle name="Output 2 2 3 3" xfId="6464" xr:uid="{00000000-0005-0000-0000-00001C190000}"/>
    <cellStyle name="Output 2 2 3 3 2" xfId="6465" xr:uid="{00000000-0005-0000-0000-00001D190000}"/>
    <cellStyle name="Output 2 2 3 3 2 2" xfId="6466" xr:uid="{00000000-0005-0000-0000-00001E190000}"/>
    <cellStyle name="Output 2 2 3 3 3" xfId="6467" xr:uid="{00000000-0005-0000-0000-00001F190000}"/>
    <cellStyle name="Output 2 2 3 4" xfId="6468" xr:uid="{00000000-0005-0000-0000-000020190000}"/>
    <cellStyle name="Output 2 2 3 4 2" xfId="6469" xr:uid="{00000000-0005-0000-0000-000021190000}"/>
    <cellStyle name="Output 2 2 3 4 2 2" xfId="6470" xr:uid="{00000000-0005-0000-0000-000022190000}"/>
    <cellStyle name="Output 2 2 3 4 3" xfId="6471" xr:uid="{00000000-0005-0000-0000-000023190000}"/>
    <cellStyle name="Output 2 2 3 5" xfId="6472" xr:uid="{00000000-0005-0000-0000-000024190000}"/>
    <cellStyle name="Output 2 2 3 5 2" xfId="6473" xr:uid="{00000000-0005-0000-0000-000025190000}"/>
    <cellStyle name="Output 2 2 4" xfId="6474" xr:uid="{00000000-0005-0000-0000-000026190000}"/>
    <cellStyle name="Output 2 2 4 2" xfId="6475" xr:uid="{00000000-0005-0000-0000-000027190000}"/>
    <cellStyle name="Output 2 2 4 2 2" xfId="6476" xr:uid="{00000000-0005-0000-0000-000028190000}"/>
    <cellStyle name="Output 2 2 4 2 2 2" xfId="6477" xr:uid="{00000000-0005-0000-0000-000029190000}"/>
    <cellStyle name="Output 2 2 4 2 2 2 2" xfId="6478" xr:uid="{00000000-0005-0000-0000-00002A190000}"/>
    <cellStyle name="Output 2 2 4 2 2 3" xfId="6479" xr:uid="{00000000-0005-0000-0000-00002B190000}"/>
    <cellStyle name="Output 2 2 4 2 3" xfId="6480" xr:uid="{00000000-0005-0000-0000-00002C190000}"/>
    <cellStyle name="Output 2 2 4 2 3 2" xfId="6481" xr:uid="{00000000-0005-0000-0000-00002D190000}"/>
    <cellStyle name="Output 2 2 4 2 3 2 2" xfId="6482" xr:uid="{00000000-0005-0000-0000-00002E190000}"/>
    <cellStyle name="Output 2 2 4 2 3 3" xfId="6483" xr:uid="{00000000-0005-0000-0000-00002F190000}"/>
    <cellStyle name="Output 2 2 4 2 4" xfId="6484" xr:uid="{00000000-0005-0000-0000-000030190000}"/>
    <cellStyle name="Output 2 2 4 2 4 2" xfId="6485" xr:uid="{00000000-0005-0000-0000-000031190000}"/>
    <cellStyle name="Output 2 2 4 2 5" xfId="6486" xr:uid="{00000000-0005-0000-0000-000032190000}"/>
    <cellStyle name="Output 2 2 4 3" xfId="6487" xr:uid="{00000000-0005-0000-0000-000033190000}"/>
    <cellStyle name="Output 2 2 4 3 2" xfId="6488" xr:uid="{00000000-0005-0000-0000-000034190000}"/>
    <cellStyle name="Output 2 2 4 3 2 2" xfId="6489" xr:uid="{00000000-0005-0000-0000-000035190000}"/>
    <cellStyle name="Output 2 2 4 3 3" xfId="6490" xr:uid="{00000000-0005-0000-0000-000036190000}"/>
    <cellStyle name="Output 2 2 4 4" xfId="6491" xr:uid="{00000000-0005-0000-0000-000037190000}"/>
    <cellStyle name="Output 2 2 4 4 2" xfId="6492" xr:uid="{00000000-0005-0000-0000-000038190000}"/>
    <cellStyle name="Output 2 2 4 4 2 2" xfId="6493" xr:uid="{00000000-0005-0000-0000-000039190000}"/>
    <cellStyle name="Output 2 2 4 4 3" xfId="6494" xr:uid="{00000000-0005-0000-0000-00003A190000}"/>
    <cellStyle name="Output 2 2 4 5" xfId="6495" xr:uid="{00000000-0005-0000-0000-00003B190000}"/>
    <cellStyle name="Output 2 2 4 5 2" xfId="6496" xr:uid="{00000000-0005-0000-0000-00003C190000}"/>
    <cellStyle name="Output 2 2 5" xfId="6497" xr:uid="{00000000-0005-0000-0000-00003D190000}"/>
    <cellStyle name="Output 2 2 5 2" xfId="6498" xr:uid="{00000000-0005-0000-0000-00003E190000}"/>
    <cellStyle name="Output 2 2 5 2 2" xfId="6499" xr:uid="{00000000-0005-0000-0000-00003F190000}"/>
    <cellStyle name="Output 2 2 5 2 2 2" xfId="6500" xr:uid="{00000000-0005-0000-0000-000040190000}"/>
    <cellStyle name="Output 2 2 5 2 3" xfId="6501" xr:uid="{00000000-0005-0000-0000-000041190000}"/>
    <cellStyle name="Output 2 2 5 3" xfId="6502" xr:uid="{00000000-0005-0000-0000-000042190000}"/>
    <cellStyle name="Output 2 2 5 3 2" xfId="6503" xr:uid="{00000000-0005-0000-0000-000043190000}"/>
    <cellStyle name="Output 2 2 5 3 2 2" xfId="6504" xr:uid="{00000000-0005-0000-0000-000044190000}"/>
    <cellStyle name="Output 2 2 5 3 3" xfId="6505" xr:uid="{00000000-0005-0000-0000-000045190000}"/>
    <cellStyle name="Output 2 2 5 4" xfId="6506" xr:uid="{00000000-0005-0000-0000-000046190000}"/>
    <cellStyle name="Output 2 2 5 4 2" xfId="6507" xr:uid="{00000000-0005-0000-0000-000047190000}"/>
    <cellStyle name="Output 2 2 5 5" xfId="6508" xr:uid="{00000000-0005-0000-0000-000048190000}"/>
    <cellStyle name="Output 2 2 6" xfId="6509" xr:uid="{00000000-0005-0000-0000-000049190000}"/>
    <cellStyle name="Output 2 2 6 2" xfId="6510" xr:uid="{00000000-0005-0000-0000-00004A190000}"/>
    <cellStyle name="Output 2 2 6 2 2" xfId="6511" xr:uid="{00000000-0005-0000-0000-00004B190000}"/>
    <cellStyle name="Output 2 2 6 3" xfId="6512" xr:uid="{00000000-0005-0000-0000-00004C190000}"/>
    <cellStyle name="Output 2 2 7" xfId="6513" xr:uid="{00000000-0005-0000-0000-00004D190000}"/>
    <cellStyle name="Output 2 2 7 2" xfId="6514" xr:uid="{00000000-0005-0000-0000-00004E190000}"/>
    <cellStyle name="Output 2 2 7 2 2" xfId="6515" xr:uid="{00000000-0005-0000-0000-00004F190000}"/>
    <cellStyle name="Output 2 2 7 3" xfId="6516" xr:uid="{00000000-0005-0000-0000-000050190000}"/>
    <cellStyle name="Output 2 2 8" xfId="6517" xr:uid="{00000000-0005-0000-0000-000051190000}"/>
    <cellStyle name="Output 2 2 8 2" xfId="6518" xr:uid="{00000000-0005-0000-0000-000052190000}"/>
    <cellStyle name="Output 2 2 9" xfId="6519" xr:uid="{00000000-0005-0000-0000-000053190000}"/>
    <cellStyle name="Output 2 3" xfId="6520" xr:uid="{00000000-0005-0000-0000-000054190000}"/>
    <cellStyle name="Output 2 3 2" xfId="6521" xr:uid="{00000000-0005-0000-0000-000055190000}"/>
    <cellStyle name="Output 2 3 2 2" xfId="6522" xr:uid="{00000000-0005-0000-0000-000056190000}"/>
    <cellStyle name="Output 2 3 2 2 2" xfId="6523" xr:uid="{00000000-0005-0000-0000-000057190000}"/>
    <cellStyle name="Output 2 3 2 2 2 2" xfId="6524" xr:uid="{00000000-0005-0000-0000-000058190000}"/>
    <cellStyle name="Output 2 3 2 2 3" xfId="6525" xr:uid="{00000000-0005-0000-0000-000059190000}"/>
    <cellStyle name="Output 2 3 2 3" xfId="6526" xr:uid="{00000000-0005-0000-0000-00005A190000}"/>
    <cellStyle name="Output 2 3 2 3 2" xfId="6527" xr:uid="{00000000-0005-0000-0000-00005B190000}"/>
    <cellStyle name="Output 2 3 2 3 2 2" xfId="6528" xr:uid="{00000000-0005-0000-0000-00005C190000}"/>
    <cellStyle name="Output 2 3 2 3 3" xfId="6529" xr:uid="{00000000-0005-0000-0000-00005D190000}"/>
    <cellStyle name="Output 2 3 2 4" xfId="6530" xr:uid="{00000000-0005-0000-0000-00005E190000}"/>
    <cellStyle name="Output 2 3 2 4 2" xfId="6531" xr:uid="{00000000-0005-0000-0000-00005F190000}"/>
    <cellStyle name="Output 2 3 2 5" xfId="6532" xr:uid="{00000000-0005-0000-0000-000060190000}"/>
    <cellStyle name="Output 2 3 3" xfId="6533" xr:uid="{00000000-0005-0000-0000-000061190000}"/>
    <cellStyle name="Output 2 3 3 2" xfId="6534" xr:uid="{00000000-0005-0000-0000-000062190000}"/>
    <cellStyle name="Output 2 3 3 2 2" xfId="6535" xr:uid="{00000000-0005-0000-0000-000063190000}"/>
    <cellStyle name="Output 2 3 3 3" xfId="6536" xr:uid="{00000000-0005-0000-0000-000064190000}"/>
    <cellStyle name="Output 2 3 4" xfId="6537" xr:uid="{00000000-0005-0000-0000-000065190000}"/>
    <cellStyle name="Output 2 3 4 2" xfId="6538" xr:uid="{00000000-0005-0000-0000-000066190000}"/>
    <cellStyle name="Output 2 3 4 2 2" xfId="6539" xr:uid="{00000000-0005-0000-0000-000067190000}"/>
    <cellStyle name="Output 2 3 4 3" xfId="6540" xr:uid="{00000000-0005-0000-0000-000068190000}"/>
    <cellStyle name="Output 2 3 5" xfId="6541" xr:uid="{00000000-0005-0000-0000-000069190000}"/>
    <cellStyle name="Output 2 3 5 2" xfId="6542" xr:uid="{00000000-0005-0000-0000-00006A190000}"/>
    <cellStyle name="Output 2 4" xfId="6543" xr:uid="{00000000-0005-0000-0000-00006B190000}"/>
    <cellStyle name="Output 2 4 2" xfId="6544" xr:uid="{00000000-0005-0000-0000-00006C190000}"/>
    <cellStyle name="Output 2 4 2 2" xfId="6545" xr:uid="{00000000-0005-0000-0000-00006D190000}"/>
    <cellStyle name="Output 2 4 2 2 2" xfId="6546" xr:uid="{00000000-0005-0000-0000-00006E190000}"/>
    <cellStyle name="Output 2 4 2 2 2 2" xfId="6547" xr:uid="{00000000-0005-0000-0000-00006F190000}"/>
    <cellStyle name="Output 2 4 2 2 3" xfId="6548" xr:uid="{00000000-0005-0000-0000-000070190000}"/>
    <cellStyle name="Output 2 4 2 3" xfId="6549" xr:uid="{00000000-0005-0000-0000-000071190000}"/>
    <cellStyle name="Output 2 4 2 3 2" xfId="6550" xr:uid="{00000000-0005-0000-0000-000072190000}"/>
    <cellStyle name="Output 2 4 2 3 2 2" xfId="6551" xr:uid="{00000000-0005-0000-0000-000073190000}"/>
    <cellStyle name="Output 2 4 2 3 3" xfId="6552" xr:uid="{00000000-0005-0000-0000-000074190000}"/>
    <cellStyle name="Output 2 4 2 4" xfId="6553" xr:uid="{00000000-0005-0000-0000-000075190000}"/>
    <cellStyle name="Output 2 4 2 4 2" xfId="6554" xr:uid="{00000000-0005-0000-0000-000076190000}"/>
    <cellStyle name="Output 2 4 2 5" xfId="6555" xr:uid="{00000000-0005-0000-0000-000077190000}"/>
    <cellStyle name="Output 2 4 3" xfId="6556" xr:uid="{00000000-0005-0000-0000-000078190000}"/>
    <cellStyle name="Output 2 4 3 2" xfId="6557" xr:uid="{00000000-0005-0000-0000-000079190000}"/>
    <cellStyle name="Output 2 4 3 2 2" xfId="6558" xr:uid="{00000000-0005-0000-0000-00007A190000}"/>
    <cellStyle name="Output 2 4 3 3" xfId="6559" xr:uid="{00000000-0005-0000-0000-00007B190000}"/>
    <cellStyle name="Output 2 4 4" xfId="6560" xr:uid="{00000000-0005-0000-0000-00007C190000}"/>
    <cellStyle name="Output 2 4 4 2" xfId="6561" xr:uid="{00000000-0005-0000-0000-00007D190000}"/>
    <cellStyle name="Output 2 4 4 2 2" xfId="6562" xr:uid="{00000000-0005-0000-0000-00007E190000}"/>
    <cellStyle name="Output 2 4 4 3" xfId="6563" xr:uid="{00000000-0005-0000-0000-00007F190000}"/>
    <cellStyle name="Output 2 4 5" xfId="6564" xr:uid="{00000000-0005-0000-0000-000080190000}"/>
    <cellStyle name="Output 2 4 5 2" xfId="6565" xr:uid="{00000000-0005-0000-0000-000081190000}"/>
    <cellStyle name="Output 2 5" xfId="6566" xr:uid="{00000000-0005-0000-0000-000082190000}"/>
    <cellStyle name="Output 2 5 2" xfId="6567" xr:uid="{00000000-0005-0000-0000-000083190000}"/>
    <cellStyle name="Output 2 5 2 2" xfId="6568" xr:uid="{00000000-0005-0000-0000-000084190000}"/>
    <cellStyle name="Output 2 5 2 2 2" xfId="6569" xr:uid="{00000000-0005-0000-0000-000085190000}"/>
    <cellStyle name="Output 2 5 2 2 2 2" xfId="6570" xr:uid="{00000000-0005-0000-0000-000086190000}"/>
    <cellStyle name="Output 2 5 2 2 3" xfId="6571" xr:uid="{00000000-0005-0000-0000-000087190000}"/>
    <cellStyle name="Output 2 5 2 3" xfId="6572" xr:uid="{00000000-0005-0000-0000-000088190000}"/>
    <cellStyle name="Output 2 5 2 3 2" xfId="6573" xr:uid="{00000000-0005-0000-0000-000089190000}"/>
    <cellStyle name="Output 2 5 2 3 2 2" xfId="6574" xr:uid="{00000000-0005-0000-0000-00008A190000}"/>
    <cellStyle name="Output 2 5 2 3 3" xfId="6575" xr:uid="{00000000-0005-0000-0000-00008B190000}"/>
    <cellStyle name="Output 2 5 2 4" xfId="6576" xr:uid="{00000000-0005-0000-0000-00008C190000}"/>
    <cellStyle name="Output 2 5 2 4 2" xfId="6577" xr:uid="{00000000-0005-0000-0000-00008D190000}"/>
    <cellStyle name="Output 2 5 2 5" xfId="6578" xr:uid="{00000000-0005-0000-0000-00008E190000}"/>
    <cellStyle name="Output 2 5 3" xfId="6579" xr:uid="{00000000-0005-0000-0000-00008F190000}"/>
    <cellStyle name="Output 2 5 3 2" xfId="6580" xr:uid="{00000000-0005-0000-0000-000090190000}"/>
    <cellStyle name="Output 2 5 3 2 2" xfId="6581" xr:uid="{00000000-0005-0000-0000-000091190000}"/>
    <cellStyle name="Output 2 5 3 3" xfId="6582" xr:uid="{00000000-0005-0000-0000-000092190000}"/>
    <cellStyle name="Output 2 5 4" xfId="6583" xr:uid="{00000000-0005-0000-0000-000093190000}"/>
    <cellStyle name="Output 2 5 4 2" xfId="6584" xr:uid="{00000000-0005-0000-0000-000094190000}"/>
    <cellStyle name="Output 2 5 4 2 2" xfId="6585" xr:uid="{00000000-0005-0000-0000-000095190000}"/>
    <cellStyle name="Output 2 5 4 3" xfId="6586" xr:uid="{00000000-0005-0000-0000-000096190000}"/>
    <cellStyle name="Output 2 5 5" xfId="6587" xr:uid="{00000000-0005-0000-0000-000097190000}"/>
    <cellStyle name="Output 2 5 5 2" xfId="6588" xr:uid="{00000000-0005-0000-0000-000098190000}"/>
    <cellStyle name="Output 2 6" xfId="6589" xr:uid="{00000000-0005-0000-0000-000099190000}"/>
    <cellStyle name="Output 2 6 2" xfId="6590" xr:uid="{00000000-0005-0000-0000-00009A190000}"/>
    <cellStyle name="Output 2 7" xfId="6591" xr:uid="{00000000-0005-0000-0000-00009B190000}"/>
    <cellStyle name="Output 2 7 2" xfId="6592" xr:uid="{00000000-0005-0000-0000-00009C190000}"/>
    <cellStyle name="Output 2 8" xfId="6593" xr:uid="{00000000-0005-0000-0000-00009D190000}"/>
    <cellStyle name="Output 2 9" xfId="6594" xr:uid="{00000000-0005-0000-0000-00009E190000}"/>
    <cellStyle name="Output 3" xfId="6595" xr:uid="{00000000-0005-0000-0000-00009F190000}"/>
    <cellStyle name="Output 4" xfId="6596" xr:uid="{00000000-0005-0000-0000-0000A0190000}"/>
    <cellStyle name="Percent" xfId="191" builtinId="5"/>
    <cellStyle name="Percent 11" xfId="156" xr:uid="{00000000-0005-0000-0000-0000A2190000}"/>
    <cellStyle name="Percent 11 2" xfId="6597" xr:uid="{00000000-0005-0000-0000-0000A3190000}"/>
    <cellStyle name="Percent 11 2 2" xfId="6598" xr:uid="{00000000-0005-0000-0000-0000A4190000}"/>
    <cellStyle name="Percent 2" xfId="157" xr:uid="{00000000-0005-0000-0000-0000A5190000}"/>
    <cellStyle name="Percent 2 10" xfId="158" xr:uid="{00000000-0005-0000-0000-0000A6190000}"/>
    <cellStyle name="Percent 2 10 2" xfId="6599" xr:uid="{00000000-0005-0000-0000-0000A7190000}"/>
    <cellStyle name="Percent 2 10 2 2" xfId="6600" xr:uid="{00000000-0005-0000-0000-0000A8190000}"/>
    <cellStyle name="Percent 2 11" xfId="159" xr:uid="{00000000-0005-0000-0000-0000A9190000}"/>
    <cellStyle name="Percent 2 11 2" xfId="6601" xr:uid="{00000000-0005-0000-0000-0000AA190000}"/>
    <cellStyle name="Percent 2 11 2 2" xfId="6602" xr:uid="{00000000-0005-0000-0000-0000AB190000}"/>
    <cellStyle name="Percent 2 12" xfId="160" xr:uid="{00000000-0005-0000-0000-0000AC190000}"/>
    <cellStyle name="Percent 2 12 2" xfId="6603" xr:uid="{00000000-0005-0000-0000-0000AD190000}"/>
    <cellStyle name="Percent 2 12 2 2" xfId="6604" xr:uid="{00000000-0005-0000-0000-0000AE190000}"/>
    <cellStyle name="Percent 2 13" xfId="6605" xr:uid="{00000000-0005-0000-0000-0000AF190000}"/>
    <cellStyle name="Percent 2 13 2" xfId="6606" xr:uid="{00000000-0005-0000-0000-0000B0190000}"/>
    <cellStyle name="Percent 2 13 3" xfId="6607" xr:uid="{00000000-0005-0000-0000-0000B1190000}"/>
    <cellStyle name="Percent 2 14" xfId="6608" xr:uid="{00000000-0005-0000-0000-0000B2190000}"/>
    <cellStyle name="Percent 2 2" xfId="161" xr:uid="{00000000-0005-0000-0000-0000B3190000}"/>
    <cellStyle name="Percent 2 2 2" xfId="162" xr:uid="{00000000-0005-0000-0000-0000B4190000}"/>
    <cellStyle name="Percent 2 2 2 2" xfId="6609" xr:uid="{00000000-0005-0000-0000-0000B5190000}"/>
    <cellStyle name="Percent 2 2 2 2 2" xfId="6610" xr:uid="{00000000-0005-0000-0000-0000B6190000}"/>
    <cellStyle name="Percent 2 2 2 2 3" xfId="6611" xr:uid="{00000000-0005-0000-0000-0000B7190000}"/>
    <cellStyle name="Percent 2 2 2 2 4" xfId="6612" xr:uid="{00000000-0005-0000-0000-0000B8190000}"/>
    <cellStyle name="Percent 2 2 2 3" xfId="6613" xr:uid="{00000000-0005-0000-0000-0000B9190000}"/>
    <cellStyle name="Percent 2 2 2 4" xfId="6614" xr:uid="{00000000-0005-0000-0000-0000BA190000}"/>
    <cellStyle name="Percent 2 2 2 5" xfId="6615" xr:uid="{00000000-0005-0000-0000-0000BB190000}"/>
    <cellStyle name="Percent 2 2 2 6" xfId="6616" xr:uid="{00000000-0005-0000-0000-0000BC190000}"/>
    <cellStyle name="Percent 2 2 3" xfId="6617" xr:uid="{00000000-0005-0000-0000-0000BD190000}"/>
    <cellStyle name="Percent 2 2 3 2" xfId="6618" xr:uid="{00000000-0005-0000-0000-0000BE190000}"/>
    <cellStyle name="Percent 2 2 3 3" xfId="6619" xr:uid="{00000000-0005-0000-0000-0000BF190000}"/>
    <cellStyle name="Percent 2 2 3 4" xfId="6620" xr:uid="{00000000-0005-0000-0000-0000C0190000}"/>
    <cellStyle name="Percent 2 2 4" xfId="6621" xr:uid="{00000000-0005-0000-0000-0000C1190000}"/>
    <cellStyle name="Percent 2 2 5" xfId="6622" xr:uid="{00000000-0005-0000-0000-0000C2190000}"/>
    <cellStyle name="Percent 2 2 6" xfId="6623" xr:uid="{00000000-0005-0000-0000-0000C3190000}"/>
    <cellStyle name="Percent 2 2 7" xfId="6624" xr:uid="{00000000-0005-0000-0000-0000C4190000}"/>
    <cellStyle name="Percent 2 3" xfId="163" xr:uid="{00000000-0005-0000-0000-0000C5190000}"/>
    <cellStyle name="Percent 2 3 2" xfId="6625" xr:uid="{00000000-0005-0000-0000-0000C6190000}"/>
    <cellStyle name="Percent 2 3 2 2" xfId="6626" xr:uid="{00000000-0005-0000-0000-0000C7190000}"/>
    <cellStyle name="Percent 2 3 2 2 2" xfId="6627" xr:uid="{00000000-0005-0000-0000-0000C8190000}"/>
    <cellStyle name="Percent 2 3 2 3" xfId="6628" xr:uid="{00000000-0005-0000-0000-0000C9190000}"/>
    <cellStyle name="Percent 2 3 2 4" xfId="6629" xr:uid="{00000000-0005-0000-0000-0000CA190000}"/>
    <cellStyle name="Percent 2 3 2 5" xfId="6630" xr:uid="{00000000-0005-0000-0000-0000CB190000}"/>
    <cellStyle name="Percent 2 3 2 6" xfId="6631" xr:uid="{00000000-0005-0000-0000-0000CC190000}"/>
    <cellStyle name="Percent 2 3 3" xfId="6632" xr:uid="{00000000-0005-0000-0000-0000CD190000}"/>
    <cellStyle name="Percent 2 3 3 2" xfId="6633" xr:uid="{00000000-0005-0000-0000-0000CE190000}"/>
    <cellStyle name="Percent 2 3 3 2 2" xfId="6634" xr:uid="{00000000-0005-0000-0000-0000CF190000}"/>
    <cellStyle name="Percent 2 3 3 3" xfId="6635" xr:uid="{00000000-0005-0000-0000-0000D0190000}"/>
    <cellStyle name="Percent 2 3 4" xfId="6636" xr:uid="{00000000-0005-0000-0000-0000D1190000}"/>
    <cellStyle name="Percent 2 3 4 2" xfId="6637" xr:uid="{00000000-0005-0000-0000-0000D2190000}"/>
    <cellStyle name="Percent 2 3 5" xfId="6638" xr:uid="{00000000-0005-0000-0000-0000D3190000}"/>
    <cellStyle name="Percent 2 3 6" xfId="6639" xr:uid="{00000000-0005-0000-0000-0000D4190000}"/>
    <cellStyle name="Percent 2 3 7" xfId="6640" xr:uid="{00000000-0005-0000-0000-0000D5190000}"/>
    <cellStyle name="Percent 2 3 8" xfId="6641" xr:uid="{00000000-0005-0000-0000-0000D6190000}"/>
    <cellStyle name="Percent 2 4" xfId="164" xr:uid="{00000000-0005-0000-0000-0000D7190000}"/>
    <cellStyle name="Percent 2 4 2" xfId="6642" xr:uid="{00000000-0005-0000-0000-0000D8190000}"/>
    <cellStyle name="Percent 2 4 2 2" xfId="6643" xr:uid="{00000000-0005-0000-0000-0000D9190000}"/>
    <cellStyle name="Percent 2 4 2 3" xfId="6644" xr:uid="{00000000-0005-0000-0000-0000DA190000}"/>
    <cellStyle name="Percent 2 4 2 4" xfId="6645" xr:uid="{00000000-0005-0000-0000-0000DB190000}"/>
    <cellStyle name="Percent 2 4 3" xfId="6646" xr:uid="{00000000-0005-0000-0000-0000DC190000}"/>
    <cellStyle name="Percent 2 4 4" xfId="6647" xr:uid="{00000000-0005-0000-0000-0000DD190000}"/>
    <cellStyle name="Percent 2 4 5" xfId="6648" xr:uid="{00000000-0005-0000-0000-0000DE190000}"/>
    <cellStyle name="Percent 2 4 6" xfId="6649" xr:uid="{00000000-0005-0000-0000-0000DF190000}"/>
    <cellStyle name="Percent 2 5" xfId="165" xr:uid="{00000000-0005-0000-0000-0000E0190000}"/>
    <cellStyle name="Percent 2 5 2" xfId="6650" xr:uid="{00000000-0005-0000-0000-0000E1190000}"/>
    <cellStyle name="Percent 2 5 2 2" xfId="6651" xr:uid="{00000000-0005-0000-0000-0000E2190000}"/>
    <cellStyle name="Percent 2 5 2 3" xfId="6652" xr:uid="{00000000-0005-0000-0000-0000E3190000}"/>
    <cellStyle name="Percent 2 5 3" xfId="6653" xr:uid="{00000000-0005-0000-0000-0000E4190000}"/>
    <cellStyle name="Percent 2 5 4" xfId="6654" xr:uid="{00000000-0005-0000-0000-0000E5190000}"/>
    <cellStyle name="Percent 2 5 5" xfId="6655" xr:uid="{00000000-0005-0000-0000-0000E6190000}"/>
    <cellStyle name="Percent 2 6" xfId="166" xr:uid="{00000000-0005-0000-0000-0000E7190000}"/>
    <cellStyle name="Percent 2 6 2" xfId="6656" xr:uid="{00000000-0005-0000-0000-0000E8190000}"/>
    <cellStyle name="Percent 2 6 2 2" xfId="6657" xr:uid="{00000000-0005-0000-0000-0000E9190000}"/>
    <cellStyle name="Percent 2 6 2 3" xfId="6658" xr:uid="{00000000-0005-0000-0000-0000EA190000}"/>
    <cellStyle name="Percent 2 6 3" xfId="6659" xr:uid="{00000000-0005-0000-0000-0000EB190000}"/>
    <cellStyle name="Percent 2 7" xfId="167" xr:uid="{00000000-0005-0000-0000-0000EC190000}"/>
    <cellStyle name="Percent 2 7 2" xfId="6660" xr:uid="{00000000-0005-0000-0000-0000ED190000}"/>
    <cellStyle name="Percent 2 7 2 2" xfId="6661" xr:uid="{00000000-0005-0000-0000-0000EE190000}"/>
    <cellStyle name="Percent 2 7 2 3" xfId="6662" xr:uid="{00000000-0005-0000-0000-0000EF190000}"/>
    <cellStyle name="Percent 2 7 3" xfId="6663" xr:uid="{00000000-0005-0000-0000-0000F0190000}"/>
    <cellStyle name="Percent 2 8" xfId="168" xr:uid="{00000000-0005-0000-0000-0000F1190000}"/>
    <cellStyle name="Percent 2 8 2" xfId="6664" xr:uid="{00000000-0005-0000-0000-0000F2190000}"/>
    <cellStyle name="Percent 2 8 2 2" xfId="6665" xr:uid="{00000000-0005-0000-0000-0000F3190000}"/>
    <cellStyle name="Percent 2 9" xfId="169" xr:uid="{00000000-0005-0000-0000-0000F4190000}"/>
    <cellStyle name="Percent 2 9 2" xfId="6666" xr:uid="{00000000-0005-0000-0000-0000F5190000}"/>
    <cellStyle name="Percent 2 9 2 2" xfId="6667" xr:uid="{00000000-0005-0000-0000-0000F6190000}"/>
    <cellStyle name="Percent 3" xfId="170" xr:uid="{00000000-0005-0000-0000-0000F7190000}"/>
    <cellStyle name="Percent 3 10" xfId="171" xr:uid="{00000000-0005-0000-0000-0000F8190000}"/>
    <cellStyle name="Percent 3 10 2" xfId="6668" xr:uid="{00000000-0005-0000-0000-0000F9190000}"/>
    <cellStyle name="Percent 3 10 2 2" xfId="6669" xr:uid="{00000000-0005-0000-0000-0000FA190000}"/>
    <cellStyle name="Percent 3 11" xfId="172" xr:uid="{00000000-0005-0000-0000-0000FB190000}"/>
    <cellStyle name="Percent 3 11 2" xfId="6670" xr:uid="{00000000-0005-0000-0000-0000FC190000}"/>
    <cellStyle name="Percent 3 11 2 2" xfId="6671" xr:uid="{00000000-0005-0000-0000-0000FD190000}"/>
    <cellStyle name="Percent 3 12" xfId="173" xr:uid="{00000000-0005-0000-0000-0000FE190000}"/>
    <cellStyle name="Percent 3 12 2" xfId="6672" xr:uid="{00000000-0005-0000-0000-0000FF190000}"/>
    <cellStyle name="Percent 3 12 2 2" xfId="6673" xr:uid="{00000000-0005-0000-0000-0000001A0000}"/>
    <cellStyle name="Percent 3 13" xfId="6674" xr:uid="{00000000-0005-0000-0000-0000011A0000}"/>
    <cellStyle name="Percent 3 13 2" xfId="6675" xr:uid="{00000000-0005-0000-0000-0000021A0000}"/>
    <cellStyle name="Percent 3 13 3" xfId="6676" xr:uid="{00000000-0005-0000-0000-0000031A0000}"/>
    <cellStyle name="Percent 3 14" xfId="6677" xr:uid="{00000000-0005-0000-0000-0000041A0000}"/>
    <cellStyle name="Percent 3 2" xfId="174" xr:uid="{00000000-0005-0000-0000-0000051A0000}"/>
    <cellStyle name="Percent 3 2 2" xfId="6678" xr:uid="{00000000-0005-0000-0000-0000061A0000}"/>
    <cellStyle name="Percent 3 2 2 2" xfId="6679" xr:uid="{00000000-0005-0000-0000-0000071A0000}"/>
    <cellStyle name="Percent 3 3" xfId="175" xr:uid="{00000000-0005-0000-0000-0000081A0000}"/>
    <cellStyle name="Percent 3 3 2" xfId="6680" xr:uid="{00000000-0005-0000-0000-0000091A0000}"/>
    <cellStyle name="Percent 3 3 2 2" xfId="6681" xr:uid="{00000000-0005-0000-0000-00000A1A0000}"/>
    <cellStyle name="Percent 3 4" xfId="176" xr:uid="{00000000-0005-0000-0000-00000B1A0000}"/>
    <cellStyle name="Percent 3 4 2" xfId="6682" xr:uid="{00000000-0005-0000-0000-00000C1A0000}"/>
    <cellStyle name="Percent 3 4 2 2" xfId="6683" xr:uid="{00000000-0005-0000-0000-00000D1A0000}"/>
    <cellStyle name="Percent 3 5" xfId="177" xr:uid="{00000000-0005-0000-0000-00000E1A0000}"/>
    <cellStyle name="Percent 3 5 2" xfId="6684" xr:uid="{00000000-0005-0000-0000-00000F1A0000}"/>
    <cellStyle name="Percent 3 5 2 2" xfId="6685" xr:uid="{00000000-0005-0000-0000-0000101A0000}"/>
    <cellStyle name="Percent 3 6" xfId="178" xr:uid="{00000000-0005-0000-0000-0000111A0000}"/>
    <cellStyle name="Percent 3 6 2" xfId="6686" xr:uid="{00000000-0005-0000-0000-0000121A0000}"/>
    <cellStyle name="Percent 3 6 2 2" xfId="6687" xr:uid="{00000000-0005-0000-0000-0000131A0000}"/>
    <cellStyle name="Percent 3 7" xfId="179" xr:uid="{00000000-0005-0000-0000-0000141A0000}"/>
    <cellStyle name="Percent 3 7 2" xfId="6688" xr:uid="{00000000-0005-0000-0000-0000151A0000}"/>
    <cellStyle name="Percent 3 7 2 2" xfId="6689" xr:uid="{00000000-0005-0000-0000-0000161A0000}"/>
    <cellStyle name="Percent 3 8" xfId="180" xr:uid="{00000000-0005-0000-0000-0000171A0000}"/>
    <cellStyle name="Percent 3 8 2" xfId="6690" xr:uid="{00000000-0005-0000-0000-0000181A0000}"/>
    <cellStyle name="Percent 3 8 2 2" xfId="6691" xr:uid="{00000000-0005-0000-0000-0000191A0000}"/>
    <cellStyle name="Percent 3 9" xfId="181" xr:uid="{00000000-0005-0000-0000-00001A1A0000}"/>
    <cellStyle name="Percent 3 9 2" xfId="6692" xr:uid="{00000000-0005-0000-0000-00001B1A0000}"/>
    <cellStyle name="Percent 3 9 2 2" xfId="6693" xr:uid="{00000000-0005-0000-0000-00001C1A0000}"/>
    <cellStyle name="Percent 4" xfId="182" xr:uid="{00000000-0005-0000-0000-00001D1A0000}"/>
    <cellStyle name="Percent 4 2" xfId="183" xr:uid="{00000000-0005-0000-0000-00001E1A0000}"/>
    <cellStyle name="Percent 4 2 2" xfId="6694" xr:uid="{00000000-0005-0000-0000-00001F1A0000}"/>
    <cellStyle name="Percent 4 2 2 2" xfId="6695" xr:uid="{00000000-0005-0000-0000-0000201A0000}"/>
    <cellStyle name="Percent 4 3" xfId="6696" xr:uid="{00000000-0005-0000-0000-0000211A0000}"/>
    <cellStyle name="Percent 4 3 2" xfId="6697" xr:uid="{00000000-0005-0000-0000-0000221A0000}"/>
    <cellStyle name="Percent 4 3 3" xfId="6698" xr:uid="{00000000-0005-0000-0000-0000231A0000}"/>
    <cellStyle name="Percent 4 4" xfId="6699" xr:uid="{00000000-0005-0000-0000-0000241A0000}"/>
    <cellStyle name="Percent 4 5" xfId="6700" xr:uid="{00000000-0005-0000-0000-0000251A0000}"/>
    <cellStyle name="Percent 5" xfId="184" xr:uid="{00000000-0005-0000-0000-0000261A0000}"/>
    <cellStyle name="Percent 5 2" xfId="185" xr:uid="{00000000-0005-0000-0000-0000271A0000}"/>
    <cellStyle name="Percent 5 2 2" xfId="6701" xr:uid="{00000000-0005-0000-0000-0000281A0000}"/>
    <cellStyle name="Percent 5 2 2 2" xfId="6702" xr:uid="{00000000-0005-0000-0000-0000291A0000}"/>
    <cellStyle name="Percent 5 3" xfId="6703" xr:uid="{00000000-0005-0000-0000-00002A1A0000}"/>
    <cellStyle name="Percent 5 3 2" xfId="6704" xr:uid="{00000000-0005-0000-0000-00002B1A0000}"/>
    <cellStyle name="Percent 5 3 3" xfId="6705" xr:uid="{00000000-0005-0000-0000-00002C1A0000}"/>
    <cellStyle name="Percent 5 4" xfId="6706" xr:uid="{00000000-0005-0000-0000-00002D1A0000}"/>
    <cellStyle name="Percent 6" xfId="6707" xr:uid="{00000000-0005-0000-0000-00002E1A0000}"/>
    <cellStyle name="Percent 6 2" xfId="6708" xr:uid="{00000000-0005-0000-0000-00002F1A0000}"/>
    <cellStyle name="Percent 6 3" xfId="6709" xr:uid="{00000000-0005-0000-0000-0000301A0000}"/>
    <cellStyle name="Percent 7" xfId="6710" xr:uid="{00000000-0005-0000-0000-0000311A0000}"/>
    <cellStyle name="Percent 7 2" xfId="6711" xr:uid="{00000000-0005-0000-0000-0000321A0000}"/>
    <cellStyle name="Percent 8" xfId="6712" xr:uid="{00000000-0005-0000-0000-0000331A0000}"/>
    <cellStyle name="SUb Hd" xfId="186" xr:uid="{00000000-0005-0000-0000-0000341A0000}"/>
    <cellStyle name="Sub Hd-mil" xfId="187" xr:uid="{00000000-0005-0000-0000-0000351A0000}"/>
    <cellStyle name="Title 2" xfId="188" xr:uid="{00000000-0005-0000-0000-0000361A0000}"/>
    <cellStyle name="Title 2 2" xfId="6713" xr:uid="{00000000-0005-0000-0000-0000371A0000}"/>
    <cellStyle name="Title 2 3" xfId="6714" xr:uid="{00000000-0005-0000-0000-0000381A0000}"/>
    <cellStyle name="Title 2 4" xfId="6715" xr:uid="{00000000-0005-0000-0000-0000391A0000}"/>
    <cellStyle name="Title 2 5" xfId="6716" xr:uid="{00000000-0005-0000-0000-00003A1A0000}"/>
    <cellStyle name="Title 3" xfId="6717" xr:uid="{00000000-0005-0000-0000-00003B1A0000}"/>
    <cellStyle name="Title 4" xfId="6718" xr:uid="{00000000-0005-0000-0000-00003C1A0000}"/>
    <cellStyle name="Total 10" xfId="6719" xr:uid="{00000000-0005-0000-0000-00003D1A0000}"/>
    <cellStyle name="total 2" xfId="189" xr:uid="{00000000-0005-0000-0000-00003E1A0000}"/>
    <cellStyle name="Total 2 2" xfId="6720" xr:uid="{00000000-0005-0000-0000-00003F1A0000}"/>
    <cellStyle name="Total 2 2 10" xfId="6721" xr:uid="{00000000-0005-0000-0000-0000401A0000}"/>
    <cellStyle name="Total 2 2 2" xfId="6722" xr:uid="{00000000-0005-0000-0000-0000411A0000}"/>
    <cellStyle name="Total 2 2 2 2" xfId="6723" xr:uid="{00000000-0005-0000-0000-0000421A0000}"/>
    <cellStyle name="Total 2 2 2 2 2" xfId="6724" xr:uid="{00000000-0005-0000-0000-0000431A0000}"/>
    <cellStyle name="Total 2 2 2 2 2 2" xfId="6725" xr:uid="{00000000-0005-0000-0000-0000441A0000}"/>
    <cellStyle name="Total 2 2 2 2 2 2 2" xfId="6726" xr:uid="{00000000-0005-0000-0000-0000451A0000}"/>
    <cellStyle name="Total 2 2 2 2 2 3" xfId="6727" xr:uid="{00000000-0005-0000-0000-0000461A0000}"/>
    <cellStyle name="Total 2 2 2 2 3" xfId="6728" xr:uid="{00000000-0005-0000-0000-0000471A0000}"/>
    <cellStyle name="Total 2 2 2 2 3 2" xfId="6729" xr:uid="{00000000-0005-0000-0000-0000481A0000}"/>
    <cellStyle name="Total 2 2 2 2 3 2 2" xfId="6730" xr:uid="{00000000-0005-0000-0000-0000491A0000}"/>
    <cellStyle name="Total 2 2 2 2 3 3" xfId="6731" xr:uid="{00000000-0005-0000-0000-00004A1A0000}"/>
    <cellStyle name="Total 2 2 2 2 4" xfId="6732" xr:uid="{00000000-0005-0000-0000-00004B1A0000}"/>
    <cellStyle name="Total 2 2 2 2 4 2" xfId="6733" xr:uid="{00000000-0005-0000-0000-00004C1A0000}"/>
    <cellStyle name="Total 2 2 2 2 5" xfId="6734" xr:uid="{00000000-0005-0000-0000-00004D1A0000}"/>
    <cellStyle name="Total 2 2 2 3" xfId="6735" xr:uid="{00000000-0005-0000-0000-00004E1A0000}"/>
    <cellStyle name="Total 2 2 2 3 2" xfId="6736" xr:uid="{00000000-0005-0000-0000-00004F1A0000}"/>
    <cellStyle name="Total 2 2 2 3 2 2" xfId="6737" xr:uid="{00000000-0005-0000-0000-0000501A0000}"/>
    <cellStyle name="Total 2 2 2 3 3" xfId="6738" xr:uid="{00000000-0005-0000-0000-0000511A0000}"/>
    <cellStyle name="Total 2 2 2 4" xfId="6739" xr:uid="{00000000-0005-0000-0000-0000521A0000}"/>
    <cellStyle name="Total 2 2 2 4 2" xfId="6740" xr:uid="{00000000-0005-0000-0000-0000531A0000}"/>
    <cellStyle name="Total 2 2 2 4 2 2" xfId="6741" xr:uid="{00000000-0005-0000-0000-0000541A0000}"/>
    <cellStyle name="Total 2 2 2 4 3" xfId="6742" xr:uid="{00000000-0005-0000-0000-0000551A0000}"/>
    <cellStyle name="Total 2 2 2 5" xfId="6743" xr:uid="{00000000-0005-0000-0000-0000561A0000}"/>
    <cellStyle name="Total 2 2 2 5 2" xfId="6744" xr:uid="{00000000-0005-0000-0000-0000571A0000}"/>
    <cellStyle name="Total 2 2 3" xfId="6745" xr:uid="{00000000-0005-0000-0000-0000581A0000}"/>
    <cellStyle name="Total 2 2 3 2" xfId="6746" xr:uid="{00000000-0005-0000-0000-0000591A0000}"/>
    <cellStyle name="Total 2 2 3 2 2" xfId="6747" xr:uid="{00000000-0005-0000-0000-00005A1A0000}"/>
    <cellStyle name="Total 2 2 3 2 2 2" xfId="6748" xr:uid="{00000000-0005-0000-0000-00005B1A0000}"/>
    <cellStyle name="Total 2 2 3 2 2 2 2" xfId="6749" xr:uid="{00000000-0005-0000-0000-00005C1A0000}"/>
    <cellStyle name="Total 2 2 3 2 2 3" xfId="6750" xr:uid="{00000000-0005-0000-0000-00005D1A0000}"/>
    <cellStyle name="Total 2 2 3 2 3" xfId="6751" xr:uid="{00000000-0005-0000-0000-00005E1A0000}"/>
    <cellStyle name="Total 2 2 3 2 3 2" xfId="6752" xr:uid="{00000000-0005-0000-0000-00005F1A0000}"/>
    <cellStyle name="Total 2 2 3 2 3 2 2" xfId="6753" xr:uid="{00000000-0005-0000-0000-0000601A0000}"/>
    <cellStyle name="Total 2 2 3 2 3 3" xfId="6754" xr:uid="{00000000-0005-0000-0000-0000611A0000}"/>
    <cellStyle name="Total 2 2 3 2 4" xfId="6755" xr:uid="{00000000-0005-0000-0000-0000621A0000}"/>
    <cellStyle name="Total 2 2 3 2 4 2" xfId="6756" xr:uid="{00000000-0005-0000-0000-0000631A0000}"/>
    <cellStyle name="Total 2 2 3 2 5" xfId="6757" xr:uid="{00000000-0005-0000-0000-0000641A0000}"/>
    <cellStyle name="Total 2 2 3 3" xfId="6758" xr:uid="{00000000-0005-0000-0000-0000651A0000}"/>
    <cellStyle name="Total 2 2 3 3 2" xfId="6759" xr:uid="{00000000-0005-0000-0000-0000661A0000}"/>
    <cellStyle name="Total 2 2 3 3 2 2" xfId="6760" xr:uid="{00000000-0005-0000-0000-0000671A0000}"/>
    <cellStyle name="Total 2 2 3 3 3" xfId="6761" xr:uid="{00000000-0005-0000-0000-0000681A0000}"/>
    <cellStyle name="Total 2 2 3 4" xfId="6762" xr:uid="{00000000-0005-0000-0000-0000691A0000}"/>
    <cellStyle name="Total 2 2 3 4 2" xfId="6763" xr:uid="{00000000-0005-0000-0000-00006A1A0000}"/>
    <cellStyle name="Total 2 2 3 4 2 2" xfId="6764" xr:uid="{00000000-0005-0000-0000-00006B1A0000}"/>
    <cellStyle name="Total 2 2 3 4 3" xfId="6765" xr:uid="{00000000-0005-0000-0000-00006C1A0000}"/>
    <cellStyle name="Total 2 2 3 5" xfId="6766" xr:uid="{00000000-0005-0000-0000-00006D1A0000}"/>
    <cellStyle name="Total 2 2 3 5 2" xfId="6767" xr:uid="{00000000-0005-0000-0000-00006E1A0000}"/>
    <cellStyle name="Total 2 2 4" xfId="6768" xr:uid="{00000000-0005-0000-0000-00006F1A0000}"/>
    <cellStyle name="Total 2 2 4 2" xfId="6769" xr:uid="{00000000-0005-0000-0000-0000701A0000}"/>
    <cellStyle name="Total 2 2 4 2 2" xfId="6770" xr:uid="{00000000-0005-0000-0000-0000711A0000}"/>
    <cellStyle name="Total 2 2 4 2 2 2" xfId="6771" xr:uid="{00000000-0005-0000-0000-0000721A0000}"/>
    <cellStyle name="Total 2 2 4 2 2 2 2" xfId="6772" xr:uid="{00000000-0005-0000-0000-0000731A0000}"/>
    <cellStyle name="Total 2 2 4 2 2 3" xfId="6773" xr:uid="{00000000-0005-0000-0000-0000741A0000}"/>
    <cellStyle name="Total 2 2 4 2 3" xfId="6774" xr:uid="{00000000-0005-0000-0000-0000751A0000}"/>
    <cellStyle name="Total 2 2 4 2 3 2" xfId="6775" xr:uid="{00000000-0005-0000-0000-0000761A0000}"/>
    <cellStyle name="Total 2 2 4 2 3 2 2" xfId="6776" xr:uid="{00000000-0005-0000-0000-0000771A0000}"/>
    <cellStyle name="Total 2 2 4 2 3 3" xfId="6777" xr:uid="{00000000-0005-0000-0000-0000781A0000}"/>
    <cellStyle name="Total 2 2 4 2 4" xfId="6778" xr:uid="{00000000-0005-0000-0000-0000791A0000}"/>
    <cellStyle name="Total 2 2 4 2 4 2" xfId="6779" xr:uid="{00000000-0005-0000-0000-00007A1A0000}"/>
    <cellStyle name="Total 2 2 4 2 5" xfId="6780" xr:uid="{00000000-0005-0000-0000-00007B1A0000}"/>
    <cellStyle name="Total 2 2 4 3" xfId="6781" xr:uid="{00000000-0005-0000-0000-00007C1A0000}"/>
    <cellStyle name="Total 2 2 4 3 2" xfId="6782" xr:uid="{00000000-0005-0000-0000-00007D1A0000}"/>
    <cellStyle name="Total 2 2 4 3 2 2" xfId="6783" xr:uid="{00000000-0005-0000-0000-00007E1A0000}"/>
    <cellStyle name="Total 2 2 4 3 3" xfId="6784" xr:uid="{00000000-0005-0000-0000-00007F1A0000}"/>
    <cellStyle name="Total 2 2 4 4" xfId="6785" xr:uid="{00000000-0005-0000-0000-0000801A0000}"/>
    <cellStyle name="Total 2 2 4 4 2" xfId="6786" xr:uid="{00000000-0005-0000-0000-0000811A0000}"/>
    <cellStyle name="Total 2 2 4 4 2 2" xfId="6787" xr:uid="{00000000-0005-0000-0000-0000821A0000}"/>
    <cellStyle name="Total 2 2 4 4 3" xfId="6788" xr:uid="{00000000-0005-0000-0000-0000831A0000}"/>
    <cellStyle name="Total 2 2 4 5" xfId="6789" xr:uid="{00000000-0005-0000-0000-0000841A0000}"/>
    <cellStyle name="Total 2 2 4 5 2" xfId="6790" xr:uid="{00000000-0005-0000-0000-0000851A0000}"/>
    <cellStyle name="Total 2 2 5" xfId="6791" xr:uid="{00000000-0005-0000-0000-0000861A0000}"/>
    <cellStyle name="Total 2 2 5 2" xfId="6792" xr:uid="{00000000-0005-0000-0000-0000871A0000}"/>
    <cellStyle name="Total 2 2 5 2 2" xfId="6793" xr:uid="{00000000-0005-0000-0000-0000881A0000}"/>
    <cellStyle name="Total 2 2 5 2 2 2" xfId="6794" xr:uid="{00000000-0005-0000-0000-0000891A0000}"/>
    <cellStyle name="Total 2 2 5 2 3" xfId="6795" xr:uid="{00000000-0005-0000-0000-00008A1A0000}"/>
    <cellStyle name="Total 2 2 5 3" xfId="6796" xr:uid="{00000000-0005-0000-0000-00008B1A0000}"/>
    <cellStyle name="Total 2 2 5 3 2" xfId="6797" xr:uid="{00000000-0005-0000-0000-00008C1A0000}"/>
    <cellStyle name="Total 2 2 5 3 2 2" xfId="6798" xr:uid="{00000000-0005-0000-0000-00008D1A0000}"/>
    <cellStyle name="Total 2 2 5 3 3" xfId="6799" xr:uid="{00000000-0005-0000-0000-00008E1A0000}"/>
    <cellStyle name="Total 2 2 5 4" xfId="6800" xr:uid="{00000000-0005-0000-0000-00008F1A0000}"/>
    <cellStyle name="Total 2 2 5 4 2" xfId="6801" xr:uid="{00000000-0005-0000-0000-0000901A0000}"/>
    <cellStyle name="Total 2 2 5 5" xfId="6802" xr:uid="{00000000-0005-0000-0000-0000911A0000}"/>
    <cellStyle name="Total 2 2 6" xfId="6803" xr:uid="{00000000-0005-0000-0000-0000921A0000}"/>
    <cellStyle name="Total 2 2 6 2" xfId="6804" xr:uid="{00000000-0005-0000-0000-0000931A0000}"/>
    <cellStyle name="Total 2 2 6 2 2" xfId="6805" xr:uid="{00000000-0005-0000-0000-0000941A0000}"/>
    <cellStyle name="Total 2 2 6 3" xfId="6806" xr:uid="{00000000-0005-0000-0000-0000951A0000}"/>
    <cellStyle name="Total 2 2 7" xfId="6807" xr:uid="{00000000-0005-0000-0000-0000961A0000}"/>
    <cellStyle name="Total 2 2 7 2" xfId="6808" xr:uid="{00000000-0005-0000-0000-0000971A0000}"/>
    <cellStyle name="Total 2 2 7 2 2" xfId="6809" xr:uid="{00000000-0005-0000-0000-0000981A0000}"/>
    <cellStyle name="Total 2 2 7 3" xfId="6810" xr:uid="{00000000-0005-0000-0000-0000991A0000}"/>
    <cellStyle name="Total 2 2 8" xfId="6811" xr:uid="{00000000-0005-0000-0000-00009A1A0000}"/>
    <cellStyle name="Total 2 2 8 2" xfId="6812" xr:uid="{00000000-0005-0000-0000-00009B1A0000}"/>
    <cellStyle name="Total 2 2 9" xfId="6813" xr:uid="{00000000-0005-0000-0000-00009C1A0000}"/>
    <cellStyle name="Total 2 3" xfId="6814" xr:uid="{00000000-0005-0000-0000-00009D1A0000}"/>
    <cellStyle name="Total 2 3 2" xfId="6815" xr:uid="{00000000-0005-0000-0000-00009E1A0000}"/>
    <cellStyle name="Total 2 3 2 2" xfId="6816" xr:uid="{00000000-0005-0000-0000-00009F1A0000}"/>
    <cellStyle name="Total 2 3 2 2 2" xfId="6817" xr:uid="{00000000-0005-0000-0000-0000A01A0000}"/>
    <cellStyle name="Total 2 3 2 2 2 2" xfId="6818" xr:uid="{00000000-0005-0000-0000-0000A11A0000}"/>
    <cellStyle name="Total 2 3 2 2 3" xfId="6819" xr:uid="{00000000-0005-0000-0000-0000A21A0000}"/>
    <cellStyle name="Total 2 3 2 3" xfId="6820" xr:uid="{00000000-0005-0000-0000-0000A31A0000}"/>
    <cellStyle name="Total 2 3 2 3 2" xfId="6821" xr:uid="{00000000-0005-0000-0000-0000A41A0000}"/>
    <cellStyle name="Total 2 3 2 3 2 2" xfId="6822" xr:uid="{00000000-0005-0000-0000-0000A51A0000}"/>
    <cellStyle name="Total 2 3 2 3 3" xfId="6823" xr:uid="{00000000-0005-0000-0000-0000A61A0000}"/>
    <cellStyle name="Total 2 3 2 4" xfId="6824" xr:uid="{00000000-0005-0000-0000-0000A71A0000}"/>
    <cellStyle name="Total 2 3 2 4 2" xfId="6825" xr:uid="{00000000-0005-0000-0000-0000A81A0000}"/>
    <cellStyle name="Total 2 3 2 5" xfId="6826" xr:uid="{00000000-0005-0000-0000-0000A91A0000}"/>
    <cellStyle name="Total 2 3 3" xfId="6827" xr:uid="{00000000-0005-0000-0000-0000AA1A0000}"/>
    <cellStyle name="Total 2 3 3 2" xfId="6828" xr:uid="{00000000-0005-0000-0000-0000AB1A0000}"/>
    <cellStyle name="Total 2 3 3 2 2" xfId="6829" xr:uid="{00000000-0005-0000-0000-0000AC1A0000}"/>
    <cellStyle name="Total 2 3 3 3" xfId="6830" xr:uid="{00000000-0005-0000-0000-0000AD1A0000}"/>
    <cellStyle name="Total 2 3 4" xfId="6831" xr:uid="{00000000-0005-0000-0000-0000AE1A0000}"/>
    <cellStyle name="Total 2 3 4 2" xfId="6832" xr:uid="{00000000-0005-0000-0000-0000AF1A0000}"/>
    <cellStyle name="Total 2 3 4 2 2" xfId="6833" xr:uid="{00000000-0005-0000-0000-0000B01A0000}"/>
    <cellStyle name="Total 2 3 4 3" xfId="6834" xr:uid="{00000000-0005-0000-0000-0000B11A0000}"/>
    <cellStyle name="Total 2 3 5" xfId="6835" xr:uid="{00000000-0005-0000-0000-0000B21A0000}"/>
    <cellStyle name="Total 2 3 5 2" xfId="6836" xr:uid="{00000000-0005-0000-0000-0000B31A0000}"/>
    <cellStyle name="Total 2 4" xfId="6837" xr:uid="{00000000-0005-0000-0000-0000B41A0000}"/>
    <cellStyle name="Total 2 4 2" xfId="6838" xr:uid="{00000000-0005-0000-0000-0000B51A0000}"/>
    <cellStyle name="Total 2 4 2 2" xfId="6839" xr:uid="{00000000-0005-0000-0000-0000B61A0000}"/>
    <cellStyle name="Total 2 4 2 2 2" xfId="6840" xr:uid="{00000000-0005-0000-0000-0000B71A0000}"/>
    <cellStyle name="Total 2 4 2 2 2 2" xfId="6841" xr:uid="{00000000-0005-0000-0000-0000B81A0000}"/>
    <cellStyle name="Total 2 4 2 2 3" xfId="6842" xr:uid="{00000000-0005-0000-0000-0000B91A0000}"/>
    <cellStyle name="Total 2 4 2 3" xfId="6843" xr:uid="{00000000-0005-0000-0000-0000BA1A0000}"/>
    <cellStyle name="Total 2 4 2 3 2" xfId="6844" xr:uid="{00000000-0005-0000-0000-0000BB1A0000}"/>
    <cellStyle name="Total 2 4 2 3 2 2" xfId="6845" xr:uid="{00000000-0005-0000-0000-0000BC1A0000}"/>
    <cellStyle name="Total 2 4 2 3 3" xfId="6846" xr:uid="{00000000-0005-0000-0000-0000BD1A0000}"/>
    <cellStyle name="Total 2 4 2 4" xfId="6847" xr:uid="{00000000-0005-0000-0000-0000BE1A0000}"/>
    <cellStyle name="Total 2 4 2 4 2" xfId="6848" xr:uid="{00000000-0005-0000-0000-0000BF1A0000}"/>
    <cellStyle name="Total 2 4 2 5" xfId="6849" xr:uid="{00000000-0005-0000-0000-0000C01A0000}"/>
    <cellStyle name="Total 2 4 3" xfId="6850" xr:uid="{00000000-0005-0000-0000-0000C11A0000}"/>
    <cellStyle name="Total 2 4 3 2" xfId="6851" xr:uid="{00000000-0005-0000-0000-0000C21A0000}"/>
    <cellStyle name="Total 2 4 3 2 2" xfId="6852" xr:uid="{00000000-0005-0000-0000-0000C31A0000}"/>
    <cellStyle name="Total 2 4 3 3" xfId="6853" xr:uid="{00000000-0005-0000-0000-0000C41A0000}"/>
    <cellStyle name="Total 2 4 4" xfId="6854" xr:uid="{00000000-0005-0000-0000-0000C51A0000}"/>
    <cellStyle name="Total 2 4 4 2" xfId="6855" xr:uid="{00000000-0005-0000-0000-0000C61A0000}"/>
    <cellStyle name="Total 2 4 4 2 2" xfId="6856" xr:uid="{00000000-0005-0000-0000-0000C71A0000}"/>
    <cellStyle name="Total 2 4 4 3" xfId="6857" xr:uid="{00000000-0005-0000-0000-0000C81A0000}"/>
    <cellStyle name="Total 2 4 5" xfId="6858" xr:uid="{00000000-0005-0000-0000-0000C91A0000}"/>
    <cellStyle name="Total 2 4 5 2" xfId="6859" xr:uid="{00000000-0005-0000-0000-0000CA1A0000}"/>
    <cellStyle name="Total 2 5" xfId="6860" xr:uid="{00000000-0005-0000-0000-0000CB1A0000}"/>
    <cellStyle name="Total 2 5 2" xfId="6861" xr:uid="{00000000-0005-0000-0000-0000CC1A0000}"/>
    <cellStyle name="Total 2 5 2 2" xfId="6862" xr:uid="{00000000-0005-0000-0000-0000CD1A0000}"/>
    <cellStyle name="Total 2 5 2 2 2" xfId="6863" xr:uid="{00000000-0005-0000-0000-0000CE1A0000}"/>
    <cellStyle name="Total 2 5 2 2 2 2" xfId="6864" xr:uid="{00000000-0005-0000-0000-0000CF1A0000}"/>
    <cellStyle name="Total 2 5 2 2 3" xfId="6865" xr:uid="{00000000-0005-0000-0000-0000D01A0000}"/>
    <cellStyle name="Total 2 5 2 3" xfId="6866" xr:uid="{00000000-0005-0000-0000-0000D11A0000}"/>
    <cellStyle name="Total 2 5 2 3 2" xfId="6867" xr:uid="{00000000-0005-0000-0000-0000D21A0000}"/>
    <cellStyle name="Total 2 5 2 3 2 2" xfId="6868" xr:uid="{00000000-0005-0000-0000-0000D31A0000}"/>
    <cellStyle name="Total 2 5 2 3 3" xfId="6869" xr:uid="{00000000-0005-0000-0000-0000D41A0000}"/>
    <cellStyle name="Total 2 5 2 4" xfId="6870" xr:uid="{00000000-0005-0000-0000-0000D51A0000}"/>
    <cellStyle name="Total 2 5 2 4 2" xfId="6871" xr:uid="{00000000-0005-0000-0000-0000D61A0000}"/>
    <cellStyle name="Total 2 5 2 5" xfId="6872" xr:uid="{00000000-0005-0000-0000-0000D71A0000}"/>
    <cellStyle name="Total 2 5 3" xfId="6873" xr:uid="{00000000-0005-0000-0000-0000D81A0000}"/>
    <cellStyle name="Total 2 5 3 2" xfId="6874" xr:uid="{00000000-0005-0000-0000-0000D91A0000}"/>
    <cellStyle name="Total 2 5 3 2 2" xfId="6875" xr:uid="{00000000-0005-0000-0000-0000DA1A0000}"/>
    <cellStyle name="Total 2 5 3 3" xfId="6876" xr:uid="{00000000-0005-0000-0000-0000DB1A0000}"/>
    <cellStyle name="Total 2 5 4" xfId="6877" xr:uid="{00000000-0005-0000-0000-0000DC1A0000}"/>
    <cellStyle name="Total 2 5 4 2" xfId="6878" xr:uid="{00000000-0005-0000-0000-0000DD1A0000}"/>
    <cellStyle name="Total 2 5 4 2 2" xfId="6879" xr:uid="{00000000-0005-0000-0000-0000DE1A0000}"/>
    <cellStyle name="Total 2 5 4 3" xfId="6880" xr:uid="{00000000-0005-0000-0000-0000DF1A0000}"/>
    <cellStyle name="Total 2 5 5" xfId="6881" xr:uid="{00000000-0005-0000-0000-0000E01A0000}"/>
    <cellStyle name="Total 2 5 5 2" xfId="6882" xr:uid="{00000000-0005-0000-0000-0000E11A0000}"/>
    <cellStyle name="total 2 6" xfId="6883" xr:uid="{00000000-0005-0000-0000-0000E21A0000}"/>
    <cellStyle name="Total 2 7" xfId="6884" xr:uid="{00000000-0005-0000-0000-0000E31A0000}"/>
    <cellStyle name="Total 2 7 2" xfId="6885" xr:uid="{00000000-0005-0000-0000-0000E41A0000}"/>
    <cellStyle name="Total 2 8" xfId="6886" xr:uid="{00000000-0005-0000-0000-0000E51A0000}"/>
    <cellStyle name="Total 2 9" xfId="6887" xr:uid="{00000000-0005-0000-0000-0000E61A0000}"/>
    <cellStyle name="Total 3" xfId="6888" xr:uid="{00000000-0005-0000-0000-0000E71A0000}"/>
    <cellStyle name="Total 4" xfId="6889" xr:uid="{00000000-0005-0000-0000-0000E81A0000}"/>
    <cellStyle name="Total 5" xfId="6890" xr:uid="{00000000-0005-0000-0000-0000E91A0000}"/>
    <cellStyle name="Total 6" xfId="6891" xr:uid="{00000000-0005-0000-0000-0000EA1A0000}"/>
    <cellStyle name="Total 7" xfId="6892" xr:uid="{00000000-0005-0000-0000-0000EB1A0000}"/>
    <cellStyle name="Total 8" xfId="6893" xr:uid="{00000000-0005-0000-0000-0000EC1A0000}"/>
    <cellStyle name="Total 9" xfId="6894" xr:uid="{00000000-0005-0000-0000-0000ED1A0000}"/>
    <cellStyle name="V Line" xfId="190" xr:uid="{00000000-0005-0000-0000-0000EE1A0000}"/>
    <cellStyle name="Warning Text 2" xfId="6895" xr:uid="{00000000-0005-0000-0000-0000EF1A0000}"/>
    <cellStyle name="Warning Text 2 2" xfId="6896" xr:uid="{00000000-0005-0000-0000-0000F01A0000}"/>
    <cellStyle name="Warning Text 2 3" xfId="6897" xr:uid="{00000000-0005-0000-0000-0000F11A0000}"/>
    <cellStyle name="Warning Text 2 4" xfId="6898" xr:uid="{00000000-0005-0000-0000-0000F21A0000}"/>
    <cellStyle name="Warning Text 3" xfId="6899" xr:uid="{00000000-0005-0000-0000-0000F31A0000}"/>
    <cellStyle name="Warning Text 4" xfId="6900" xr:uid="{00000000-0005-0000-0000-0000F41A0000}"/>
    <cellStyle name="一般_t1" xfId="6901" xr:uid="{00000000-0005-0000-0000-0000F51A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0</xdr:row>
      <xdr:rowOff>123031</xdr:rowOff>
    </xdr:from>
    <xdr:to>
      <xdr:col>5</xdr:col>
      <xdr:colOff>119063</xdr:colOff>
      <xdr:row>0</xdr:row>
      <xdr:rowOff>194469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CB9750-776E-43D9-B7E2-1BEA8D7ABC1D}"/>
            </a:ext>
          </a:extLst>
        </xdr:cNvPr>
        <xdr:cNvSpPr/>
      </xdr:nvSpPr>
      <xdr:spPr>
        <a:xfrm>
          <a:off x="4433888" y="123031"/>
          <a:ext cx="95250" cy="71438"/>
        </a:xfrm>
        <a:prstGeom prst="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37310</xdr:colOff>
      <xdr:row>1</xdr:row>
      <xdr:rowOff>73023</xdr:rowOff>
    </xdr:from>
    <xdr:to>
      <xdr:col>5</xdr:col>
      <xdr:colOff>132560</xdr:colOff>
      <xdr:row>1</xdr:row>
      <xdr:rowOff>144461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34AC17E-6C7F-4CFC-BD31-A602F57AA430}"/>
            </a:ext>
          </a:extLst>
        </xdr:cNvPr>
        <xdr:cNvSpPr/>
      </xdr:nvSpPr>
      <xdr:spPr>
        <a:xfrm>
          <a:off x="4447385" y="368298"/>
          <a:ext cx="95250" cy="71438"/>
        </a:xfrm>
        <a:prstGeom prst="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381000</xdr:colOff>
      <xdr:row>69</xdr:row>
      <xdr:rowOff>0</xdr:rowOff>
    </xdr:from>
    <xdr:to>
      <xdr:col>68</xdr:col>
      <xdr:colOff>380598</xdr:colOff>
      <xdr:row>98</xdr:row>
      <xdr:rowOff>320083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30289500" y="32003999"/>
          <a:ext cx="9143598" cy="15179084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BEA0-1371-4A27-871F-30742E113564}">
  <sheetPr>
    <pageSetUpPr fitToPage="1"/>
  </sheetPr>
  <dimension ref="A1:AO66"/>
  <sheetViews>
    <sheetView view="pageBreakPreview" zoomScale="55" zoomScaleNormal="55" zoomScaleSheetLayoutView="55" zoomScalePageLayoutView="70" workbookViewId="0">
      <selection sqref="A1:E2"/>
    </sheetView>
  </sheetViews>
  <sheetFormatPr defaultColWidth="9.109375" defaultRowHeight="13.8" x14ac:dyDescent="0.25"/>
  <cols>
    <col min="1" max="1" width="1.88671875" style="1" customWidth="1"/>
    <col min="2" max="2" width="3.33203125" style="1" customWidth="1"/>
    <col min="3" max="3" width="3.109375" style="1" customWidth="1"/>
    <col min="4" max="4" width="30.33203125" style="1" customWidth="1"/>
    <col min="5" max="5" width="27.5546875" style="1" customWidth="1"/>
    <col min="6" max="15" width="13.33203125" style="350" customWidth="1"/>
    <col min="16" max="16" width="1.109375" style="351" customWidth="1"/>
    <col min="17" max="17" width="62" style="351" customWidth="1"/>
    <col min="18" max="18" width="9.109375" style="1"/>
    <col min="19" max="19" width="60.88671875" style="351" hidden="1" customWidth="1"/>
    <col min="20" max="20" width="9.109375" style="1"/>
    <col min="21" max="30" width="12.33203125" style="352" customWidth="1"/>
    <col min="31" max="34" width="9.33203125" style="1" bestFit="1" customWidth="1"/>
    <col min="35" max="37" width="9.33203125" style="1" customWidth="1"/>
    <col min="38" max="38" width="9.33203125" style="1" bestFit="1" customWidth="1"/>
    <col min="39" max="39" width="10.5546875" style="1" bestFit="1" customWidth="1"/>
    <col min="40" max="40" width="10.88671875" style="1" bestFit="1" customWidth="1"/>
    <col min="41" max="16384" width="9.109375" style="1"/>
  </cols>
  <sheetData>
    <row r="1" spans="1:41" ht="23.25" customHeight="1" x14ac:dyDescent="0.25">
      <c r="A1" s="429" t="s">
        <v>981</v>
      </c>
      <c r="B1" s="429"/>
      <c r="C1" s="429"/>
      <c r="D1" s="429"/>
      <c r="E1" s="429"/>
      <c r="F1" s="348" t="s">
        <v>894</v>
      </c>
      <c r="G1" s="348"/>
      <c r="H1" s="349"/>
      <c r="I1" s="349"/>
    </row>
    <row r="2" spans="1:41" ht="15.75" customHeight="1" x14ac:dyDescent="0.25">
      <c r="A2" s="429"/>
      <c r="B2" s="429"/>
      <c r="C2" s="429"/>
      <c r="D2" s="429"/>
      <c r="E2" s="429"/>
      <c r="F2" s="353" t="s">
        <v>982</v>
      </c>
      <c r="G2" s="354"/>
      <c r="H2" s="354"/>
      <c r="I2" s="354"/>
      <c r="J2" s="355"/>
      <c r="K2" s="355"/>
      <c r="L2" s="355"/>
      <c r="M2" s="355"/>
      <c r="N2" s="355"/>
      <c r="O2" s="355"/>
      <c r="P2" s="2"/>
    </row>
    <row r="3" spans="1:41" ht="16.2" thickBot="1" x14ac:dyDescent="0.35">
      <c r="A3" s="430"/>
      <c r="B3" s="430"/>
      <c r="C3" s="430"/>
      <c r="D3" s="430"/>
      <c r="E3" s="430"/>
      <c r="F3" s="430"/>
      <c r="G3" s="430"/>
      <c r="H3" s="430"/>
      <c r="I3" s="356"/>
      <c r="J3" s="356"/>
      <c r="K3" s="356"/>
      <c r="L3" s="356"/>
      <c r="M3" s="356"/>
      <c r="N3" s="356"/>
      <c r="O3" s="356"/>
      <c r="P3" s="289"/>
    </row>
    <row r="4" spans="1:41" s="4" customFormat="1" ht="31.5" customHeight="1" thickBot="1" x14ac:dyDescent="0.35">
      <c r="A4" s="431"/>
      <c r="B4" s="432"/>
      <c r="C4" s="432"/>
      <c r="D4" s="432"/>
      <c r="E4" s="432"/>
      <c r="F4" s="357">
        <v>2015</v>
      </c>
      <c r="G4" s="357">
        <v>2016</v>
      </c>
      <c r="H4" s="357">
        <v>2017</v>
      </c>
      <c r="I4" s="357">
        <v>2018</v>
      </c>
      <c r="J4" s="357">
        <v>2019</v>
      </c>
      <c r="K4" s="357">
        <v>2020</v>
      </c>
      <c r="L4" s="357">
        <v>2021</v>
      </c>
      <c r="M4" s="357">
        <v>2022</v>
      </c>
      <c r="N4" s="357">
        <v>2023</v>
      </c>
      <c r="O4" s="357">
        <v>2024</v>
      </c>
      <c r="P4" s="358"/>
      <c r="Q4" s="359"/>
      <c r="S4" s="360" t="s">
        <v>895</v>
      </c>
      <c r="U4" s="352"/>
      <c r="V4" s="352"/>
      <c r="W4" s="352"/>
      <c r="X4" s="352"/>
      <c r="Y4" s="352"/>
      <c r="Z4" s="352"/>
      <c r="AA4" s="352"/>
      <c r="AB4" s="352"/>
      <c r="AC4" s="352"/>
      <c r="AD4" s="352"/>
    </row>
    <row r="5" spans="1:41" s="4" customFormat="1" ht="28.5" customHeight="1" thickBot="1" x14ac:dyDescent="0.35">
      <c r="A5" s="361"/>
      <c r="B5" s="362"/>
      <c r="C5" s="362"/>
      <c r="D5" s="362"/>
      <c r="E5" s="363"/>
      <c r="F5" s="433" t="s">
        <v>896</v>
      </c>
      <c r="G5" s="434"/>
      <c r="H5" s="434"/>
      <c r="I5" s="434"/>
      <c r="J5" s="434"/>
      <c r="K5" s="434"/>
      <c r="L5" s="434"/>
      <c r="M5" s="434"/>
      <c r="N5" s="434"/>
      <c r="O5" s="434"/>
      <c r="P5" s="364"/>
      <c r="Q5" s="365"/>
      <c r="S5" s="366"/>
      <c r="U5" s="352">
        <f>F4</f>
        <v>2015</v>
      </c>
      <c r="V5" s="352">
        <f>G4</f>
        <v>2016</v>
      </c>
      <c r="W5" s="352">
        <f t="shared" ref="W5:AD5" si="0">H4</f>
        <v>2017</v>
      </c>
      <c r="X5" s="352">
        <f t="shared" si="0"/>
        <v>2018</v>
      </c>
      <c r="Y5" s="352">
        <f t="shared" si="0"/>
        <v>2019</v>
      </c>
      <c r="Z5" s="352">
        <f t="shared" si="0"/>
        <v>2020</v>
      </c>
      <c r="AA5" s="352">
        <f t="shared" si="0"/>
        <v>2021</v>
      </c>
      <c r="AB5" s="352">
        <f t="shared" si="0"/>
        <v>2022</v>
      </c>
      <c r="AC5" s="352">
        <f t="shared" si="0"/>
        <v>2023</v>
      </c>
      <c r="AD5" s="352">
        <f t="shared" si="0"/>
        <v>2024</v>
      </c>
    </row>
    <row r="6" spans="1:41" s="4" customFormat="1" ht="33" customHeight="1" x14ac:dyDescent="0.3">
      <c r="A6" s="361"/>
      <c r="B6" s="362"/>
      <c r="C6" s="362"/>
      <c r="D6" s="362"/>
      <c r="E6" s="367"/>
      <c r="F6" s="435" t="s">
        <v>897</v>
      </c>
      <c r="G6" s="436"/>
      <c r="H6" s="436"/>
      <c r="I6" s="436"/>
      <c r="J6" s="436"/>
      <c r="K6" s="436"/>
      <c r="L6" s="436"/>
      <c r="M6" s="436"/>
      <c r="N6" s="436"/>
      <c r="O6" s="436"/>
      <c r="P6" s="368"/>
      <c r="Q6" s="365"/>
      <c r="S6" s="369"/>
      <c r="U6" s="425"/>
      <c r="V6" s="426"/>
      <c r="W6" s="426"/>
      <c r="X6" s="426"/>
      <c r="Y6" s="426"/>
      <c r="Z6" s="370"/>
      <c r="AA6" s="370"/>
      <c r="AB6" s="370"/>
      <c r="AC6" s="370"/>
      <c r="AD6" s="370"/>
    </row>
    <row r="7" spans="1:41" s="4" customFormat="1" ht="12" customHeight="1" x14ac:dyDescent="0.3">
      <c r="A7" s="361"/>
      <c r="B7" s="362"/>
      <c r="C7" s="362"/>
      <c r="D7" s="362"/>
      <c r="E7" s="371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68"/>
      <c r="Q7" s="365"/>
      <c r="S7" s="365"/>
      <c r="U7" s="352"/>
      <c r="V7" s="352"/>
      <c r="W7" s="352"/>
      <c r="X7" s="352"/>
      <c r="Y7" s="352"/>
      <c r="Z7" s="352"/>
      <c r="AA7" s="352"/>
      <c r="AB7" s="352"/>
      <c r="AC7" s="352"/>
      <c r="AD7" s="352"/>
    </row>
    <row r="8" spans="1:41" s="352" customFormat="1" ht="27" customHeight="1" x14ac:dyDescent="0.3">
      <c r="A8" s="373"/>
      <c r="B8" s="437" t="s">
        <v>898</v>
      </c>
      <c r="C8" s="438"/>
      <c r="D8" s="438"/>
      <c r="E8" s="439"/>
      <c r="F8" s="374">
        <v>1176.9411870326435</v>
      </c>
      <c r="G8" s="374">
        <v>1229.3124972448102</v>
      </c>
      <c r="H8" s="374">
        <v>1300.7690197593477</v>
      </c>
      <c r="I8" s="374">
        <v>1363.7663945229838</v>
      </c>
      <c r="J8" s="374">
        <v>1423.9519624371621</v>
      </c>
      <c r="K8" s="374">
        <v>1346.2490883201083</v>
      </c>
      <c r="L8" s="374">
        <v>1390.8819508640981</v>
      </c>
      <c r="M8" s="374">
        <v>1516.5027536947305</v>
      </c>
      <c r="N8" s="374">
        <v>1570.1424237125987</v>
      </c>
      <c r="O8" s="374">
        <v>1650.3054054110262</v>
      </c>
      <c r="P8" s="375"/>
      <c r="Q8" s="376" t="s">
        <v>899</v>
      </c>
      <c r="S8" s="377" t="s">
        <v>900</v>
      </c>
      <c r="U8" s="378">
        <v>0</v>
      </c>
      <c r="V8" s="378">
        <v>0</v>
      </c>
      <c r="W8" s="378">
        <v>0</v>
      </c>
      <c r="X8" s="378">
        <v>0</v>
      </c>
      <c r="Y8" s="378">
        <v>0</v>
      </c>
      <c r="Z8" s="378">
        <v>-41.004652944949612</v>
      </c>
      <c r="AA8" s="378">
        <v>0</v>
      </c>
      <c r="AB8" s="378">
        <v>0</v>
      </c>
      <c r="AC8" s="378">
        <v>0</v>
      </c>
      <c r="AD8" s="378">
        <v>0</v>
      </c>
      <c r="AE8" s="379"/>
      <c r="AF8" s="379"/>
      <c r="AG8" s="379"/>
      <c r="AH8" s="379"/>
      <c r="AI8" s="379"/>
      <c r="AJ8" s="379"/>
      <c r="AK8" s="379"/>
      <c r="AL8" s="4"/>
      <c r="AM8" s="4"/>
      <c r="AN8" s="4"/>
      <c r="AO8" s="4"/>
    </row>
    <row r="9" spans="1:41" ht="27" customHeight="1" x14ac:dyDescent="0.3">
      <c r="A9" s="373"/>
      <c r="B9" s="380"/>
      <c r="C9" s="440" t="s">
        <v>901</v>
      </c>
      <c r="D9" s="441"/>
      <c r="E9" s="442"/>
      <c r="F9" s="374">
        <v>97.538942786112869</v>
      </c>
      <c r="G9" s="374">
        <v>93.977445480580329</v>
      </c>
      <c r="H9" s="374">
        <v>99.508777911151881</v>
      </c>
      <c r="I9" s="374">
        <v>99.637078553592673</v>
      </c>
      <c r="J9" s="374">
        <v>101.57332801701605</v>
      </c>
      <c r="K9" s="374">
        <v>99.109202093922008</v>
      </c>
      <c r="L9" s="374">
        <v>98.843234961385278</v>
      </c>
      <c r="M9" s="374">
        <v>100.16402609947164</v>
      </c>
      <c r="N9" s="374">
        <v>100.39315517331603</v>
      </c>
      <c r="O9" s="374">
        <v>103.45752932396904</v>
      </c>
      <c r="P9" s="381"/>
      <c r="Q9" s="382" t="s">
        <v>504</v>
      </c>
      <c r="S9" s="377" t="s">
        <v>900</v>
      </c>
      <c r="U9" s="378">
        <v>0</v>
      </c>
      <c r="V9" s="378">
        <v>0</v>
      </c>
      <c r="W9" s="378">
        <v>0</v>
      </c>
      <c r="X9" s="378">
        <v>0</v>
      </c>
      <c r="Y9" s="378">
        <v>0</v>
      </c>
      <c r="Z9" s="378">
        <v>-6.291636617405203</v>
      </c>
      <c r="AA9" s="378">
        <v>0</v>
      </c>
      <c r="AB9" s="378">
        <v>0</v>
      </c>
      <c r="AC9" s="378">
        <v>0</v>
      </c>
      <c r="AD9" s="378">
        <v>0</v>
      </c>
      <c r="AE9" s="379"/>
      <c r="AF9" s="379"/>
      <c r="AG9" s="379"/>
      <c r="AH9" s="379"/>
      <c r="AI9" s="379"/>
      <c r="AJ9" s="379"/>
      <c r="AK9" s="379"/>
      <c r="AL9" s="4"/>
      <c r="AM9" s="4"/>
      <c r="AN9" s="4"/>
      <c r="AO9" s="4"/>
    </row>
    <row r="10" spans="1:41" ht="27" customHeight="1" x14ac:dyDescent="0.3">
      <c r="A10" s="373"/>
      <c r="B10" s="383"/>
      <c r="C10" s="443" t="s">
        <v>902</v>
      </c>
      <c r="D10" s="443"/>
      <c r="E10" s="444"/>
      <c r="F10" s="374">
        <v>103.05935011490003</v>
      </c>
      <c r="G10" s="374">
        <v>105.36765920510241</v>
      </c>
      <c r="H10" s="374">
        <v>105.83779838238797</v>
      </c>
      <c r="I10" s="374">
        <v>103.55700593256714</v>
      </c>
      <c r="J10" s="374">
        <v>102.88737205491869</v>
      </c>
      <c r="K10" s="374">
        <v>92.879417959958502</v>
      </c>
      <c r="L10" s="374">
        <v>93.717128037312165</v>
      </c>
      <c r="M10" s="374">
        <v>97.003932960972008</v>
      </c>
      <c r="N10" s="374">
        <v>97.537291518448328</v>
      </c>
      <c r="O10" s="374">
        <v>98.432186539447287</v>
      </c>
      <c r="P10" s="381"/>
      <c r="Q10" s="382" t="s">
        <v>203</v>
      </c>
      <c r="S10" s="377" t="s">
        <v>900</v>
      </c>
      <c r="U10" s="378">
        <v>0</v>
      </c>
      <c r="V10" s="378">
        <v>0</v>
      </c>
      <c r="W10" s="378">
        <v>0</v>
      </c>
      <c r="X10" s="378">
        <v>0</v>
      </c>
      <c r="Y10" s="378">
        <v>0</v>
      </c>
      <c r="Z10" s="378">
        <v>-5.2902248880303517</v>
      </c>
      <c r="AA10" s="378">
        <v>0</v>
      </c>
      <c r="AB10" s="378">
        <v>0</v>
      </c>
      <c r="AC10" s="378">
        <v>0</v>
      </c>
      <c r="AD10" s="378">
        <v>0</v>
      </c>
      <c r="AE10" s="379"/>
      <c r="AF10" s="379"/>
      <c r="AG10" s="379"/>
      <c r="AH10" s="379"/>
      <c r="AI10" s="379"/>
      <c r="AJ10" s="379"/>
      <c r="AK10" s="379"/>
      <c r="AL10" s="4"/>
      <c r="AM10" s="4"/>
      <c r="AN10" s="4"/>
      <c r="AO10" s="4"/>
    </row>
    <row r="11" spans="1:41" ht="27" customHeight="1" x14ac:dyDescent="0.3">
      <c r="A11" s="373"/>
      <c r="B11" s="380"/>
      <c r="C11" s="443" t="s">
        <v>903</v>
      </c>
      <c r="D11" s="443"/>
      <c r="E11" s="444"/>
      <c r="F11" s="374">
        <v>262.3794109674497</v>
      </c>
      <c r="G11" s="374">
        <v>273.89854299448842</v>
      </c>
      <c r="H11" s="374">
        <v>290.46368488000462</v>
      </c>
      <c r="I11" s="374">
        <v>304.84265721717003</v>
      </c>
      <c r="J11" s="374">
        <v>316.28297334000348</v>
      </c>
      <c r="K11" s="374">
        <v>307.60560964339714</v>
      </c>
      <c r="L11" s="374">
        <v>336.72436011022478</v>
      </c>
      <c r="M11" s="374">
        <v>364.22559189404524</v>
      </c>
      <c r="N11" s="374">
        <v>366.79338527853366</v>
      </c>
      <c r="O11" s="374">
        <v>382.0336344815662</v>
      </c>
      <c r="P11" s="381"/>
      <c r="Q11" s="382" t="s">
        <v>211</v>
      </c>
      <c r="S11" s="377" t="s">
        <v>900</v>
      </c>
      <c r="U11" s="378">
        <v>0</v>
      </c>
      <c r="V11" s="378">
        <v>0</v>
      </c>
      <c r="W11" s="378">
        <v>0</v>
      </c>
      <c r="X11" s="378">
        <v>0</v>
      </c>
      <c r="Y11" s="378">
        <v>-6.2527760746888816E-13</v>
      </c>
      <c r="Z11" s="378">
        <v>-4.7907771453707255</v>
      </c>
      <c r="AA11" s="378">
        <v>0</v>
      </c>
      <c r="AB11" s="378">
        <v>0</v>
      </c>
      <c r="AC11" s="378">
        <v>0</v>
      </c>
      <c r="AD11" s="378">
        <v>0</v>
      </c>
      <c r="AE11" s="379"/>
      <c r="AF11" s="379"/>
      <c r="AG11" s="379"/>
      <c r="AH11" s="379"/>
      <c r="AI11" s="379"/>
      <c r="AJ11" s="379"/>
      <c r="AK11" s="379"/>
      <c r="AL11" s="4"/>
      <c r="AM11" s="4"/>
      <c r="AN11" s="4"/>
      <c r="AO11" s="4"/>
    </row>
    <row r="12" spans="1:41" ht="27" customHeight="1" x14ac:dyDescent="0.3">
      <c r="A12" s="373"/>
      <c r="B12" s="380"/>
      <c r="C12" s="427" t="s">
        <v>904</v>
      </c>
      <c r="D12" s="445"/>
      <c r="E12" s="446"/>
      <c r="F12" s="374">
        <v>55.381969091896266</v>
      </c>
      <c r="G12" s="374">
        <v>59.507909089336188</v>
      </c>
      <c r="H12" s="374">
        <v>63.521683704404026</v>
      </c>
      <c r="I12" s="374">
        <v>66.194271723307992</v>
      </c>
      <c r="J12" s="374">
        <v>66.45257037128836</v>
      </c>
      <c r="K12" s="374">
        <v>53.616192721116761</v>
      </c>
      <c r="L12" s="374">
        <v>50.83893732977787</v>
      </c>
      <c r="M12" s="374">
        <v>53.455042761652315</v>
      </c>
      <c r="N12" s="374">
        <v>56.662858459509735</v>
      </c>
      <c r="O12" s="374">
        <v>66.579938721650024</v>
      </c>
      <c r="P12" s="381"/>
      <c r="Q12" s="382" t="s">
        <v>268</v>
      </c>
      <c r="S12" s="377" t="s">
        <v>900</v>
      </c>
      <c r="U12" s="378">
        <v>0</v>
      </c>
      <c r="V12" s="378">
        <v>0</v>
      </c>
      <c r="W12" s="378">
        <v>0</v>
      </c>
      <c r="X12" s="378">
        <v>0</v>
      </c>
      <c r="Y12" s="378">
        <v>1.4210854715202004E-13</v>
      </c>
      <c r="Z12" s="378">
        <v>-2.5251164684948861</v>
      </c>
      <c r="AA12" s="378">
        <v>0</v>
      </c>
      <c r="AB12" s="378">
        <v>0</v>
      </c>
      <c r="AC12" s="378">
        <v>0</v>
      </c>
      <c r="AD12" s="378">
        <v>0</v>
      </c>
      <c r="AE12" s="379"/>
      <c r="AF12" s="379"/>
      <c r="AG12" s="379"/>
      <c r="AH12" s="379"/>
      <c r="AI12" s="379"/>
      <c r="AJ12" s="379"/>
      <c r="AK12" s="379"/>
      <c r="AL12" s="4"/>
      <c r="AM12" s="4"/>
      <c r="AN12" s="4"/>
      <c r="AO12" s="4"/>
    </row>
    <row r="13" spans="1:41" ht="27" customHeight="1" x14ac:dyDescent="0.3">
      <c r="A13" s="373"/>
      <c r="B13" s="380"/>
      <c r="C13" s="427" t="s">
        <v>905</v>
      </c>
      <c r="D13" s="427"/>
      <c r="E13" s="428"/>
      <c r="F13" s="374">
        <v>643.8825688734338</v>
      </c>
      <c r="G13" s="374">
        <v>680.56131856329705</v>
      </c>
      <c r="H13" s="374">
        <v>723.36072961064542</v>
      </c>
      <c r="I13" s="374">
        <v>772.98986129763512</v>
      </c>
      <c r="J13" s="374">
        <v>820.57647957758809</v>
      </c>
      <c r="K13" s="374">
        <v>777.69291054699681</v>
      </c>
      <c r="L13" s="374">
        <v>795.1162969787656</v>
      </c>
      <c r="M13" s="374">
        <v>884.87033929002121</v>
      </c>
      <c r="N13" s="374">
        <v>930.3634094806531</v>
      </c>
      <c r="O13" s="374">
        <v>980.10972059415167</v>
      </c>
      <c r="P13" s="381"/>
      <c r="Q13" s="382" t="s">
        <v>906</v>
      </c>
      <c r="S13" s="377" t="s">
        <v>900</v>
      </c>
      <c r="U13" s="378">
        <v>0</v>
      </c>
      <c r="V13" s="378">
        <v>0</v>
      </c>
      <c r="W13" s="378">
        <v>0</v>
      </c>
      <c r="X13" s="378">
        <v>0</v>
      </c>
      <c r="Y13" s="378">
        <v>0</v>
      </c>
      <c r="Z13" s="378">
        <v>-22.060610178584284</v>
      </c>
      <c r="AA13" s="378">
        <v>0</v>
      </c>
      <c r="AB13" s="378">
        <v>0</v>
      </c>
      <c r="AC13" s="378">
        <v>0</v>
      </c>
      <c r="AD13" s="378">
        <v>0</v>
      </c>
      <c r="AE13" s="379"/>
      <c r="AF13" s="379"/>
      <c r="AG13" s="379"/>
      <c r="AH13" s="379"/>
      <c r="AI13" s="379"/>
      <c r="AJ13" s="379"/>
      <c r="AK13" s="379"/>
      <c r="AL13" s="4"/>
      <c r="AM13" s="4"/>
      <c r="AN13" s="4"/>
      <c r="AO13" s="4"/>
    </row>
    <row r="14" spans="1:41" ht="27" customHeight="1" x14ac:dyDescent="0.3">
      <c r="A14" s="385"/>
      <c r="B14" s="449" t="s">
        <v>907</v>
      </c>
      <c r="C14" s="449"/>
      <c r="D14" s="449"/>
      <c r="E14" s="450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7"/>
      <c r="Q14" s="376" t="s">
        <v>908</v>
      </c>
      <c r="S14" s="388"/>
      <c r="U14" s="378">
        <v>0</v>
      </c>
      <c r="V14" s="378">
        <v>0</v>
      </c>
      <c r="W14" s="378">
        <v>0</v>
      </c>
      <c r="X14" s="378">
        <v>0</v>
      </c>
      <c r="Y14" s="378">
        <v>0</v>
      </c>
      <c r="Z14" s="378">
        <v>0</v>
      </c>
      <c r="AA14" s="378">
        <v>0</v>
      </c>
      <c r="AB14" s="378">
        <v>0</v>
      </c>
      <c r="AC14" s="378">
        <v>0</v>
      </c>
      <c r="AD14" s="378">
        <v>0</v>
      </c>
      <c r="AE14" s="379"/>
      <c r="AF14" s="379"/>
      <c r="AG14" s="379"/>
      <c r="AH14" s="379"/>
      <c r="AI14" s="379"/>
      <c r="AJ14" s="379"/>
      <c r="AK14" s="379"/>
      <c r="AL14" s="4"/>
      <c r="AM14" s="4"/>
      <c r="AN14" s="4"/>
      <c r="AO14" s="4"/>
    </row>
    <row r="15" spans="1:41" ht="27" customHeight="1" x14ac:dyDescent="0.3">
      <c r="A15" s="373"/>
      <c r="B15" s="383"/>
      <c r="C15" s="443" t="s">
        <v>909</v>
      </c>
      <c r="D15" s="447"/>
      <c r="E15" s="448"/>
      <c r="F15" s="374">
        <v>635.0994335780847</v>
      </c>
      <c r="G15" s="374">
        <v>672.26028099731991</v>
      </c>
      <c r="H15" s="374">
        <v>718.70180947832296</v>
      </c>
      <c r="I15" s="374">
        <v>776.05376431218883</v>
      </c>
      <c r="J15" s="374">
        <v>835.71430728388464</v>
      </c>
      <c r="K15" s="374">
        <v>802.74718130554368</v>
      </c>
      <c r="L15" s="374">
        <v>817.10278283775165</v>
      </c>
      <c r="M15" s="374">
        <v>910.36412907689737</v>
      </c>
      <c r="N15" s="374">
        <v>952.39684045815693</v>
      </c>
      <c r="O15" s="374">
        <v>1000.9994575988447</v>
      </c>
      <c r="P15" s="381"/>
      <c r="Q15" s="382" t="s">
        <v>910</v>
      </c>
      <c r="S15" s="377" t="s">
        <v>900</v>
      </c>
      <c r="U15" s="378">
        <v>0</v>
      </c>
      <c r="V15" s="378">
        <v>0</v>
      </c>
      <c r="W15" s="378">
        <v>0</v>
      </c>
      <c r="X15" s="378">
        <v>0</v>
      </c>
      <c r="Y15" s="378">
        <v>0</v>
      </c>
      <c r="Z15" s="378">
        <v>-37.439919556876021</v>
      </c>
      <c r="AA15" s="378">
        <v>0</v>
      </c>
      <c r="AB15" s="378">
        <v>0</v>
      </c>
      <c r="AC15" s="378">
        <v>0</v>
      </c>
      <c r="AD15" s="378">
        <v>0</v>
      </c>
      <c r="AE15" s="379"/>
      <c r="AF15" s="379"/>
      <c r="AG15" s="379"/>
      <c r="AH15" s="379"/>
      <c r="AI15" s="379"/>
      <c r="AJ15" s="379"/>
      <c r="AK15" s="379"/>
      <c r="AL15" s="4"/>
      <c r="AM15" s="4"/>
      <c r="AN15" s="4"/>
      <c r="AO15" s="4"/>
    </row>
    <row r="16" spans="1:41" ht="27" customHeight="1" x14ac:dyDescent="0.3">
      <c r="A16" s="373"/>
      <c r="B16" s="383"/>
      <c r="C16" s="443" t="s">
        <v>911</v>
      </c>
      <c r="D16" s="447"/>
      <c r="E16" s="448"/>
      <c r="F16" s="374">
        <v>154.02112350959203</v>
      </c>
      <c r="G16" s="374">
        <v>155.63960182827603</v>
      </c>
      <c r="H16" s="374">
        <v>164.44959138001883</v>
      </c>
      <c r="I16" s="374">
        <v>170.02953841515389</v>
      </c>
      <c r="J16" s="374">
        <v>172.65905230186027</v>
      </c>
      <c r="K16" s="374">
        <v>179.72136363332609</v>
      </c>
      <c r="L16" s="374">
        <v>190.20959142866229</v>
      </c>
      <c r="M16" s="374">
        <v>200.94817399614726</v>
      </c>
      <c r="N16" s="374">
        <v>207.80801140536207</v>
      </c>
      <c r="O16" s="374">
        <v>217.5634990346565</v>
      </c>
      <c r="P16" s="381"/>
      <c r="Q16" s="382" t="s">
        <v>912</v>
      </c>
      <c r="S16" s="377" t="s">
        <v>900</v>
      </c>
      <c r="U16" s="378">
        <v>0</v>
      </c>
      <c r="V16" s="378">
        <v>0</v>
      </c>
      <c r="W16" s="378">
        <v>0</v>
      </c>
      <c r="X16" s="378">
        <v>0</v>
      </c>
      <c r="Y16" s="378">
        <v>0</v>
      </c>
      <c r="Z16" s="378">
        <v>-2.061491267324584</v>
      </c>
      <c r="AA16" s="378">
        <v>0</v>
      </c>
      <c r="AB16" s="378">
        <v>-2.5579538487363607E-13</v>
      </c>
      <c r="AC16" s="378">
        <v>0</v>
      </c>
      <c r="AD16" s="378">
        <v>0</v>
      </c>
      <c r="AE16" s="379"/>
      <c r="AF16" s="379"/>
      <c r="AG16" s="379"/>
      <c r="AH16" s="379"/>
      <c r="AI16" s="379"/>
      <c r="AJ16" s="379"/>
      <c r="AK16" s="379"/>
      <c r="AL16" s="4"/>
      <c r="AM16" s="4"/>
      <c r="AN16" s="4"/>
      <c r="AO16" s="4"/>
    </row>
    <row r="17" spans="1:41" ht="27" customHeight="1" x14ac:dyDescent="0.3">
      <c r="A17" s="373"/>
      <c r="B17" s="383"/>
      <c r="C17" s="443" t="s">
        <v>913</v>
      </c>
      <c r="D17" s="447"/>
      <c r="E17" s="448"/>
      <c r="F17" s="374">
        <v>304.42341235322289</v>
      </c>
      <c r="G17" s="374">
        <v>312.19008495029391</v>
      </c>
      <c r="H17" s="374">
        <v>331.09254175861076</v>
      </c>
      <c r="I17" s="374">
        <v>335.59246748106017</v>
      </c>
      <c r="J17" s="374">
        <v>328.53572020887691</v>
      </c>
      <c r="K17" s="374">
        <v>281.17499358393451</v>
      </c>
      <c r="L17" s="374">
        <v>279.2424172043232</v>
      </c>
      <c r="M17" s="374">
        <v>298.33966112384746</v>
      </c>
      <c r="N17" s="374">
        <v>314.45690150115036</v>
      </c>
      <c r="O17" s="374">
        <v>352.315831849971</v>
      </c>
      <c r="P17" s="381"/>
      <c r="Q17" s="382" t="s">
        <v>914</v>
      </c>
      <c r="S17" s="377" t="s">
        <v>900</v>
      </c>
      <c r="U17" s="378">
        <v>0</v>
      </c>
      <c r="V17" s="378">
        <v>0</v>
      </c>
      <c r="W17" s="378">
        <v>0</v>
      </c>
      <c r="X17" s="378">
        <v>0</v>
      </c>
      <c r="Y17" s="378">
        <v>0</v>
      </c>
      <c r="Z17" s="378">
        <v>-9.4225995395640325</v>
      </c>
      <c r="AA17" s="378">
        <v>0</v>
      </c>
      <c r="AB17" s="378">
        <v>0</v>
      </c>
      <c r="AC17" s="378">
        <v>0</v>
      </c>
      <c r="AD17" s="378">
        <v>0</v>
      </c>
      <c r="AE17" s="379"/>
      <c r="AF17" s="379"/>
      <c r="AG17" s="379"/>
      <c r="AH17" s="379"/>
      <c r="AI17" s="379"/>
      <c r="AJ17" s="379"/>
      <c r="AK17" s="379"/>
      <c r="AL17" s="4"/>
      <c r="AM17" s="4"/>
      <c r="AN17" s="4"/>
      <c r="AO17" s="4"/>
    </row>
    <row r="18" spans="1:41" ht="27" customHeight="1" x14ac:dyDescent="0.3">
      <c r="A18" s="373"/>
      <c r="B18" s="449" t="s">
        <v>915</v>
      </c>
      <c r="C18" s="451"/>
      <c r="D18" s="451"/>
      <c r="E18" s="452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81"/>
      <c r="Q18" s="376" t="s">
        <v>916</v>
      </c>
      <c r="S18" s="388"/>
      <c r="U18" s="378">
        <v>0</v>
      </c>
      <c r="V18" s="378">
        <v>0</v>
      </c>
      <c r="W18" s="378">
        <v>0</v>
      </c>
      <c r="X18" s="378">
        <v>0</v>
      </c>
      <c r="Y18" s="378">
        <v>0</v>
      </c>
      <c r="Z18" s="378">
        <v>0</v>
      </c>
      <c r="AA18" s="378">
        <v>0</v>
      </c>
      <c r="AB18" s="378">
        <v>0</v>
      </c>
      <c r="AC18" s="378">
        <v>0</v>
      </c>
      <c r="AD18" s="378">
        <v>0</v>
      </c>
      <c r="AE18" s="379"/>
      <c r="AF18" s="379"/>
      <c r="AG18" s="379"/>
      <c r="AH18" s="379"/>
      <c r="AI18" s="379"/>
      <c r="AJ18" s="379"/>
      <c r="AK18" s="379"/>
      <c r="AL18" s="4"/>
      <c r="AM18" s="4"/>
      <c r="AN18" s="4"/>
      <c r="AO18" s="4"/>
    </row>
    <row r="19" spans="1:41" ht="27" customHeight="1" x14ac:dyDescent="0.3">
      <c r="A19" s="373"/>
      <c r="B19" s="383"/>
      <c r="C19" s="443" t="s">
        <v>917</v>
      </c>
      <c r="D19" s="447"/>
      <c r="E19" s="448"/>
      <c r="F19" s="374">
        <v>777.35508293800001</v>
      </c>
      <c r="G19" s="374">
        <v>786.96415844700005</v>
      </c>
      <c r="H19" s="374">
        <v>934.92681940399996</v>
      </c>
      <c r="I19" s="374">
        <v>1003.586867891</v>
      </c>
      <c r="J19" s="374">
        <v>995.07191607899995</v>
      </c>
      <c r="K19" s="374">
        <v>983.82676591899997</v>
      </c>
      <c r="L19" s="374">
        <v>1241.022092831</v>
      </c>
      <c r="M19" s="374">
        <v>1550.0092746339999</v>
      </c>
      <c r="N19" s="374">
        <v>1426.198704358</v>
      </c>
      <c r="O19" s="374">
        <v>1507.683402911</v>
      </c>
      <c r="P19" s="381"/>
      <c r="Q19" s="382" t="s">
        <v>918</v>
      </c>
      <c r="S19" s="377" t="s">
        <v>919</v>
      </c>
      <c r="U19" s="378">
        <v>-40.01516406199994</v>
      </c>
      <c r="V19" s="378">
        <v>-41.191116458351758</v>
      </c>
      <c r="W19" s="378">
        <v>34.862823880588962</v>
      </c>
      <c r="X19" s="378">
        <v>86.124721047940739</v>
      </c>
      <c r="Y19" s="378">
        <v>87.194893977870265</v>
      </c>
      <c r="Z19" s="378">
        <v>127.19006434786593</v>
      </c>
      <c r="AA19" s="378">
        <v>256.92768629072805</v>
      </c>
      <c r="AB19" s="378">
        <v>423.13604669424217</v>
      </c>
      <c r="AC19" s="378">
        <v>388.11406071251645</v>
      </c>
      <c r="AD19" s="378">
        <v>383.42461858133038</v>
      </c>
      <c r="AE19" s="379"/>
      <c r="AF19" s="379"/>
      <c r="AG19" s="379"/>
      <c r="AH19" s="379"/>
      <c r="AI19" s="379"/>
      <c r="AJ19" s="379"/>
      <c r="AK19" s="379"/>
      <c r="AL19" s="4"/>
      <c r="AM19" s="4"/>
      <c r="AN19" s="4"/>
      <c r="AO19" s="4"/>
    </row>
    <row r="20" spans="1:41" ht="27" customHeight="1" x14ac:dyDescent="0.3">
      <c r="A20" s="373"/>
      <c r="B20" s="383"/>
      <c r="C20" s="443" t="s">
        <v>920</v>
      </c>
      <c r="D20" s="447"/>
      <c r="E20" s="448"/>
      <c r="F20" s="374">
        <v>685.77843749399995</v>
      </c>
      <c r="G20" s="374">
        <v>698.81866762000004</v>
      </c>
      <c r="H20" s="374">
        <v>836.42218219100005</v>
      </c>
      <c r="I20" s="374">
        <v>879.80401564199997</v>
      </c>
      <c r="J20" s="374">
        <v>849.41081168000005</v>
      </c>
      <c r="K20" s="374">
        <v>800.48131974299997</v>
      </c>
      <c r="L20" s="374">
        <v>987.34397411299994</v>
      </c>
      <c r="M20" s="374">
        <v>1293.811392156</v>
      </c>
      <c r="N20" s="374">
        <v>1211.044040649</v>
      </c>
      <c r="O20" s="374">
        <v>1370.842386904</v>
      </c>
      <c r="P20" s="381"/>
      <c r="Q20" s="382" t="s">
        <v>921</v>
      </c>
      <c r="S20" s="377" t="s">
        <v>919</v>
      </c>
      <c r="U20" s="378">
        <v>-42.99980550600003</v>
      </c>
      <c r="V20" s="378">
        <v>-40.411331219916519</v>
      </c>
      <c r="W20" s="378">
        <v>21.85134156682318</v>
      </c>
      <c r="X20" s="378">
        <v>53.110200740577056</v>
      </c>
      <c r="Y20" s="378">
        <v>42.459256554714557</v>
      </c>
      <c r="Z20" s="378">
        <v>30.996229681883506</v>
      </c>
      <c r="AA20" s="378">
        <v>86.827580184431326</v>
      </c>
      <c r="AB20" s="378">
        <v>249.28247989558099</v>
      </c>
      <c r="AC20" s="378">
        <v>237.03619008356077</v>
      </c>
      <c r="AD20" s="378">
        <v>316.52508883784208</v>
      </c>
      <c r="AE20" s="379"/>
      <c r="AF20" s="379"/>
      <c r="AG20" s="379"/>
      <c r="AH20" s="379"/>
      <c r="AI20" s="379"/>
      <c r="AJ20" s="379"/>
      <c r="AK20" s="379"/>
      <c r="AL20" s="4"/>
      <c r="AM20" s="4"/>
      <c r="AN20" s="4"/>
      <c r="AO20" s="4"/>
    </row>
    <row r="21" spans="1:41" ht="27" customHeight="1" x14ac:dyDescent="0.3">
      <c r="A21" s="373"/>
      <c r="B21" s="383"/>
      <c r="C21" s="443" t="s">
        <v>922</v>
      </c>
      <c r="D21" s="447"/>
      <c r="E21" s="448"/>
      <c r="F21" s="374">
        <v>91.576645443999993</v>
      </c>
      <c r="G21" s="374">
        <v>88.145490827000003</v>
      </c>
      <c r="H21" s="374">
        <v>98.504637212999995</v>
      </c>
      <c r="I21" s="374">
        <v>123.782852249</v>
      </c>
      <c r="J21" s="374">
        <v>145.66110439900001</v>
      </c>
      <c r="K21" s="374">
        <v>183.345446176</v>
      </c>
      <c r="L21" s="374">
        <v>253.67811871800001</v>
      </c>
      <c r="M21" s="374">
        <v>256.197882478</v>
      </c>
      <c r="N21" s="374">
        <v>215.154663709</v>
      </c>
      <c r="O21" s="374">
        <v>136.84101600700001</v>
      </c>
      <c r="P21" s="381"/>
      <c r="Q21" s="382" t="s">
        <v>923</v>
      </c>
      <c r="S21" s="377" t="s">
        <v>919</v>
      </c>
      <c r="U21" s="378">
        <v>2.9846414440000899</v>
      </c>
      <c r="V21" s="378">
        <v>-0.77978523843525238</v>
      </c>
      <c r="W21" s="378">
        <v>13.011482313765924</v>
      </c>
      <c r="X21" s="378">
        <v>33.014520307363668</v>
      </c>
      <c r="Y21" s="378">
        <v>44.735637423155836</v>
      </c>
      <c r="Z21" s="378">
        <v>96.19383466598255</v>
      </c>
      <c r="AA21" s="378">
        <v>170.10010610629658</v>
      </c>
      <c r="AB21" s="378">
        <v>173.85356679866135</v>
      </c>
      <c r="AC21" s="378">
        <v>151.07787062895562</v>
      </c>
      <c r="AD21" s="378">
        <v>66.899529743488415</v>
      </c>
      <c r="AE21" s="379"/>
      <c r="AF21" s="379"/>
      <c r="AG21" s="379"/>
      <c r="AH21" s="379"/>
      <c r="AI21" s="379"/>
      <c r="AJ21" s="379"/>
      <c r="AK21" s="379"/>
      <c r="AL21" s="4"/>
      <c r="AM21" s="4"/>
      <c r="AN21" s="4"/>
      <c r="AO21" s="4"/>
    </row>
    <row r="22" spans="1:41" s="352" customFormat="1" ht="27" customHeight="1" x14ac:dyDescent="0.3">
      <c r="A22" s="373"/>
      <c r="B22" s="453" t="s">
        <v>924</v>
      </c>
      <c r="C22" s="454"/>
      <c r="D22" s="454"/>
      <c r="E22" s="455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3"/>
      <c r="Q22" s="376" t="s">
        <v>925</v>
      </c>
      <c r="S22" s="394"/>
      <c r="U22" s="378">
        <v>0</v>
      </c>
      <c r="V22" s="378">
        <v>0</v>
      </c>
      <c r="W22" s="378">
        <v>0</v>
      </c>
      <c r="X22" s="378">
        <v>0</v>
      </c>
      <c r="Y22" s="378">
        <v>0</v>
      </c>
      <c r="Z22" s="378">
        <v>0</v>
      </c>
      <c r="AA22" s="378">
        <v>0</v>
      </c>
      <c r="AB22" s="378">
        <v>0</v>
      </c>
      <c r="AC22" s="378">
        <v>0</v>
      </c>
      <c r="AD22" s="378">
        <v>0</v>
      </c>
      <c r="AE22" s="379"/>
      <c r="AF22" s="379"/>
      <c r="AG22" s="379"/>
      <c r="AH22" s="379"/>
      <c r="AI22" s="379"/>
      <c r="AJ22" s="379"/>
      <c r="AK22" s="379"/>
      <c r="AL22" s="4"/>
      <c r="AM22" s="4"/>
      <c r="AN22" s="4"/>
      <c r="AO22" s="4"/>
    </row>
    <row r="23" spans="1:41" ht="27" customHeight="1" x14ac:dyDescent="0.3">
      <c r="A23" s="373"/>
      <c r="B23" s="383"/>
      <c r="C23" s="443" t="s">
        <v>926</v>
      </c>
      <c r="D23" s="447"/>
      <c r="E23" s="448"/>
      <c r="F23" s="374">
        <v>109.22359399999999</v>
      </c>
      <c r="G23" s="374">
        <v>102.04582800000001</v>
      </c>
      <c r="H23" s="374">
        <v>117.113215</v>
      </c>
      <c r="I23" s="374">
        <v>114.620761</v>
      </c>
      <c r="J23" s="374">
        <v>124.738299</v>
      </c>
      <c r="K23" s="374">
        <v>137.48641000000003</v>
      </c>
      <c r="L23" s="374">
        <v>177.63426100000001</v>
      </c>
      <c r="M23" s="374">
        <v>187.27475300000006</v>
      </c>
      <c r="N23" s="374">
        <v>130.89706199999998</v>
      </c>
      <c r="O23" s="374">
        <v>114.46234200000001</v>
      </c>
      <c r="P23" s="381"/>
      <c r="Q23" s="382" t="s">
        <v>927</v>
      </c>
      <c r="S23" s="377" t="s">
        <v>919</v>
      </c>
      <c r="U23" s="378">
        <v>0</v>
      </c>
      <c r="V23" s="378">
        <v>0</v>
      </c>
      <c r="W23" s="378">
        <v>0</v>
      </c>
      <c r="X23" s="378">
        <v>0</v>
      </c>
      <c r="Y23" s="378">
        <v>0</v>
      </c>
      <c r="Z23" s="378">
        <v>0</v>
      </c>
      <c r="AA23" s="378">
        <v>0</v>
      </c>
      <c r="AB23" s="378">
        <v>0</v>
      </c>
      <c r="AC23" s="378">
        <v>0</v>
      </c>
      <c r="AD23" s="378">
        <v>0</v>
      </c>
      <c r="AE23" s="379"/>
      <c r="AF23" s="379"/>
      <c r="AG23" s="379"/>
      <c r="AH23" s="379"/>
      <c r="AI23" s="379"/>
      <c r="AJ23" s="379"/>
      <c r="AK23" s="379"/>
      <c r="AL23" s="4"/>
      <c r="AM23" s="4"/>
      <c r="AN23" s="4"/>
      <c r="AO23" s="4"/>
    </row>
    <row r="24" spans="1:41" ht="27" customHeight="1" x14ac:dyDescent="0.3">
      <c r="A24" s="373"/>
      <c r="B24" s="383"/>
      <c r="C24" s="443" t="s">
        <v>928</v>
      </c>
      <c r="D24" s="447"/>
      <c r="E24" s="448"/>
      <c r="F24" s="374">
        <v>-74.068804999999998</v>
      </c>
      <c r="G24" s="374">
        <v>-72.138556199999996</v>
      </c>
      <c r="H24" s="374">
        <v>-78.817357000000001</v>
      </c>
      <c r="I24" s="374">
        <v>-82.325742784055478</v>
      </c>
      <c r="J24" s="374">
        <v>-71.820766999999989</v>
      </c>
      <c r="K24" s="374">
        <v>-78.395338115327263</v>
      </c>
      <c r="L24" s="374">
        <v>-117.45628629999999</v>
      </c>
      <c r="M24" s="374">
        <v>-130.05198899999996</v>
      </c>
      <c r="N24" s="374">
        <v>-110.84885700000004</v>
      </c>
      <c r="O24" s="374">
        <v>-86.746148999999988</v>
      </c>
      <c r="P24" s="381"/>
      <c r="Q24" s="382" t="s">
        <v>929</v>
      </c>
      <c r="S24" s="377" t="s">
        <v>919</v>
      </c>
      <c r="U24" s="378">
        <v>0</v>
      </c>
      <c r="V24" s="378">
        <v>0</v>
      </c>
      <c r="W24" s="378">
        <v>0</v>
      </c>
      <c r="X24" s="378">
        <v>0</v>
      </c>
      <c r="Y24" s="378">
        <v>0</v>
      </c>
      <c r="Z24" s="378">
        <v>0</v>
      </c>
      <c r="AA24" s="378">
        <v>0</v>
      </c>
      <c r="AB24" s="378">
        <v>0</v>
      </c>
      <c r="AC24" s="378">
        <v>0</v>
      </c>
      <c r="AD24" s="378">
        <v>0</v>
      </c>
      <c r="AE24" s="379"/>
      <c r="AF24" s="379"/>
      <c r="AG24" s="379"/>
      <c r="AH24" s="379"/>
      <c r="AI24" s="379"/>
      <c r="AJ24" s="379"/>
      <c r="AK24" s="379"/>
      <c r="AL24" s="4"/>
      <c r="AM24" s="4"/>
      <c r="AN24" s="4"/>
      <c r="AO24" s="4"/>
    </row>
    <row r="25" spans="1:41" ht="27" customHeight="1" x14ac:dyDescent="0.3">
      <c r="A25" s="373"/>
      <c r="B25" s="383"/>
      <c r="C25" s="443" t="s">
        <v>930</v>
      </c>
      <c r="D25" s="447"/>
      <c r="E25" s="448"/>
      <c r="F25" s="374">
        <v>35.154789000000001</v>
      </c>
      <c r="G25" s="374">
        <v>29.907271800000018</v>
      </c>
      <c r="H25" s="374">
        <v>38.295857999999996</v>
      </c>
      <c r="I25" s="374">
        <v>32.295018215944516</v>
      </c>
      <c r="J25" s="374">
        <v>52.917532000000001</v>
      </c>
      <c r="K25" s="374">
        <v>59.091071884672772</v>
      </c>
      <c r="L25" s="374">
        <v>60.177974700000007</v>
      </c>
      <c r="M25" s="374">
        <v>57.222764000000076</v>
      </c>
      <c r="N25" s="374">
        <v>20.048204999999939</v>
      </c>
      <c r="O25" s="374">
        <v>27.716193000000015</v>
      </c>
      <c r="P25" s="381"/>
      <c r="Q25" s="382" t="s">
        <v>931</v>
      </c>
      <c r="S25" s="377" t="s">
        <v>919</v>
      </c>
      <c r="U25" s="378">
        <v>0</v>
      </c>
      <c r="V25" s="378">
        <v>0</v>
      </c>
      <c r="W25" s="378">
        <v>0</v>
      </c>
      <c r="X25" s="378">
        <v>0</v>
      </c>
      <c r="Y25" s="378">
        <v>0</v>
      </c>
      <c r="Z25" s="378">
        <v>0</v>
      </c>
      <c r="AA25" s="378">
        <v>0</v>
      </c>
      <c r="AB25" s="378">
        <v>0</v>
      </c>
      <c r="AC25" s="378">
        <v>0</v>
      </c>
      <c r="AD25" s="378">
        <v>0</v>
      </c>
      <c r="AE25" s="379"/>
      <c r="AF25" s="379"/>
      <c r="AG25" s="379"/>
      <c r="AH25" s="379"/>
      <c r="AI25" s="379"/>
      <c r="AJ25" s="379"/>
      <c r="AK25" s="379"/>
      <c r="AL25" s="4"/>
      <c r="AM25" s="4"/>
      <c r="AN25" s="4"/>
      <c r="AO25" s="4"/>
    </row>
    <row r="26" spans="1:41" s="352" customFormat="1" ht="27" customHeight="1" x14ac:dyDescent="0.3">
      <c r="A26" s="395"/>
      <c r="B26" s="449" t="s">
        <v>932</v>
      </c>
      <c r="C26" s="449"/>
      <c r="D26" s="449"/>
      <c r="E26" s="450"/>
      <c r="F26" s="374">
        <v>1144.8292654962836</v>
      </c>
      <c r="G26" s="374">
        <v>1215.1053386624881</v>
      </c>
      <c r="H26" s="374">
        <v>1333.6515603285698</v>
      </c>
      <c r="I26" s="374">
        <v>1402.6774513396517</v>
      </c>
      <c r="J26" s="374">
        <v>1473.2419355949826</v>
      </c>
      <c r="K26" s="374">
        <v>1389.9707106951139</v>
      </c>
      <c r="L26" s="374">
        <v>1506.5480076162394</v>
      </c>
      <c r="M26" s="374">
        <v>1737.9504400166938</v>
      </c>
      <c r="N26" s="374">
        <v>1768.3577425554438</v>
      </c>
      <c r="O26" s="374">
        <v>1866.1807971213411</v>
      </c>
      <c r="P26" s="375"/>
      <c r="Q26" s="376" t="s">
        <v>933</v>
      </c>
      <c r="S26" s="377" t="s">
        <v>900</v>
      </c>
      <c r="U26" s="378">
        <v>0</v>
      </c>
      <c r="V26" s="378">
        <v>0</v>
      </c>
      <c r="W26" s="378">
        <v>0</v>
      </c>
      <c r="X26" s="378">
        <v>0</v>
      </c>
      <c r="Y26" s="378">
        <v>0</v>
      </c>
      <c r="Z26" s="378">
        <v>0</v>
      </c>
      <c r="AA26" s="378">
        <v>0</v>
      </c>
      <c r="AB26" s="378">
        <v>0</v>
      </c>
      <c r="AC26" s="378">
        <v>0</v>
      </c>
      <c r="AD26" s="378">
        <v>0</v>
      </c>
      <c r="AE26" s="379"/>
      <c r="AF26" s="379"/>
      <c r="AG26" s="379"/>
      <c r="AH26" s="379"/>
      <c r="AI26" s="379"/>
      <c r="AJ26" s="379"/>
      <c r="AK26" s="379"/>
      <c r="AL26" s="4"/>
      <c r="AM26" s="4"/>
      <c r="AN26" s="4"/>
      <c r="AO26" s="4"/>
    </row>
    <row r="27" spans="1:41" s="352" customFormat="1" ht="27" customHeight="1" x14ac:dyDescent="0.3">
      <c r="A27" s="373"/>
      <c r="B27" s="449" t="s">
        <v>934</v>
      </c>
      <c r="C27" s="449"/>
      <c r="D27" s="449"/>
      <c r="E27" s="450"/>
      <c r="F27" s="374">
        <v>1155.865789356804</v>
      </c>
      <c r="G27" s="374">
        <v>1211.3011993034456</v>
      </c>
      <c r="H27" s="374">
        <v>1281.7194600383727</v>
      </c>
      <c r="I27" s="374">
        <v>1335.0582989367581</v>
      </c>
      <c r="J27" s="374">
        <v>1402.0960871225111</v>
      </c>
      <c r="K27" s="374">
        <v>1332.4655671065539</v>
      </c>
      <c r="L27" s="374">
        <v>1370.0153643236856</v>
      </c>
      <c r="M27" s="374">
        <v>1486.3977804216117</v>
      </c>
      <c r="N27" s="374">
        <v>1542.7348999884255</v>
      </c>
      <c r="O27" s="374">
        <v>1614.6749191874496</v>
      </c>
      <c r="P27" s="375"/>
      <c r="Q27" s="376" t="s">
        <v>935</v>
      </c>
      <c r="S27" s="377" t="s">
        <v>900</v>
      </c>
      <c r="U27" s="378">
        <v>0</v>
      </c>
      <c r="V27" s="378">
        <v>0</v>
      </c>
      <c r="W27" s="378">
        <v>0</v>
      </c>
      <c r="X27" s="378">
        <v>0</v>
      </c>
      <c r="Y27" s="378">
        <v>0</v>
      </c>
      <c r="Z27" s="378">
        <v>-41.004652944949612</v>
      </c>
      <c r="AA27" s="378">
        <v>0</v>
      </c>
      <c r="AB27" s="378">
        <v>0</v>
      </c>
      <c r="AC27" s="378">
        <v>0</v>
      </c>
      <c r="AD27" s="378">
        <v>0</v>
      </c>
      <c r="AE27" s="379"/>
      <c r="AF27" s="379"/>
      <c r="AG27" s="379"/>
      <c r="AH27" s="379"/>
      <c r="AI27" s="379"/>
      <c r="AJ27" s="379"/>
      <c r="AK27" s="379"/>
      <c r="AL27" s="4"/>
      <c r="AM27" s="4"/>
      <c r="AN27" s="4"/>
      <c r="AO27" s="4"/>
    </row>
    <row r="28" spans="1:41" s="352" customFormat="1" ht="27" customHeight="1" thickBot="1" x14ac:dyDescent="0.35">
      <c r="A28" s="373"/>
      <c r="B28" s="451" t="s">
        <v>936</v>
      </c>
      <c r="C28" s="451"/>
      <c r="D28" s="451"/>
      <c r="E28" s="452"/>
      <c r="F28" s="374">
        <v>334.38341540860677</v>
      </c>
      <c r="G28" s="374">
        <v>354.77258592686951</v>
      </c>
      <c r="H28" s="374">
        <v>388.88456377128011</v>
      </c>
      <c r="I28" s="374">
        <v>378.27222337386922</v>
      </c>
      <c r="J28" s="374">
        <v>371.32221126897656</v>
      </c>
      <c r="K28" s="374">
        <v>337.93813176412255</v>
      </c>
      <c r="L28" s="374">
        <v>402.83899619150395</v>
      </c>
      <c r="M28" s="374">
        <v>480.57150409358508</v>
      </c>
      <c r="N28" s="374">
        <v>435.95651133639973</v>
      </c>
      <c r="O28" s="374">
        <v>451.92920777852157</v>
      </c>
      <c r="P28" s="375"/>
      <c r="Q28" s="376" t="s">
        <v>937</v>
      </c>
      <c r="S28" s="377" t="s">
        <v>900</v>
      </c>
      <c r="U28" s="378">
        <v>0</v>
      </c>
      <c r="V28" s="378">
        <v>0</v>
      </c>
      <c r="W28" s="378">
        <v>0</v>
      </c>
      <c r="X28" s="378">
        <v>-9.0949470177292824E-13</v>
      </c>
      <c r="Y28" s="378">
        <v>1.1368683772161603E-12</v>
      </c>
      <c r="Z28" s="378">
        <v>0</v>
      </c>
      <c r="AA28" s="378">
        <v>0</v>
      </c>
      <c r="AB28" s="378">
        <v>0</v>
      </c>
      <c r="AC28" s="378">
        <v>0</v>
      </c>
      <c r="AD28" s="378">
        <v>4.5474735088646412E-13</v>
      </c>
      <c r="AE28" s="379"/>
      <c r="AF28" s="379"/>
      <c r="AG28" s="379"/>
      <c r="AH28" s="379"/>
      <c r="AI28" s="379"/>
      <c r="AJ28" s="379"/>
      <c r="AK28" s="379"/>
      <c r="AL28" s="4"/>
      <c r="AM28" s="4"/>
      <c r="AN28" s="4"/>
      <c r="AO28" s="4"/>
    </row>
    <row r="29" spans="1:41" s="4" customFormat="1" ht="28.5" customHeight="1" thickBot="1" x14ac:dyDescent="0.35">
      <c r="A29" s="396"/>
      <c r="B29" s="397"/>
      <c r="C29" s="397"/>
      <c r="D29" s="397"/>
      <c r="E29" s="398"/>
      <c r="F29" s="456" t="s">
        <v>938</v>
      </c>
      <c r="G29" s="457"/>
      <c r="H29" s="457"/>
      <c r="I29" s="457"/>
      <c r="J29" s="457"/>
      <c r="K29" s="457"/>
      <c r="L29" s="457"/>
      <c r="M29" s="457"/>
      <c r="N29" s="457"/>
      <c r="O29" s="457"/>
      <c r="P29" s="368"/>
      <c r="Q29" s="365"/>
      <c r="S29" s="366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</row>
    <row r="30" spans="1:41" s="4" customFormat="1" ht="31.5" customHeight="1" x14ac:dyDescent="0.3">
      <c r="A30" s="361"/>
      <c r="B30" s="362"/>
      <c r="C30" s="362"/>
      <c r="D30" s="362"/>
      <c r="E30" s="362"/>
      <c r="F30" s="458" t="s">
        <v>939</v>
      </c>
      <c r="G30" s="459"/>
      <c r="H30" s="459"/>
      <c r="I30" s="459"/>
      <c r="J30" s="459"/>
      <c r="K30" s="459"/>
      <c r="L30" s="459"/>
      <c r="M30" s="459"/>
      <c r="N30" s="459"/>
      <c r="O30" s="459"/>
      <c r="P30" s="368"/>
      <c r="Q30" s="365"/>
      <c r="S30" s="369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</row>
    <row r="31" spans="1:41" s="4" customFormat="1" ht="12" customHeight="1" x14ac:dyDescent="0.3">
      <c r="A31" s="361"/>
      <c r="B31" s="362"/>
      <c r="C31" s="362"/>
      <c r="D31" s="362"/>
      <c r="E31" s="371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68"/>
      <c r="Q31" s="400"/>
      <c r="S31" s="400"/>
      <c r="U31" s="378">
        <v>0</v>
      </c>
      <c r="V31" s="378">
        <v>0</v>
      </c>
      <c r="W31" s="378">
        <v>0</v>
      </c>
      <c r="X31" s="378">
        <v>0</v>
      </c>
      <c r="Y31" s="378">
        <v>0</v>
      </c>
      <c r="Z31" s="378">
        <v>0</v>
      </c>
      <c r="AA31" s="378">
        <v>0</v>
      </c>
      <c r="AB31" s="378">
        <v>0</v>
      </c>
      <c r="AC31" s="378">
        <v>0</v>
      </c>
      <c r="AD31" s="378">
        <v>0</v>
      </c>
    </row>
    <row r="32" spans="1:41" ht="27" customHeight="1" x14ac:dyDescent="0.25">
      <c r="A32" s="373"/>
      <c r="B32" s="449" t="s">
        <v>940</v>
      </c>
      <c r="C32" s="449"/>
      <c r="D32" s="449"/>
      <c r="E32" s="450"/>
      <c r="F32" s="374" t="s">
        <v>135</v>
      </c>
      <c r="G32" s="374">
        <v>4.4497814155189497</v>
      </c>
      <c r="H32" s="374">
        <v>5.8127223691851304</v>
      </c>
      <c r="I32" s="374">
        <v>4.8430869590737391</v>
      </c>
      <c r="J32" s="374">
        <v>4.4131874898728496</v>
      </c>
      <c r="K32" s="374">
        <v>-5.45684659081207</v>
      </c>
      <c r="L32" s="374">
        <v>3.3153495093307006</v>
      </c>
      <c r="M32" s="374">
        <v>9.0317372191500045</v>
      </c>
      <c r="N32" s="374">
        <v>3.5370638059959436</v>
      </c>
      <c r="O32" s="374">
        <v>5.105459255656708</v>
      </c>
      <c r="P32" s="381"/>
      <c r="Q32" s="376" t="s">
        <v>941</v>
      </c>
      <c r="S32" s="377" t="s">
        <v>900</v>
      </c>
      <c r="U32" s="378" t="e">
        <v>#VALUE!</v>
      </c>
      <c r="V32" s="378">
        <v>-2.042810365310288E-14</v>
      </c>
      <c r="W32" s="378">
        <v>2.2204460492503131E-14</v>
      </c>
      <c r="X32" s="378">
        <v>0</v>
      </c>
      <c r="Y32" s="378">
        <v>4.4408920985006262E-14</v>
      </c>
      <c r="Z32" s="378">
        <v>1.0658141036401503E-14</v>
      </c>
      <c r="AA32" s="378">
        <v>3.0538105066871601</v>
      </c>
      <c r="AB32" s="378">
        <v>-4.4408920985006262E-14</v>
      </c>
      <c r="AC32" s="378">
        <v>2.2204460492503131E-14</v>
      </c>
      <c r="AD32" s="378">
        <v>-2.2204460492503131E-14</v>
      </c>
      <c r="AE32" s="379"/>
      <c r="AF32" s="379"/>
      <c r="AG32" s="379"/>
      <c r="AH32" s="379"/>
      <c r="AI32" s="379"/>
      <c r="AJ32" s="379"/>
      <c r="AK32" s="379"/>
    </row>
    <row r="33" spans="1:38" ht="27" customHeight="1" x14ac:dyDescent="0.25">
      <c r="A33" s="373"/>
      <c r="B33" s="380"/>
      <c r="C33" s="427" t="s">
        <v>901</v>
      </c>
      <c r="D33" s="445"/>
      <c r="E33" s="446"/>
      <c r="F33" s="374" t="s">
        <v>135</v>
      </c>
      <c r="G33" s="374">
        <v>-3.6513593481757645</v>
      </c>
      <c r="H33" s="374">
        <v>5.8858084535981181</v>
      </c>
      <c r="I33" s="374">
        <v>0.12893399470281786</v>
      </c>
      <c r="J33" s="374">
        <v>1.9433021235984116</v>
      </c>
      <c r="K33" s="374">
        <v>-2.4259576516792336</v>
      </c>
      <c r="L33" s="374">
        <v>-0.26835765692543312</v>
      </c>
      <c r="M33" s="374">
        <v>1.3362483923177404</v>
      </c>
      <c r="N33" s="374">
        <v>0.22875385781402358</v>
      </c>
      <c r="O33" s="374">
        <v>3.052373585990753</v>
      </c>
      <c r="P33" s="381"/>
      <c r="Q33" s="382" t="s">
        <v>504</v>
      </c>
      <c r="S33" s="377" t="s">
        <v>900</v>
      </c>
      <c r="U33" s="378" t="e">
        <v>#VALUE!</v>
      </c>
      <c r="V33" s="378">
        <v>-3.4638958368304884E-14</v>
      </c>
      <c r="W33" s="378">
        <v>0</v>
      </c>
      <c r="X33" s="378">
        <v>6.6613381477509392E-14</v>
      </c>
      <c r="Y33" s="378">
        <v>8.8817841970012523E-14</v>
      </c>
      <c r="Z33" s="378">
        <v>0</v>
      </c>
      <c r="AA33" s="378">
        <v>5.9532282717235212</v>
      </c>
      <c r="AB33" s="378">
        <v>-4.4408920985006262E-14</v>
      </c>
      <c r="AC33" s="378">
        <v>4.4408920985006262E-14</v>
      </c>
      <c r="AD33" s="378">
        <v>-2.2204460492503131E-14</v>
      </c>
      <c r="AE33" s="379"/>
      <c r="AF33" s="379"/>
      <c r="AG33" s="379"/>
      <c r="AH33" s="379"/>
      <c r="AI33" s="379"/>
      <c r="AJ33" s="379"/>
      <c r="AK33" s="379"/>
    </row>
    <row r="34" spans="1:38" ht="27" customHeight="1" x14ac:dyDescent="0.25">
      <c r="A34" s="373"/>
      <c r="B34" s="383"/>
      <c r="C34" s="447" t="s">
        <v>902</v>
      </c>
      <c r="D34" s="447"/>
      <c r="E34" s="448"/>
      <c r="F34" s="374" t="s">
        <v>135</v>
      </c>
      <c r="G34" s="374">
        <v>2.2397861888600046</v>
      </c>
      <c r="H34" s="374">
        <v>0.44618925848054491</v>
      </c>
      <c r="I34" s="374">
        <v>-2.1549885623852738</v>
      </c>
      <c r="J34" s="374">
        <v>-0.64663309992226692</v>
      </c>
      <c r="K34" s="374">
        <v>-9.7270966252478335</v>
      </c>
      <c r="L34" s="374">
        <v>0.90193295323492961</v>
      </c>
      <c r="M34" s="374">
        <v>3.5071549806255709</v>
      </c>
      <c r="N34" s="374">
        <v>0.54983188948731776</v>
      </c>
      <c r="O34" s="374">
        <v>0.91749012820363518</v>
      </c>
      <c r="P34" s="381"/>
      <c r="Q34" s="382" t="s">
        <v>203</v>
      </c>
      <c r="S34" s="377" t="s">
        <v>900</v>
      </c>
      <c r="U34" s="378" t="e">
        <v>#VALUE!</v>
      </c>
      <c r="V34" s="378">
        <v>4.4408920985006262E-15</v>
      </c>
      <c r="W34" s="378">
        <v>4.4408920985006262E-14</v>
      </c>
      <c r="X34" s="378">
        <v>-1.1102230246251565E-14</v>
      </c>
      <c r="Y34" s="378">
        <v>4.4408920985006262E-14</v>
      </c>
      <c r="Z34" s="378">
        <v>0</v>
      </c>
      <c r="AA34" s="378">
        <v>5.4374641841788973</v>
      </c>
      <c r="AB34" s="378">
        <v>0</v>
      </c>
      <c r="AC34" s="378">
        <v>0</v>
      </c>
      <c r="AD34" s="378">
        <v>0</v>
      </c>
      <c r="AE34" s="379"/>
      <c r="AF34" s="379"/>
      <c r="AG34" s="379"/>
      <c r="AH34" s="379"/>
      <c r="AI34" s="379"/>
      <c r="AJ34" s="379"/>
      <c r="AK34" s="379"/>
    </row>
    <row r="35" spans="1:38" ht="27" customHeight="1" x14ac:dyDescent="0.25">
      <c r="A35" s="373"/>
      <c r="B35" s="383"/>
      <c r="C35" s="443" t="s">
        <v>903</v>
      </c>
      <c r="D35" s="447"/>
      <c r="E35" s="448"/>
      <c r="F35" s="374" t="s">
        <v>135</v>
      </c>
      <c r="G35" s="374">
        <v>4.3902575985536263</v>
      </c>
      <c r="H35" s="374">
        <v>6.0479116480183448</v>
      </c>
      <c r="I35" s="374">
        <v>4.9503511404896061</v>
      </c>
      <c r="J35" s="374">
        <v>3.7528593364423157</v>
      </c>
      <c r="K35" s="374">
        <v>-2.7435443662906733</v>
      </c>
      <c r="L35" s="374">
        <v>9.4662611974419377</v>
      </c>
      <c r="M35" s="374">
        <v>8.1672831080050301</v>
      </c>
      <c r="N35" s="374">
        <v>0.70500081313216167</v>
      </c>
      <c r="O35" s="374">
        <v>4.1549956500604557</v>
      </c>
      <c r="P35" s="381"/>
      <c r="Q35" s="382" t="s">
        <v>211</v>
      </c>
      <c r="S35" s="377" t="s">
        <v>900</v>
      </c>
      <c r="U35" s="378" t="e">
        <v>#VALUE!</v>
      </c>
      <c r="V35" s="378">
        <v>2.6645352591003757E-14</v>
      </c>
      <c r="W35" s="378">
        <v>-8.8817841970012523E-14</v>
      </c>
      <c r="X35" s="378">
        <v>6.6613381477509392E-14</v>
      </c>
      <c r="Y35" s="378">
        <v>-2.2204460492503131E-14</v>
      </c>
      <c r="Z35" s="378">
        <v>0</v>
      </c>
      <c r="AA35" s="378">
        <v>1.6787276822394439</v>
      </c>
      <c r="AB35" s="378">
        <v>-2.1316282072803006E-14</v>
      </c>
      <c r="AC35" s="378">
        <v>0</v>
      </c>
      <c r="AD35" s="378">
        <v>0</v>
      </c>
      <c r="AE35" s="379"/>
      <c r="AF35" s="379"/>
      <c r="AG35" s="379"/>
      <c r="AH35" s="379"/>
      <c r="AI35" s="379"/>
      <c r="AJ35" s="379"/>
      <c r="AK35" s="379"/>
    </row>
    <row r="36" spans="1:38" ht="27" customHeight="1" x14ac:dyDescent="0.25">
      <c r="A36" s="373"/>
      <c r="B36" s="380"/>
      <c r="C36" s="427" t="s">
        <v>904</v>
      </c>
      <c r="D36" s="445"/>
      <c r="E36" s="446"/>
      <c r="F36" s="374" t="s">
        <v>135</v>
      </c>
      <c r="G36" s="374">
        <v>7.4499698459505437</v>
      </c>
      <c r="H36" s="374">
        <v>6.7449431117503567</v>
      </c>
      <c r="I36" s="374">
        <v>4.2073633176046732</v>
      </c>
      <c r="J36" s="374">
        <v>0.39021299163173317</v>
      </c>
      <c r="K36" s="374">
        <v>-19.316600664882188</v>
      </c>
      <c r="L36" s="374">
        <v>-5.1798817677799587</v>
      </c>
      <c r="M36" s="374">
        <v>5.1458696213583455</v>
      </c>
      <c r="N36" s="374">
        <v>6.0009599321818374</v>
      </c>
      <c r="O36" s="374">
        <v>17.501906066434781</v>
      </c>
      <c r="P36" s="381"/>
      <c r="Q36" s="382" t="s">
        <v>268</v>
      </c>
      <c r="S36" s="377" t="s">
        <v>900</v>
      </c>
      <c r="U36" s="378" t="e">
        <v>#VALUE!</v>
      </c>
      <c r="V36" s="378">
        <v>-2.2648549702353193E-13</v>
      </c>
      <c r="W36" s="378">
        <v>3.1086244689504383E-13</v>
      </c>
      <c r="X36" s="378">
        <v>-1.5543122344752192E-13</v>
      </c>
      <c r="Y36" s="378">
        <v>1.3322676295501878E-13</v>
      </c>
      <c r="Z36" s="378">
        <v>0</v>
      </c>
      <c r="AA36" s="378">
        <v>4.2648068872807148</v>
      </c>
      <c r="AB36" s="378">
        <v>0</v>
      </c>
      <c r="AC36" s="378">
        <v>0</v>
      </c>
      <c r="AD36" s="378">
        <v>0</v>
      </c>
      <c r="AE36" s="379"/>
      <c r="AF36" s="379"/>
      <c r="AG36" s="379"/>
      <c r="AH36" s="379"/>
      <c r="AI36" s="379"/>
      <c r="AJ36" s="379"/>
      <c r="AK36" s="379"/>
    </row>
    <row r="37" spans="1:38" ht="27" customHeight="1" x14ac:dyDescent="0.25">
      <c r="A37" s="373"/>
      <c r="B37" s="380"/>
      <c r="C37" s="427" t="s">
        <v>942</v>
      </c>
      <c r="D37" s="445"/>
      <c r="E37" s="446"/>
      <c r="F37" s="374" t="s">
        <v>135</v>
      </c>
      <c r="G37" s="374">
        <v>5.6964967624512752</v>
      </c>
      <c r="H37" s="374">
        <v>6.2888397973749566</v>
      </c>
      <c r="I37" s="374">
        <v>6.8609104220660244</v>
      </c>
      <c r="J37" s="374">
        <v>6.1561762530841113</v>
      </c>
      <c r="K37" s="374">
        <v>-5.2260295167936732</v>
      </c>
      <c r="L37" s="374">
        <v>2.2403941447163067</v>
      </c>
      <c r="M37" s="374">
        <v>11.288165347924274</v>
      </c>
      <c r="N37" s="374">
        <v>5.1412131439656283</v>
      </c>
      <c r="O37" s="374">
        <v>5.3469763112532487</v>
      </c>
      <c r="P37" s="381"/>
      <c r="Q37" s="382" t="s">
        <v>409</v>
      </c>
      <c r="S37" s="377" t="s">
        <v>900</v>
      </c>
      <c r="U37" s="378" t="e">
        <v>#VALUE!</v>
      </c>
      <c r="V37" s="378">
        <v>-4.4408920985006262E-14</v>
      </c>
      <c r="W37" s="378">
        <v>4.4408920985006262E-14</v>
      </c>
      <c r="X37" s="378">
        <v>-8.8817841970012523E-14</v>
      </c>
      <c r="Y37" s="378">
        <v>4.4408920985006262E-14</v>
      </c>
      <c r="Z37" s="378">
        <v>3.3750779948604759E-14</v>
      </c>
      <c r="AA37" s="378">
        <v>2.82022575866262</v>
      </c>
      <c r="AB37" s="378">
        <v>0</v>
      </c>
      <c r="AC37" s="378">
        <v>0</v>
      </c>
      <c r="AD37" s="378">
        <v>-2.2204460492503131E-14</v>
      </c>
      <c r="AE37" s="379"/>
      <c r="AF37" s="379"/>
      <c r="AG37" s="379"/>
      <c r="AH37" s="379"/>
      <c r="AI37" s="379"/>
      <c r="AJ37" s="379"/>
      <c r="AK37" s="379"/>
    </row>
    <row r="38" spans="1:38" ht="27" customHeight="1" x14ac:dyDescent="0.25">
      <c r="A38" s="373"/>
      <c r="B38" s="449" t="s">
        <v>943</v>
      </c>
      <c r="C38" s="451"/>
      <c r="D38" s="451"/>
      <c r="E38" s="452"/>
      <c r="F38" s="374"/>
      <c r="G38" s="386"/>
      <c r="H38" s="386"/>
      <c r="I38" s="386"/>
      <c r="J38" s="386"/>
      <c r="K38" s="386"/>
      <c r="L38" s="386"/>
      <c r="M38" s="386"/>
      <c r="N38" s="386"/>
      <c r="O38" s="386"/>
      <c r="P38" s="381"/>
      <c r="Q38" s="376" t="s">
        <v>944</v>
      </c>
      <c r="S38" s="377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9"/>
      <c r="AF38" s="379"/>
      <c r="AG38" s="379"/>
      <c r="AH38" s="379"/>
      <c r="AI38" s="379"/>
      <c r="AJ38" s="379"/>
      <c r="AK38" s="379"/>
    </row>
    <row r="39" spans="1:38" ht="27" customHeight="1" x14ac:dyDescent="0.25">
      <c r="A39" s="373"/>
      <c r="B39" s="383"/>
      <c r="C39" s="443" t="s">
        <v>909</v>
      </c>
      <c r="D39" s="443"/>
      <c r="E39" s="444"/>
      <c r="F39" s="374" t="s">
        <v>135</v>
      </c>
      <c r="G39" s="374">
        <v>5.8511857284889945</v>
      </c>
      <c r="H39" s="374">
        <v>6.9082660085325154</v>
      </c>
      <c r="I39" s="374">
        <v>7.979937447979335</v>
      </c>
      <c r="J39" s="374">
        <v>7.6876816678510096</v>
      </c>
      <c r="K39" s="374">
        <v>-3.9447842032866332</v>
      </c>
      <c r="L39" s="374">
        <v>1.7883091795926287</v>
      </c>
      <c r="M39" s="374">
        <v>11.413661561065114</v>
      </c>
      <c r="N39" s="374">
        <v>4.6171317650532062</v>
      </c>
      <c r="O39" s="374">
        <v>5.1031896659072595</v>
      </c>
      <c r="P39" s="381"/>
      <c r="Q39" s="382" t="s">
        <v>910</v>
      </c>
      <c r="S39" s="377" t="s">
        <v>900</v>
      </c>
      <c r="U39" s="378" t="e">
        <v>#VALUE!</v>
      </c>
      <c r="V39" s="378">
        <v>6.6613381477509392E-14</v>
      </c>
      <c r="W39" s="378">
        <v>4.4408920985006262E-14</v>
      </c>
      <c r="X39" s="378">
        <v>-6.6613381477509392E-14</v>
      </c>
      <c r="Y39" s="378">
        <v>-4.4408920985006262E-14</v>
      </c>
      <c r="Z39" s="378">
        <v>-1.1102230246251565E-14</v>
      </c>
      <c r="AA39" s="378">
        <v>4.5358302973261715</v>
      </c>
      <c r="AB39" s="378">
        <v>-2.3092638912203256E-14</v>
      </c>
      <c r="AC39" s="378">
        <v>0</v>
      </c>
      <c r="AD39" s="378">
        <v>2.2204460492503131E-14</v>
      </c>
      <c r="AE39" s="379"/>
      <c r="AF39" s="379"/>
      <c r="AG39" s="379"/>
      <c r="AH39" s="379"/>
      <c r="AI39" s="379"/>
      <c r="AJ39" s="379"/>
      <c r="AK39" s="379"/>
    </row>
    <row r="40" spans="1:38" ht="27" customHeight="1" x14ac:dyDescent="0.25">
      <c r="A40" s="373"/>
      <c r="B40" s="383"/>
      <c r="C40" s="443" t="s">
        <v>945</v>
      </c>
      <c r="D40" s="443"/>
      <c r="E40" s="444"/>
      <c r="F40" s="374" t="s">
        <v>135</v>
      </c>
      <c r="G40" s="374">
        <v>1.0508158113670785</v>
      </c>
      <c r="H40" s="374">
        <v>5.6605063545865697</v>
      </c>
      <c r="I40" s="374">
        <v>3.3931048343200931</v>
      </c>
      <c r="J40" s="374">
        <v>1.5465041611099295</v>
      </c>
      <c r="K40" s="374">
        <v>4.0903220753921277</v>
      </c>
      <c r="L40" s="374">
        <v>5.8358269619713576</v>
      </c>
      <c r="M40" s="374">
        <v>5.6456577645888295</v>
      </c>
      <c r="N40" s="374">
        <v>3.4137346325656681</v>
      </c>
      <c r="O40" s="374">
        <v>4.6944713841011732</v>
      </c>
      <c r="P40" s="381"/>
      <c r="Q40" s="382" t="s">
        <v>612</v>
      </c>
      <c r="S40" s="377" t="s">
        <v>900</v>
      </c>
      <c r="U40" s="378" t="e">
        <v>#VALUE!</v>
      </c>
      <c r="V40" s="378">
        <v>-1.1102230246251565E-13</v>
      </c>
      <c r="W40" s="378">
        <v>1.5543122344752192E-13</v>
      </c>
      <c r="X40" s="378">
        <v>-6.6613381477509392E-14</v>
      </c>
      <c r="Y40" s="378">
        <v>-8.8817841970012523E-14</v>
      </c>
      <c r="Z40" s="378">
        <v>0</v>
      </c>
      <c r="AA40" s="378">
        <v>1.2002211824180486</v>
      </c>
      <c r="AB40" s="378">
        <v>-1.5543122344752192E-13</v>
      </c>
      <c r="AC40" s="378">
        <v>6.6613381477509392E-14</v>
      </c>
      <c r="AD40" s="378">
        <v>1.1102230246251565E-13</v>
      </c>
      <c r="AE40" s="379"/>
      <c r="AF40" s="379"/>
      <c r="AG40" s="379"/>
      <c r="AH40" s="379"/>
      <c r="AI40" s="379"/>
      <c r="AJ40" s="379"/>
      <c r="AK40" s="379"/>
    </row>
    <row r="41" spans="1:38" ht="27" customHeight="1" x14ac:dyDescent="0.25">
      <c r="A41" s="373"/>
      <c r="B41" s="383"/>
      <c r="C41" s="443" t="s">
        <v>946</v>
      </c>
      <c r="D41" s="443"/>
      <c r="E41" s="444"/>
      <c r="F41" s="374" t="s">
        <v>135</v>
      </c>
      <c r="G41" s="374">
        <v>2.5512730893572977</v>
      </c>
      <c r="H41" s="374">
        <v>6.0547908852795373</v>
      </c>
      <c r="I41" s="374">
        <v>1.3591141916238669</v>
      </c>
      <c r="J41" s="374">
        <v>-2.1027728438456572</v>
      </c>
      <c r="K41" s="374">
        <v>-14.415700854333679</v>
      </c>
      <c r="L41" s="374">
        <v>-0.68732156973780878</v>
      </c>
      <c r="M41" s="374">
        <v>6.8389480762697685</v>
      </c>
      <c r="N41" s="374">
        <v>5.4023123565231312</v>
      </c>
      <c r="O41" s="374">
        <v>12.039465557311747</v>
      </c>
      <c r="P41" s="381"/>
      <c r="Q41" s="382" t="s">
        <v>613</v>
      </c>
      <c r="S41" s="377" t="s">
        <v>900</v>
      </c>
      <c r="U41" s="378" t="e">
        <v>#VALUE!</v>
      </c>
      <c r="V41" s="378">
        <v>0</v>
      </c>
      <c r="W41" s="378">
        <v>-1.7763568394002505E-13</v>
      </c>
      <c r="X41" s="378">
        <v>1.5543122344752192E-13</v>
      </c>
      <c r="Y41" s="378">
        <v>9.9920072216264089E-14</v>
      </c>
      <c r="Z41" s="378">
        <v>0</v>
      </c>
      <c r="AA41" s="378">
        <v>3.2202042280927379</v>
      </c>
      <c r="AB41" s="378">
        <v>-2.2204460492503131E-14</v>
      </c>
      <c r="AC41" s="378">
        <v>-2.2204460492503131E-14</v>
      </c>
      <c r="AD41" s="378">
        <v>6.7501559897209518E-14</v>
      </c>
      <c r="AE41" s="379"/>
      <c r="AF41" s="379"/>
      <c r="AG41" s="379"/>
      <c r="AH41" s="379"/>
      <c r="AI41" s="379"/>
      <c r="AJ41" s="379"/>
      <c r="AK41" s="379"/>
    </row>
    <row r="42" spans="1:38" ht="27" customHeight="1" x14ac:dyDescent="0.25">
      <c r="A42" s="373"/>
      <c r="B42" s="449" t="s">
        <v>932</v>
      </c>
      <c r="C42" s="449"/>
      <c r="D42" s="449"/>
      <c r="E42" s="450"/>
      <c r="F42" s="374" t="s">
        <v>135</v>
      </c>
      <c r="G42" s="374">
        <v>6.1385636517371722</v>
      </c>
      <c r="H42" s="374">
        <v>9.7560448377726594</v>
      </c>
      <c r="I42" s="374">
        <v>5.1757065386761392</v>
      </c>
      <c r="J42" s="374">
        <v>5.0306992664590711</v>
      </c>
      <c r="K42" s="374">
        <v>-5.6522437277919728</v>
      </c>
      <c r="L42" s="374">
        <v>8.3870326204806176</v>
      </c>
      <c r="M42" s="374">
        <v>15.359778196952046</v>
      </c>
      <c r="N42" s="374">
        <v>1.7496069990613705</v>
      </c>
      <c r="O42" s="374">
        <v>5.5318588660987711</v>
      </c>
      <c r="P42" s="381"/>
      <c r="Q42" s="376" t="s">
        <v>933</v>
      </c>
      <c r="S42" s="377" t="s">
        <v>900</v>
      </c>
      <c r="U42" s="378" t="e">
        <v>#VALUE!</v>
      </c>
      <c r="V42" s="378">
        <v>2.2204460492503131E-14</v>
      </c>
      <c r="W42" s="378">
        <v>-6.7501559897209518E-14</v>
      </c>
      <c r="X42" s="378">
        <v>-2.2204460492503131E-14</v>
      </c>
      <c r="Y42" s="378">
        <v>2.8643754035329039E-12</v>
      </c>
      <c r="Z42" s="378">
        <v>0</v>
      </c>
      <c r="AA42" s="378">
        <v>-2.1316282072803006E-14</v>
      </c>
      <c r="AB42" s="378">
        <v>2.3092638912203256E-14</v>
      </c>
      <c r="AC42" s="378">
        <v>2.2204460492503131E-14</v>
      </c>
      <c r="AD42" s="378">
        <v>0</v>
      </c>
      <c r="AE42" s="379"/>
      <c r="AF42" s="379"/>
      <c r="AG42" s="379"/>
      <c r="AH42" s="379"/>
      <c r="AI42" s="379"/>
      <c r="AJ42" s="379"/>
      <c r="AK42" s="379"/>
    </row>
    <row r="43" spans="1:38" ht="27" customHeight="1" x14ac:dyDescent="0.25">
      <c r="A43" s="373"/>
      <c r="B43" s="449" t="s">
        <v>947</v>
      </c>
      <c r="C43" s="449"/>
      <c r="D43" s="449"/>
      <c r="E43" s="450"/>
      <c r="F43" s="374" t="s">
        <v>135</v>
      </c>
      <c r="G43" s="374">
        <v>4.796007499926902</v>
      </c>
      <c r="H43" s="374">
        <v>5.813439363836248</v>
      </c>
      <c r="I43" s="374">
        <v>4.1615065200608425</v>
      </c>
      <c r="J43" s="374">
        <v>5.0213378875770376</v>
      </c>
      <c r="K43" s="374">
        <v>-4.9661731927986725</v>
      </c>
      <c r="L43" s="374">
        <v>2.8180688600209836</v>
      </c>
      <c r="M43" s="374">
        <v>8.494971598758605</v>
      </c>
      <c r="N43" s="374">
        <v>3.7901778587716706</v>
      </c>
      <c r="O43" s="374">
        <v>4.6631484903572273</v>
      </c>
      <c r="P43" s="381"/>
      <c r="Q43" s="376" t="s">
        <v>948</v>
      </c>
      <c r="S43" s="377" t="s">
        <v>900</v>
      </c>
      <c r="U43" s="378" t="e">
        <v>#VALUE!</v>
      </c>
      <c r="V43" s="378">
        <v>-1.7763568394002505E-14</v>
      </c>
      <c r="W43" s="378">
        <v>0</v>
      </c>
      <c r="X43" s="378">
        <v>0</v>
      </c>
      <c r="Y43" s="378">
        <v>4.4408920985006262E-14</v>
      </c>
      <c r="Z43" s="378">
        <v>0</v>
      </c>
      <c r="AA43" s="378">
        <v>3.0696109522615034</v>
      </c>
      <c r="AB43" s="378">
        <v>-4.4408920985006262E-14</v>
      </c>
      <c r="AC43" s="378">
        <v>2.2204460492503131E-14</v>
      </c>
      <c r="AD43" s="378">
        <v>2.2204460492503131E-14</v>
      </c>
      <c r="AE43" s="379"/>
      <c r="AF43" s="379"/>
      <c r="AG43" s="379"/>
      <c r="AH43" s="379"/>
      <c r="AI43" s="379"/>
      <c r="AJ43" s="379"/>
      <c r="AK43" s="379"/>
    </row>
    <row r="44" spans="1:38" ht="27" customHeight="1" x14ac:dyDescent="0.25">
      <c r="A44" s="385"/>
      <c r="B44" s="449" t="s">
        <v>949</v>
      </c>
      <c r="C44" s="449"/>
      <c r="D44" s="449"/>
      <c r="E44" s="450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387"/>
      <c r="Q44" s="376" t="s">
        <v>950</v>
      </c>
      <c r="S44" s="38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9"/>
      <c r="AF44" s="379"/>
      <c r="AG44" s="379"/>
      <c r="AH44" s="379"/>
      <c r="AI44" s="379"/>
      <c r="AJ44" s="379"/>
      <c r="AK44" s="379"/>
    </row>
    <row r="45" spans="1:38" ht="27" customHeight="1" x14ac:dyDescent="0.25">
      <c r="A45" s="373"/>
      <c r="B45" s="383"/>
      <c r="C45" s="443" t="s">
        <v>951</v>
      </c>
      <c r="D45" s="447"/>
      <c r="E45" s="448"/>
      <c r="F45" s="374">
        <v>2.0814479638008976</v>
      </c>
      <c r="G45" s="374">
        <v>2.1276595744680993</v>
      </c>
      <c r="H45" s="374">
        <v>3.732638888888884</v>
      </c>
      <c r="I45" s="374">
        <v>1.0041841004184038</v>
      </c>
      <c r="J45" s="374">
        <v>0.66280033140015959</v>
      </c>
      <c r="K45" s="374">
        <v>-1.1522633744855959</v>
      </c>
      <c r="L45" s="374">
        <v>2.497918401332222</v>
      </c>
      <c r="M45" s="374">
        <v>3.3306255077172997</v>
      </c>
      <c r="N45" s="374">
        <v>2.515723270440251</v>
      </c>
      <c r="O45" s="374">
        <v>1.8</v>
      </c>
      <c r="P45" s="381"/>
      <c r="Q45" s="382" t="s">
        <v>952</v>
      </c>
      <c r="S45" s="377" t="s">
        <v>919</v>
      </c>
      <c r="U45" s="378">
        <v>0</v>
      </c>
      <c r="V45" s="378">
        <v>0</v>
      </c>
      <c r="W45" s="378">
        <v>0</v>
      </c>
      <c r="X45" s="378">
        <v>0</v>
      </c>
      <c r="Y45" s="378">
        <v>0</v>
      </c>
      <c r="Z45" s="378">
        <v>0</v>
      </c>
      <c r="AA45" s="378">
        <v>0</v>
      </c>
      <c r="AB45" s="378">
        <v>4.6629367034256575E-13</v>
      </c>
      <c r="AC45" s="378">
        <v>-4.6629367034256575E-13</v>
      </c>
      <c r="AD45" s="378">
        <v>-4.0490797546023805E-2</v>
      </c>
      <c r="AE45" s="402"/>
      <c r="AF45" s="402"/>
      <c r="AG45" s="402"/>
      <c r="AH45" s="402"/>
      <c r="AI45" s="402"/>
      <c r="AJ45" s="402"/>
      <c r="AK45" s="402"/>
      <c r="AL45" s="402"/>
    </row>
    <row r="46" spans="1:38" ht="27" customHeight="1" x14ac:dyDescent="0.25">
      <c r="A46" s="373"/>
      <c r="B46" s="383"/>
      <c r="C46" s="443" t="s">
        <v>953</v>
      </c>
      <c r="D46" s="447"/>
      <c r="E46" s="448"/>
      <c r="F46" s="374">
        <v>3.6458333333333259</v>
      </c>
      <c r="G46" s="374">
        <v>3.7688442211055273</v>
      </c>
      <c r="H46" s="374">
        <v>3.9548022598870025</v>
      </c>
      <c r="I46" s="374">
        <v>1.6304347826086918</v>
      </c>
      <c r="J46" s="374">
        <v>1.6806722689075571</v>
      </c>
      <c r="K46" s="374">
        <v>1.277235161532686</v>
      </c>
      <c r="L46" s="374">
        <v>1.7062314540059242</v>
      </c>
      <c r="M46" s="374">
        <v>5.7622173595915482</v>
      </c>
      <c r="N46" s="374">
        <v>4.8275862068965614</v>
      </c>
      <c r="O46" s="374">
        <v>2</v>
      </c>
      <c r="P46" s="381"/>
      <c r="Q46" s="382" t="s">
        <v>954</v>
      </c>
      <c r="S46" s="377" t="s">
        <v>919</v>
      </c>
      <c r="U46" s="378">
        <v>0</v>
      </c>
      <c r="V46" s="378">
        <v>0</v>
      </c>
      <c r="W46" s="378">
        <v>0</v>
      </c>
      <c r="X46" s="378">
        <v>0</v>
      </c>
      <c r="Y46" s="378">
        <v>0</v>
      </c>
      <c r="Z46" s="378">
        <v>0</v>
      </c>
      <c r="AA46" s="378">
        <v>0</v>
      </c>
      <c r="AB46" s="378">
        <v>3.4865443865328416E-10</v>
      </c>
      <c r="AC46" s="378">
        <v>-3.4554581418433372E-10</v>
      </c>
      <c r="AD46" s="378">
        <v>2.6315789473672524E-2</v>
      </c>
      <c r="AE46" s="402"/>
      <c r="AF46" s="402"/>
      <c r="AG46" s="402"/>
      <c r="AH46" s="402"/>
      <c r="AI46" s="402"/>
      <c r="AJ46" s="402"/>
      <c r="AK46" s="402"/>
      <c r="AL46" s="402"/>
    </row>
    <row r="47" spans="1:38" ht="27" customHeight="1" x14ac:dyDescent="0.25">
      <c r="A47" s="373"/>
      <c r="B47" s="383"/>
      <c r="C47" s="443" t="s">
        <v>955</v>
      </c>
      <c r="D47" s="447"/>
      <c r="E47" s="448"/>
      <c r="F47" s="374">
        <v>2.4816176470588314</v>
      </c>
      <c r="G47" s="374">
        <v>2.4215246636771326</v>
      </c>
      <c r="H47" s="374">
        <v>2.189141856392296</v>
      </c>
      <c r="I47" s="374">
        <v>1.9708654670094194</v>
      </c>
      <c r="J47" s="374">
        <v>1.9327731092436906</v>
      </c>
      <c r="K47" s="374">
        <v>-1.7312448474855691</v>
      </c>
      <c r="L47" s="374">
        <v>1.5100671140939603</v>
      </c>
      <c r="M47" s="374">
        <v>1.8181818181818299</v>
      </c>
      <c r="N47" s="374">
        <v>1.7045454545454586</v>
      </c>
      <c r="O47" s="374">
        <v>3</v>
      </c>
      <c r="P47" s="381"/>
      <c r="Q47" s="382" t="s">
        <v>956</v>
      </c>
      <c r="S47" s="377" t="s">
        <v>919</v>
      </c>
      <c r="U47" s="378">
        <v>0</v>
      </c>
      <c r="V47" s="378">
        <v>0</v>
      </c>
      <c r="W47" s="378">
        <v>0</v>
      </c>
      <c r="X47" s="378">
        <v>0</v>
      </c>
      <c r="Y47" s="378">
        <v>0</v>
      </c>
      <c r="Z47" s="378">
        <v>0</v>
      </c>
      <c r="AA47" s="378">
        <v>0</v>
      </c>
      <c r="AB47" s="378">
        <v>-3.6777247913732936E-10</v>
      </c>
      <c r="AC47" s="378">
        <v>3.673505943879718E-10</v>
      </c>
      <c r="AD47" s="378">
        <v>4.7086991221065411E-2</v>
      </c>
      <c r="AE47" s="402"/>
      <c r="AF47" s="402"/>
      <c r="AG47" s="402"/>
      <c r="AH47" s="402"/>
      <c r="AI47" s="402"/>
      <c r="AJ47" s="402"/>
      <c r="AK47" s="402"/>
      <c r="AL47" s="402"/>
    </row>
    <row r="48" spans="1:38" ht="27" customHeight="1" x14ac:dyDescent="0.25">
      <c r="A48" s="373"/>
      <c r="B48" s="383"/>
      <c r="C48" s="443" t="s">
        <v>957</v>
      </c>
      <c r="D48" s="447"/>
      <c r="E48" s="448"/>
      <c r="F48" s="374">
        <v>-4.5373665480427094</v>
      </c>
      <c r="G48" s="374">
        <v>-4.5666356011183513</v>
      </c>
      <c r="H48" s="374">
        <v>13.18359375</v>
      </c>
      <c r="I48" s="374">
        <v>1.5530629853321765</v>
      </c>
      <c r="J48" s="374">
        <v>-3.1435853865760421</v>
      </c>
      <c r="K48" s="374">
        <v>-10.000000000000009</v>
      </c>
      <c r="L48" s="374">
        <v>11.013645224171542</v>
      </c>
      <c r="M48" s="374">
        <v>4.6532045654082532</v>
      </c>
      <c r="N48" s="374">
        <v>1.0906040268456429</v>
      </c>
      <c r="O48" s="374">
        <v>1</v>
      </c>
      <c r="P48" s="381"/>
      <c r="Q48" s="382" t="s">
        <v>395</v>
      </c>
      <c r="S48" s="377" t="s">
        <v>919</v>
      </c>
      <c r="U48" s="378">
        <v>0</v>
      </c>
      <c r="V48" s="378">
        <v>0</v>
      </c>
      <c r="W48" s="378">
        <v>0</v>
      </c>
      <c r="X48" s="378">
        <v>0</v>
      </c>
      <c r="Y48" s="378">
        <v>0</v>
      </c>
      <c r="Z48" s="378">
        <v>0</v>
      </c>
      <c r="AA48" s="378">
        <v>0</v>
      </c>
      <c r="AB48" s="378">
        <v>-4.021227795192317E-10</v>
      </c>
      <c r="AC48" s="378">
        <v>3.8842262739535727E-10</v>
      </c>
      <c r="AD48" s="378">
        <v>4.1493775933645338E-3</v>
      </c>
      <c r="AE48" s="402"/>
      <c r="AF48" s="402"/>
      <c r="AG48" s="402"/>
      <c r="AH48" s="402"/>
      <c r="AI48" s="402"/>
      <c r="AJ48" s="402"/>
      <c r="AK48" s="402"/>
      <c r="AL48" s="402"/>
    </row>
    <row r="49" spans="1:37" ht="27" customHeight="1" x14ac:dyDescent="0.25">
      <c r="A49" s="373"/>
      <c r="B49" s="449" t="s">
        <v>958</v>
      </c>
      <c r="C49" s="451"/>
      <c r="D49" s="451"/>
      <c r="E49" s="452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81"/>
      <c r="Q49" s="376" t="s">
        <v>959</v>
      </c>
      <c r="S49" s="388"/>
      <c r="U49" s="378">
        <v>0</v>
      </c>
      <c r="V49" s="378">
        <v>0</v>
      </c>
      <c r="W49" s="378">
        <v>0</v>
      </c>
      <c r="X49" s="378">
        <v>0</v>
      </c>
      <c r="Y49" s="378">
        <v>0</v>
      </c>
      <c r="Z49" s="378">
        <v>0</v>
      </c>
      <c r="AA49" s="378">
        <v>0</v>
      </c>
      <c r="AB49" s="378">
        <v>0</v>
      </c>
      <c r="AC49" s="378">
        <v>0</v>
      </c>
      <c r="AD49" s="378">
        <v>0</v>
      </c>
      <c r="AE49" s="379"/>
      <c r="AF49" s="379"/>
      <c r="AG49" s="379"/>
      <c r="AH49" s="379"/>
      <c r="AI49" s="379"/>
      <c r="AJ49" s="379"/>
      <c r="AK49" s="379"/>
    </row>
    <row r="50" spans="1:37" ht="27" customHeight="1" x14ac:dyDescent="0.25">
      <c r="A50" s="385"/>
      <c r="B50" s="403"/>
      <c r="C50" s="443" t="s">
        <v>960</v>
      </c>
      <c r="D50" s="443"/>
      <c r="E50" s="444"/>
      <c r="F50" s="374">
        <v>-7.4</v>
      </c>
      <c r="G50" s="374">
        <v>-1.0763209393346518</v>
      </c>
      <c r="H50" s="374">
        <v>6.7260138476755715</v>
      </c>
      <c r="I50" s="374">
        <v>-1.1121408711770142</v>
      </c>
      <c r="J50" s="374">
        <v>-1.4058106841612017</v>
      </c>
      <c r="K50" s="374">
        <v>-2.6615969581749166</v>
      </c>
      <c r="L50" s="374">
        <v>9.47265625</v>
      </c>
      <c r="M50" s="374">
        <v>7.7609277430865209</v>
      </c>
      <c r="N50" s="374">
        <v>-1.9039735099337762</v>
      </c>
      <c r="O50" s="374">
        <v>0.3</v>
      </c>
      <c r="P50" s="387"/>
      <c r="Q50" s="382" t="s">
        <v>961</v>
      </c>
      <c r="S50" s="377" t="s">
        <v>919</v>
      </c>
      <c r="U50" s="378">
        <v>0</v>
      </c>
      <c r="V50" s="378">
        <v>0</v>
      </c>
      <c r="W50" s="378">
        <v>0</v>
      </c>
      <c r="X50" s="378">
        <v>0</v>
      </c>
      <c r="Y50" s="378">
        <v>0</v>
      </c>
      <c r="Z50" s="378">
        <v>0</v>
      </c>
      <c r="AA50" s="378">
        <v>0</v>
      </c>
      <c r="AB50" s="378">
        <v>0</v>
      </c>
      <c r="AC50" s="378">
        <v>0</v>
      </c>
      <c r="AD50" s="378">
        <v>-3.7552742616042967E-2</v>
      </c>
      <c r="AE50" s="402"/>
      <c r="AF50" s="402"/>
      <c r="AG50" s="402"/>
      <c r="AH50" s="402"/>
      <c r="AI50" s="402"/>
      <c r="AJ50" s="402"/>
      <c r="AK50" s="402"/>
    </row>
    <row r="51" spans="1:37" ht="27" customHeight="1" x14ac:dyDescent="0.25">
      <c r="A51" s="373"/>
      <c r="B51" s="449" t="s">
        <v>962</v>
      </c>
      <c r="C51" s="451"/>
      <c r="D51" s="451"/>
      <c r="E51" s="452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81"/>
      <c r="Q51" s="376" t="s">
        <v>963</v>
      </c>
      <c r="S51" s="38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402"/>
      <c r="AF51" s="402"/>
      <c r="AG51" s="402"/>
      <c r="AH51" s="402"/>
      <c r="AI51" s="402"/>
      <c r="AJ51" s="402"/>
      <c r="AK51" s="402"/>
    </row>
    <row r="52" spans="1:37" ht="27" customHeight="1" x14ac:dyDescent="0.25">
      <c r="A52" s="373"/>
      <c r="B52" s="383"/>
      <c r="C52" s="443" t="s">
        <v>964</v>
      </c>
      <c r="D52" s="447"/>
      <c r="E52" s="448"/>
      <c r="F52" s="374" t="s">
        <v>135</v>
      </c>
      <c r="G52" s="374">
        <v>4.1245543229660342</v>
      </c>
      <c r="H52" s="374">
        <v>4.4156754975765322</v>
      </c>
      <c r="I52" s="374">
        <v>3.161528926845758</v>
      </c>
      <c r="J52" s="374">
        <v>2.431087634060991</v>
      </c>
      <c r="K52" s="374">
        <v>-4.0751378703128172</v>
      </c>
      <c r="L52" s="374">
        <v>7.365429236232468</v>
      </c>
      <c r="M52" s="374">
        <v>6.8915772282053256</v>
      </c>
      <c r="N52" s="374">
        <v>0.71530115320834753</v>
      </c>
      <c r="O52" s="374">
        <v>3.7</v>
      </c>
      <c r="P52" s="381"/>
      <c r="Q52" s="382" t="s">
        <v>965</v>
      </c>
      <c r="S52" s="377" t="s">
        <v>919</v>
      </c>
      <c r="U52" s="378" t="e">
        <v>#VALUE!</v>
      </c>
      <c r="V52" s="378">
        <v>0</v>
      </c>
      <c r="W52" s="378">
        <v>0</v>
      </c>
      <c r="X52" s="378">
        <v>0</v>
      </c>
      <c r="Y52" s="378">
        <v>0</v>
      </c>
      <c r="Z52" s="378">
        <v>0</v>
      </c>
      <c r="AA52" s="378">
        <v>0</v>
      </c>
      <c r="AB52" s="378">
        <v>0</v>
      </c>
      <c r="AC52" s="378">
        <v>0</v>
      </c>
      <c r="AD52" s="378">
        <v>-4.0641374679442954E-2</v>
      </c>
      <c r="AE52" s="402"/>
      <c r="AF52" s="402"/>
      <c r="AG52" s="402"/>
      <c r="AH52" s="402"/>
      <c r="AI52" s="402"/>
      <c r="AJ52" s="402"/>
      <c r="AK52" s="402"/>
    </row>
    <row r="53" spans="1:37" ht="27" customHeight="1" x14ac:dyDescent="0.25">
      <c r="A53" s="373"/>
      <c r="B53" s="383"/>
      <c r="C53" s="443" t="s">
        <v>966</v>
      </c>
      <c r="D53" s="447"/>
      <c r="E53" s="448"/>
      <c r="F53" s="374" t="s">
        <v>135</v>
      </c>
      <c r="G53" s="374">
        <v>2.3803731799924011</v>
      </c>
      <c r="H53" s="374">
        <v>0.35001734603601342</v>
      </c>
      <c r="I53" s="374">
        <v>-2.0501941151303771</v>
      </c>
      <c r="J53" s="374">
        <v>-1.2897323156126128</v>
      </c>
      <c r="K53" s="374">
        <v>-8.9162184969117426</v>
      </c>
      <c r="L53" s="374">
        <v>1.4764433064744953</v>
      </c>
      <c r="M53" s="374">
        <v>2.907093701910668</v>
      </c>
      <c r="N53" s="374">
        <v>0.18040290317431484</v>
      </c>
      <c r="O53" s="374">
        <v>0.7</v>
      </c>
      <c r="P53" s="381"/>
      <c r="Q53" s="382" t="s">
        <v>967</v>
      </c>
      <c r="S53" s="377" t="s">
        <v>919</v>
      </c>
      <c r="U53" s="378" t="e">
        <v>#VALUE!</v>
      </c>
      <c r="V53" s="378">
        <v>0</v>
      </c>
      <c r="W53" s="378">
        <v>0</v>
      </c>
      <c r="X53" s="378">
        <v>0</v>
      </c>
      <c r="Y53" s="378">
        <v>0</v>
      </c>
      <c r="Z53" s="378">
        <v>0</v>
      </c>
      <c r="AA53" s="378">
        <v>0</v>
      </c>
      <c r="AB53" s="378">
        <v>0</v>
      </c>
      <c r="AC53" s="378">
        <v>0</v>
      </c>
      <c r="AD53" s="378">
        <v>-1.5465428890160782E-2</v>
      </c>
      <c r="AE53" s="402"/>
      <c r="AF53" s="402"/>
      <c r="AG53" s="402"/>
      <c r="AH53" s="402"/>
      <c r="AI53" s="402"/>
      <c r="AJ53" s="402"/>
      <c r="AK53" s="402"/>
    </row>
    <row r="54" spans="1:37" ht="27" customHeight="1" x14ac:dyDescent="0.25">
      <c r="A54" s="373"/>
      <c r="B54" s="383"/>
      <c r="C54" s="443" t="s">
        <v>968</v>
      </c>
      <c r="D54" s="447"/>
      <c r="E54" s="448"/>
      <c r="F54" s="374" t="s">
        <v>135</v>
      </c>
      <c r="G54" s="374">
        <v>4.3331826946845897</v>
      </c>
      <c r="H54" s="374">
        <v>6.1165753609441431</v>
      </c>
      <c r="I54" s="374">
        <v>4.7789720802512869</v>
      </c>
      <c r="J54" s="374">
        <v>3.553812694188041</v>
      </c>
      <c r="K54" s="374">
        <v>-2.6544608496194</v>
      </c>
      <c r="L54" s="374">
        <v>9.5090744561242566</v>
      </c>
      <c r="M54" s="374">
        <v>8.1538152891562188</v>
      </c>
      <c r="N54" s="374">
        <v>0.74245952968681195</v>
      </c>
      <c r="O54" s="374">
        <v>4.3</v>
      </c>
      <c r="P54" s="381"/>
      <c r="Q54" s="382" t="s">
        <v>969</v>
      </c>
      <c r="S54" s="377" t="s">
        <v>919</v>
      </c>
      <c r="U54" s="378" t="e">
        <v>#VALUE!</v>
      </c>
      <c r="V54" s="378">
        <v>0</v>
      </c>
      <c r="W54" s="378">
        <v>0</v>
      </c>
      <c r="X54" s="378">
        <v>0</v>
      </c>
      <c r="Y54" s="378">
        <v>0</v>
      </c>
      <c r="Z54" s="378">
        <v>0</v>
      </c>
      <c r="AA54" s="378">
        <v>0</v>
      </c>
      <c r="AB54" s="378">
        <v>0</v>
      </c>
      <c r="AC54" s="378">
        <v>0</v>
      </c>
      <c r="AD54" s="378">
        <v>-3.6462734010870967E-2</v>
      </c>
      <c r="AE54" s="402"/>
      <c r="AF54" s="402"/>
      <c r="AG54" s="402"/>
      <c r="AH54" s="402"/>
      <c r="AI54" s="402"/>
      <c r="AJ54" s="402"/>
      <c r="AK54" s="402"/>
    </row>
    <row r="55" spans="1:37" ht="27" customHeight="1" x14ac:dyDescent="0.25">
      <c r="A55" s="373"/>
      <c r="B55" s="383"/>
      <c r="C55" s="443" t="s">
        <v>970</v>
      </c>
      <c r="D55" s="447"/>
      <c r="E55" s="448"/>
      <c r="F55" s="374" t="s">
        <v>135</v>
      </c>
      <c r="G55" s="374">
        <v>8.6002500000000204</v>
      </c>
      <c r="H55" s="374">
        <v>2.119104602228461</v>
      </c>
      <c r="I55" s="374">
        <v>4.8472608821096497</v>
      </c>
      <c r="J55" s="374">
        <v>3.1102153269159771</v>
      </c>
      <c r="K55" s="374">
        <v>-3.5213143327328833</v>
      </c>
      <c r="L55" s="374">
        <v>2.5074683434576528</v>
      </c>
      <c r="M55" s="374">
        <v>4.5490134592715892</v>
      </c>
      <c r="N55" s="374">
        <v>1.9532497093891044</v>
      </c>
      <c r="O55" s="374">
        <v>5.6</v>
      </c>
      <c r="P55" s="381"/>
      <c r="Q55" s="382" t="s">
        <v>971</v>
      </c>
      <c r="S55" s="377" t="s">
        <v>919</v>
      </c>
      <c r="U55" s="378" t="e">
        <v>#VALUE!</v>
      </c>
      <c r="V55" s="378">
        <v>0</v>
      </c>
      <c r="W55" s="378">
        <v>0</v>
      </c>
      <c r="X55" s="378">
        <v>0</v>
      </c>
      <c r="Y55" s="378">
        <v>0</v>
      </c>
      <c r="Z55" s="378">
        <v>0</v>
      </c>
      <c r="AA55" s="378">
        <v>0</v>
      </c>
      <c r="AB55" s="378">
        <v>0</v>
      </c>
      <c r="AC55" s="378">
        <v>4.4408920985006262E-14</v>
      </c>
      <c r="AD55" s="378">
        <v>2.9104134890584277E-2</v>
      </c>
      <c r="AE55" s="402"/>
      <c r="AF55" s="402"/>
      <c r="AG55" s="402"/>
      <c r="AH55" s="402"/>
      <c r="AI55" s="402"/>
      <c r="AJ55" s="402"/>
      <c r="AK55" s="402"/>
    </row>
    <row r="56" spans="1:37" ht="15" hidden="1" customHeight="1" x14ac:dyDescent="0.25">
      <c r="A56" s="373"/>
      <c r="B56" s="383"/>
      <c r="C56" s="384"/>
      <c r="D56" s="389"/>
      <c r="E56" s="390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81"/>
      <c r="Q56" s="382"/>
      <c r="S56" s="377"/>
      <c r="U56" s="378">
        <v>0</v>
      </c>
      <c r="V56" s="378">
        <v>0</v>
      </c>
      <c r="W56" s="378">
        <v>0</v>
      </c>
      <c r="X56" s="378">
        <v>0</v>
      </c>
      <c r="Y56" s="378">
        <v>0</v>
      </c>
      <c r="Z56" s="378">
        <v>0</v>
      </c>
      <c r="AA56" s="378">
        <v>0</v>
      </c>
      <c r="AB56" s="378">
        <v>0</v>
      </c>
      <c r="AC56" s="378">
        <v>0</v>
      </c>
      <c r="AD56" s="378">
        <v>0</v>
      </c>
      <c r="AE56" s="379"/>
      <c r="AF56" s="379"/>
      <c r="AG56" s="379"/>
      <c r="AH56" s="379"/>
      <c r="AI56" s="379"/>
      <c r="AJ56" s="379"/>
      <c r="AK56" s="379"/>
    </row>
    <row r="57" spans="1:37" ht="27" customHeight="1" x14ac:dyDescent="0.25">
      <c r="A57" s="373"/>
      <c r="B57" s="451" t="s">
        <v>972</v>
      </c>
      <c r="C57" s="451"/>
      <c r="D57" s="451"/>
      <c r="E57" s="452"/>
      <c r="F57" s="374" t="s">
        <v>135</v>
      </c>
      <c r="G57" s="374">
        <v>5.7413145662446539</v>
      </c>
      <c r="H57" s="374">
        <v>6.7375741310914776</v>
      </c>
      <c r="I57" s="374">
        <v>7.2698199069762097</v>
      </c>
      <c r="J57" s="374">
        <v>6.4273363537323576</v>
      </c>
      <c r="K57" s="374">
        <v>-7.9301257251606074</v>
      </c>
      <c r="L57" s="374">
        <v>1.6235270521703455</v>
      </c>
      <c r="M57" s="374">
        <v>14.417478507612287</v>
      </c>
      <c r="N57" s="374">
        <v>5.6124131367803756</v>
      </c>
      <c r="O57" s="374">
        <v>5.7</v>
      </c>
      <c r="P57" s="381"/>
      <c r="Q57" s="376" t="s">
        <v>973</v>
      </c>
      <c r="S57" s="377" t="s">
        <v>919</v>
      </c>
      <c r="U57" s="378" t="e">
        <v>#VALUE!</v>
      </c>
      <c r="V57" s="378">
        <v>0</v>
      </c>
      <c r="W57" s="378">
        <v>0</v>
      </c>
      <c r="X57" s="378">
        <v>0</v>
      </c>
      <c r="Y57" s="378">
        <v>0</v>
      </c>
      <c r="Z57" s="378">
        <v>0</v>
      </c>
      <c r="AA57" s="378">
        <v>0</v>
      </c>
      <c r="AB57" s="378">
        <v>0</v>
      </c>
      <c r="AC57" s="378">
        <v>-1.5022926763833766E-2</v>
      </c>
      <c r="AD57" s="378">
        <v>-1.6049554167909541E-2</v>
      </c>
      <c r="AE57" s="379"/>
      <c r="AF57" s="379"/>
      <c r="AG57" s="379"/>
      <c r="AH57" s="379"/>
      <c r="AI57" s="379"/>
      <c r="AJ57" s="379"/>
      <c r="AK57" s="379"/>
    </row>
    <row r="58" spans="1:37" ht="12.75" customHeight="1" x14ac:dyDescent="0.25">
      <c r="A58" s="404"/>
      <c r="B58" s="405"/>
      <c r="C58" s="460"/>
      <c r="D58" s="460"/>
      <c r="E58" s="461"/>
      <c r="F58" s="406"/>
      <c r="G58" s="407"/>
      <c r="H58" s="407"/>
      <c r="I58" s="407"/>
      <c r="J58" s="407"/>
      <c r="K58" s="407"/>
      <c r="L58" s="407"/>
      <c r="M58" s="407"/>
      <c r="N58" s="407"/>
      <c r="O58" s="407"/>
      <c r="P58" s="381"/>
      <c r="Q58" s="382"/>
      <c r="S58" s="377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9"/>
      <c r="AF58" s="379"/>
      <c r="AG58" s="379"/>
      <c r="AH58" s="379"/>
      <c r="AI58" s="379"/>
      <c r="AJ58" s="379"/>
      <c r="AK58" s="379"/>
    </row>
    <row r="59" spans="1:37" ht="17.25" customHeight="1" x14ac:dyDescent="0.25">
      <c r="A59" s="373"/>
      <c r="B59" s="383"/>
      <c r="C59" s="384"/>
      <c r="D59" s="389"/>
      <c r="E59" s="390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81"/>
      <c r="Q59" s="408"/>
      <c r="S59" s="40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9"/>
      <c r="AF59" s="379"/>
      <c r="AG59" s="379"/>
      <c r="AH59" s="379"/>
      <c r="AI59" s="379"/>
      <c r="AJ59" s="379"/>
      <c r="AK59" s="379"/>
    </row>
    <row r="60" spans="1:37" ht="27" customHeight="1" x14ac:dyDescent="0.25">
      <c r="A60" s="373"/>
      <c r="B60" s="449" t="s">
        <v>974</v>
      </c>
      <c r="C60" s="449"/>
      <c r="D60" s="449"/>
      <c r="E60" s="450"/>
      <c r="F60" s="374">
        <v>29.208147056203316</v>
      </c>
      <c r="G60" s="374">
        <v>29.19685846474685</v>
      </c>
      <c r="H60" s="374">
        <v>29.159382805766086</v>
      </c>
      <c r="I60" s="374">
        <v>26.96786941378388</v>
      </c>
      <c r="J60" s="374">
        <v>25.204428566514746</v>
      </c>
      <c r="K60" s="374">
        <v>24.31260811208908</v>
      </c>
      <c r="L60" s="374">
        <v>26.739207390337505</v>
      </c>
      <c r="M60" s="374">
        <v>27.651623028385604</v>
      </c>
      <c r="N60" s="374">
        <v>24.653185316812728</v>
      </c>
      <c r="O60" s="374">
        <v>24.216796597395092</v>
      </c>
      <c r="P60" s="381"/>
      <c r="Q60" s="376" t="s">
        <v>975</v>
      </c>
      <c r="S60" s="377" t="s">
        <v>900</v>
      </c>
      <c r="U60" s="378">
        <v>0</v>
      </c>
      <c r="V60" s="378">
        <v>0</v>
      </c>
      <c r="W60" s="378">
        <v>0</v>
      </c>
      <c r="X60" s="378">
        <v>0</v>
      </c>
      <c r="Y60" s="378">
        <v>0</v>
      </c>
      <c r="Z60" s="378">
        <v>0</v>
      </c>
      <c r="AA60" s="378">
        <v>0</v>
      </c>
      <c r="AB60" s="378">
        <v>0</v>
      </c>
      <c r="AC60" s="378">
        <v>0</v>
      </c>
      <c r="AD60" s="378">
        <v>0</v>
      </c>
      <c r="AE60" s="409"/>
      <c r="AF60" s="409"/>
      <c r="AG60" s="409"/>
      <c r="AH60" s="409"/>
      <c r="AI60" s="409"/>
      <c r="AJ60" s="409"/>
      <c r="AK60" s="409"/>
    </row>
    <row r="61" spans="1:37" ht="27" customHeight="1" x14ac:dyDescent="0.25">
      <c r="A61" s="373"/>
      <c r="B61" s="449" t="s">
        <v>976</v>
      </c>
      <c r="C61" s="451"/>
      <c r="D61" s="451"/>
      <c r="E61" s="452"/>
      <c r="F61" s="374">
        <v>14.518000000000001</v>
      </c>
      <c r="G61" s="374">
        <v>14.6678</v>
      </c>
      <c r="H61" s="374">
        <v>14.9801</v>
      </c>
      <c r="I61" s="374">
        <v>15.280299999999999</v>
      </c>
      <c r="J61" s="374">
        <v>15.5816</v>
      </c>
      <c r="K61" s="374">
        <v>15.406000000000001</v>
      </c>
      <c r="L61" s="374">
        <v>15.5328</v>
      </c>
      <c r="M61" s="374">
        <v>15.7697</v>
      </c>
      <c r="N61" s="374">
        <v>16.366799999999998</v>
      </c>
      <c r="O61" s="374" t="s">
        <v>977</v>
      </c>
      <c r="P61" s="381"/>
      <c r="Q61" s="376" t="s">
        <v>978</v>
      </c>
      <c r="S61" s="377" t="s">
        <v>919</v>
      </c>
      <c r="U61" s="378">
        <v>0</v>
      </c>
      <c r="V61" s="378">
        <v>0</v>
      </c>
      <c r="W61" s="378">
        <v>0</v>
      </c>
      <c r="X61" s="378">
        <v>0</v>
      </c>
      <c r="Y61" s="378">
        <v>0</v>
      </c>
      <c r="Z61" s="378">
        <v>-0.26169999999999938</v>
      </c>
      <c r="AA61" s="378">
        <v>0</v>
      </c>
      <c r="AB61" s="378">
        <v>0</v>
      </c>
      <c r="AC61" s="378">
        <v>0</v>
      </c>
      <c r="AD61" s="378" t="e">
        <v>#VALUE!</v>
      </c>
      <c r="AE61" s="409"/>
      <c r="AF61" s="409"/>
      <c r="AG61" s="409"/>
      <c r="AH61" s="409"/>
      <c r="AI61" s="409"/>
      <c r="AJ61" s="409"/>
      <c r="AK61" s="409"/>
    </row>
    <row r="62" spans="1:37" ht="27" customHeight="1" x14ac:dyDescent="0.25">
      <c r="A62" s="373"/>
      <c r="B62" s="449" t="s">
        <v>979</v>
      </c>
      <c r="C62" s="451"/>
      <c r="D62" s="451"/>
      <c r="E62" s="452"/>
      <c r="F62" s="374">
        <v>3.1</v>
      </c>
      <c r="G62" s="374">
        <v>3.4</v>
      </c>
      <c r="H62" s="374">
        <v>3.3612642235955552</v>
      </c>
      <c r="I62" s="374">
        <v>3.3</v>
      </c>
      <c r="J62" s="374">
        <v>3.3</v>
      </c>
      <c r="K62" s="374">
        <v>4.5</v>
      </c>
      <c r="L62" s="374">
        <v>4.5999999999999996</v>
      </c>
      <c r="M62" s="374">
        <v>3.9</v>
      </c>
      <c r="N62" s="374">
        <v>3.4</v>
      </c>
      <c r="O62" s="374" t="s">
        <v>977</v>
      </c>
      <c r="P62" s="381"/>
      <c r="Q62" s="376" t="s">
        <v>980</v>
      </c>
      <c r="S62" s="377" t="s">
        <v>919</v>
      </c>
      <c r="U62" s="378">
        <v>0</v>
      </c>
      <c r="V62" s="378">
        <v>0</v>
      </c>
      <c r="W62" s="378">
        <v>0</v>
      </c>
      <c r="X62" s="378">
        <v>0</v>
      </c>
      <c r="Y62" s="378">
        <v>0</v>
      </c>
      <c r="Z62" s="378">
        <v>0</v>
      </c>
      <c r="AA62" s="378">
        <v>0</v>
      </c>
      <c r="AB62" s="378">
        <v>0</v>
      </c>
      <c r="AC62" s="378">
        <v>1.8490745218816329E-2</v>
      </c>
      <c r="AD62" s="378" t="e">
        <v>#VALUE!</v>
      </c>
      <c r="AE62" s="409"/>
      <c r="AF62" s="409"/>
      <c r="AG62" s="409"/>
      <c r="AH62" s="409"/>
      <c r="AI62" s="409"/>
      <c r="AJ62" s="409"/>
      <c r="AK62" s="409"/>
    </row>
    <row r="63" spans="1:37" ht="18.75" customHeight="1" x14ac:dyDescent="0.25">
      <c r="A63" s="410"/>
      <c r="B63" s="411"/>
      <c r="C63" s="411"/>
      <c r="D63" s="411"/>
      <c r="E63" s="412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4"/>
      <c r="Q63" s="415"/>
      <c r="S63" s="415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9"/>
      <c r="AF63" s="379"/>
      <c r="AG63" s="379"/>
      <c r="AH63" s="379"/>
      <c r="AI63" s="379"/>
      <c r="AJ63" s="379"/>
      <c r="AK63" s="379"/>
    </row>
    <row r="64" spans="1:37" s="416" customFormat="1" ht="27" customHeight="1" x14ac:dyDescent="0.3"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8"/>
      <c r="Q64" s="419"/>
      <c r="S64" s="418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79"/>
      <c r="AF64" s="379"/>
      <c r="AG64" s="379"/>
      <c r="AH64" s="379"/>
      <c r="AI64" s="379"/>
      <c r="AJ64" s="379"/>
      <c r="AK64" s="379"/>
    </row>
    <row r="65" spans="6:30" s="416" customFormat="1" ht="22.5" customHeight="1" x14ac:dyDescent="0.3"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8"/>
      <c r="Q65" s="420"/>
      <c r="S65" s="418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</row>
    <row r="66" spans="6:30" s="424" customFormat="1" ht="18" customHeight="1" x14ac:dyDescent="0.3"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2"/>
      <c r="Q66" s="423"/>
      <c r="S66" s="422"/>
      <c r="U66" s="352"/>
      <c r="V66" s="352"/>
      <c r="W66" s="352"/>
      <c r="X66" s="352"/>
      <c r="Y66" s="352"/>
      <c r="Z66" s="352"/>
      <c r="AA66" s="352"/>
      <c r="AB66" s="352"/>
      <c r="AC66" s="352"/>
      <c r="AD66" s="352"/>
    </row>
  </sheetData>
  <mergeCells count="58">
    <mergeCell ref="C58:E58"/>
    <mergeCell ref="B60:E60"/>
    <mergeCell ref="B61:E61"/>
    <mergeCell ref="B62:E62"/>
    <mergeCell ref="B51:E51"/>
    <mergeCell ref="C52:E52"/>
    <mergeCell ref="C53:E53"/>
    <mergeCell ref="C54:E54"/>
    <mergeCell ref="C55:E55"/>
    <mergeCell ref="B57:E57"/>
    <mergeCell ref="C50:E50"/>
    <mergeCell ref="C39:E39"/>
    <mergeCell ref="C40:E40"/>
    <mergeCell ref="C41:E41"/>
    <mergeCell ref="B42:E42"/>
    <mergeCell ref="B43:E43"/>
    <mergeCell ref="B44:E44"/>
    <mergeCell ref="C45:E45"/>
    <mergeCell ref="C46:E46"/>
    <mergeCell ref="C47:E47"/>
    <mergeCell ref="C48:E48"/>
    <mergeCell ref="B49:E49"/>
    <mergeCell ref="B38:E38"/>
    <mergeCell ref="B26:E26"/>
    <mergeCell ref="B27:E27"/>
    <mergeCell ref="B28:E28"/>
    <mergeCell ref="F29:O29"/>
    <mergeCell ref="F30:O30"/>
    <mergeCell ref="B32:E32"/>
    <mergeCell ref="C33:E33"/>
    <mergeCell ref="C34:E34"/>
    <mergeCell ref="C35:E35"/>
    <mergeCell ref="C36:E36"/>
    <mergeCell ref="C37:E37"/>
    <mergeCell ref="C25:E25"/>
    <mergeCell ref="B14:E14"/>
    <mergeCell ref="C15:E15"/>
    <mergeCell ref="C16:E16"/>
    <mergeCell ref="C17:E17"/>
    <mergeCell ref="B18:E18"/>
    <mergeCell ref="C19:E19"/>
    <mergeCell ref="C20:E20"/>
    <mergeCell ref="C21:E21"/>
    <mergeCell ref="B22:E22"/>
    <mergeCell ref="C23:E23"/>
    <mergeCell ref="C24:E24"/>
    <mergeCell ref="U6:Y6"/>
    <mergeCell ref="C13:E13"/>
    <mergeCell ref="A1:E2"/>
    <mergeCell ref="A3:H3"/>
    <mergeCell ref="A4:E4"/>
    <mergeCell ref="F5:O5"/>
    <mergeCell ref="F6:O6"/>
    <mergeCell ref="B8:E8"/>
    <mergeCell ref="C9:E9"/>
    <mergeCell ref="C10:E10"/>
    <mergeCell ref="C11:E11"/>
    <mergeCell ref="C12:E12"/>
  </mergeCells>
  <printOptions horizontalCentered="1"/>
  <pageMargins left="0.39370078740157483" right="0.39370078740157483" top="1.3779527559055118" bottom="0.78740157480314965" header="0.19685039370078741" footer="0.39370078740157483"/>
  <pageSetup paperSize="9" scale="36" firstPageNumber="6" orientation="portrait" r:id="rId1"/>
  <headerFooter scaleWithDoc="0">
    <oddFooter>&amp;C&amp;"Arial,Regular"&amp;10vi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17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60.5546875" style="1" customWidth="1"/>
    <col min="7" max="7" width="3" style="1" customWidth="1"/>
    <col min="8" max="8" width="14" style="1" hidden="1" customWidth="1"/>
    <col min="9" max="17" width="14" style="1" customWidth="1"/>
    <col min="18" max="18" width="0.88671875" customWidth="1"/>
    <col min="19" max="19" width="12.6640625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5</v>
      </c>
      <c r="F2" s="11" t="s">
        <v>870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90"/>
      <c r="B3" s="25" t="s">
        <v>124</v>
      </c>
      <c r="D3" s="26"/>
      <c r="E3" s="491"/>
      <c r="F3" s="2" t="s">
        <v>871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134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/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/>
      <c r="U5" s="330">
        <f t="shared" ref="U5" si="0">I5</f>
        <v>2016</v>
      </c>
      <c r="V5" s="330">
        <f t="shared" ref="V5" si="1">J5</f>
        <v>2017</v>
      </c>
      <c r="W5" s="330">
        <f t="shared" ref="W5" si="2">K5</f>
        <v>2018</v>
      </c>
      <c r="X5" s="330">
        <f t="shared" ref="X5" si="3">L5</f>
        <v>2019</v>
      </c>
      <c r="Y5" s="330">
        <f t="shared" ref="Y5" si="4">M5</f>
        <v>2020</v>
      </c>
      <c r="Z5" s="330">
        <f t="shared" ref="Z5" si="5">N5</f>
        <v>2021</v>
      </c>
      <c r="AA5" s="330">
        <f t="shared" ref="AA5" si="6">O5</f>
        <v>2022</v>
      </c>
      <c r="AB5" s="330" t="str">
        <f t="shared" ref="AB5" si="7">P5</f>
        <v>2023e</v>
      </c>
      <c r="AC5" s="330" t="str">
        <f t="shared" ref="AC5" si="8">Q5</f>
        <v>2024p</v>
      </c>
    </row>
    <row r="6" spans="1:29" s="4" customFormat="1" ht="17.2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5.4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60"/>
      <c r="I7" s="160">
        <f>('3'!I7/'3'!H7)*100-100</f>
        <v>-3.6513593481757596</v>
      </c>
      <c r="J7" s="160">
        <f>('3'!J7/'3'!I7)*100-100</f>
        <v>5.8858084535981163</v>
      </c>
      <c r="K7" s="160">
        <f>('3'!K7/'3'!J7)*100-100</f>
        <v>0.12893399470281963</v>
      </c>
      <c r="L7" s="160">
        <f>('3'!L7/'3'!K7)*100-100</f>
        <v>1.9433021235984143</v>
      </c>
      <c r="M7" s="160">
        <f>('3'!M7/'3'!L7)*100-100</f>
        <v>-2.4259576516792265</v>
      </c>
      <c r="N7" s="160">
        <f>('3'!N7/'3'!M7)*100-100</f>
        <v>-0.26835765692543134</v>
      </c>
      <c r="O7" s="160">
        <f>('3'!O7/'3'!N7)*100-100</f>
        <v>1.3362483923177422</v>
      </c>
      <c r="P7" s="160">
        <f>('3'!P7/'3'!O7)*100-100</f>
        <v>0.22875385781402713</v>
      </c>
      <c r="Q7" s="160">
        <f>('3'!Q7/'3'!P7)*100-100</f>
        <v>3.0523735859907504</v>
      </c>
      <c r="S7" s="160"/>
      <c r="T7" s="312"/>
      <c r="U7" s="312">
        <v>4.8849813083506888E-15</v>
      </c>
      <c r="V7" s="312">
        <v>0</v>
      </c>
      <c r="W7" s="312">
        <v>1.7763568394002505E-15</v>
      </c>
      <c r="X7" s="312">
        <v>2.6645352591003757E-15</v>
      </c>
      <c r="Y7" s="312">
        <v>7.1054273576010019E-15</v>
      </c>
      <c r="Z7" s="312">
        <v>1.7763568394002505E-15</v>
      </c>
      <c r="AA7" s="312">
        <v>1.7763568394002505E-15</v>
      </c>
      <c r="AB7" s="312">
        <v>3.5527136788005009E-15</v>
      </c>
      <c r="AC7" s="312">
        <v>0</v>
      </c>
    </row>
    <row r="8" spans="1:29" ht="34.5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61"/>
      <c r="I8" s="161">
        <f>('3'!I8/'3'!H8)*100-100</f>
        <v>-6.2529870982426274</v>
      </c>
      <c r="J8" s="161">
        <f>('3'!J8/'3'!I8)*100-100</f>
        <v>9.3400000000001029</v>
      </c>
      <c r="K8" s="161">
        <f>('3'!K8/'3'!J8)*100-100</f>
        <v>-17.565084270125183</v>
      </c>
      <c r="L8" s="161">
        <f>('3'!L8/'3'!K8)*100-100</f>
        <v>6.1229616923944832</v>
      </c>
      <c r="M8" s="161">
        <f>('3'!M8/'3'!L8)*100-100</f>
        <v>-18.576276070654941</v>
      </c>
      <c r="N8" s="161">
        <f>('3'!N8/'3'!M8)*100-100</f>
        <v>-8.7539999999998628</v>
      </c>
      <c r="O8" s="161">
        <f>('3'!O8/'3'!N8)*100-100</f>
        <v>-19.737933566500217</v>
      </c>
      <c r="P8" s="161">
        <f>('3'!P8/'3'!O8)*100-100</f>
        <v>-6.6219465465483154</v>
      </c>
      <c r="Q8" s="161">
        <f>('3'!Q8/'3'!P8)*100-100</f>
        <v>10.476029194422082</v>
      </c>
      <c r="S8" s="161"/>
      <c r="T8" s="312"/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4.5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61"/>
      <c r="I9" s="161">
        <f>('3'!I9/'3'!H9)*100-100</f>
        <v>-12.655668833324739</v>
      </c>
      <c r="J9" s="161">
        <f>('3'!J9/'3'!I9)*100-100</f>
        <v>16.040050318215521</v>
      </c>
      <c r="K9" s="161">
        <f>('3'!K9/'3'!J9)*100-100</f>
        <v>-1.8288392427656532</v>
      </c>
      <c r="L9" s="161">
        <f>('3'!L9/'3'!K9)*100-100</f>
        <v>1.5270330043583726</v>
      </c>
      <c r="M9" s="161">
        <f>('3'!M9/'3'!L9)*100-100</f>
        <v>-3.5833816130754315</v>
      </c>
      <c r="N9" s="161">
        <f>('3'!N9/'3'!M9)*100-100</f>
        <v>-5.6424761626400368</v>
      </c>
      <c r="O9" s="161">
        <f>('3'!O9/'3'!N9)*100-100</f>
        <v>3.8256820505764892</v>
      </c>
      <c r="P9" s="161">
        <f>('3'!P9/'3'!O9)*100-100</f>
        <v>0.23042080545421584</v>
      </c>
      <c r="Q9" s="161">
        <f>('3'!Q9/'3'!P9)*100-100</f>
        <v>5.1375046096816988</v>
      </c>
      <c r="S9" s="161"/>
      <c r="T9" s="312"/>
      <c r="U9" s="312">
        <v>0</v>
      </c>
      <c r="V9" s="312">
        <v>0</v>
      </c>
      <c r="W9" s="312">
        <v>3.1086244689504383E-15</v>
      </c>
      <c r="X9" s="312">
        <v>3.5527136788005009E-15</v>
      </c>
      <c r="Y9" s="312">
        <v>0</v>
      </c>
      <c r="Z9" s="312">
        <v>0</v>
      </c>
      <c r="AA9" s="312">
        <v>-6.2172489379008766E-15</v>
      </c>
      <c r="AB9" s="312">
        <v>3.5527136788005009E-15</v>
      </c>
      <c r="AC9" s="312">
        <v>0</v>
      </c>
    </row>
    <row r="10" spans="1:29" ht="34.5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61"/>
      <c r="I10" s="161">
        <f>('3'!I10/'3'!H10)*100-100</f>
        <v>3.6241519601394145</v>
      </c>
      <c r="J10" s="161">
        <f>('3'!J10/'3'!I10)*100-100</f>
        <v>5.1133177964063066</v>
      </c>
      <c r="K10" s="161">
        <f>('3'!K10/'3'!J10)*100-100</f>
        <v>5.4743099825354875</v>
      </c>
      <c r="L10" s="161">
        <f>('3'!L10/'3'!K10)*100-100</f>
        <v>5.9983338362659993</v>
      </c>
      <c r="M10" s="161">
        <f>('3'!M10/'3'!L10)*100-100</f>
        <v>3.5148804472484301</v>
      </c>
      <c r="N10" s="161">
        <f>('3'!N10/'3'!M10)*100-100</f>
        <v>3.0802985151345155</v>
      </c>
      <c r="O10" s="161">
        <f>('3'!O10/'3'!N10)*100-100</f>
        <v>0.87096728278859814</v>
      </c>
      <c r="P10" s="161">
        <f>('3'!P10/'3'!O10)*100-100</f>
        <v>1.4725469052793585</v>
      </c>
      <c r="Q10" s="161">
        <f>('3'!Q10/'3'!P10)*100-100</f>
        <v>3.3206280380123161</v>
      </c>
      <c r="S10" s="161"/>
      <c r="T10" s="312"/>
      <c r="U10" s="312">
        <v>4.4408920985006262E-15</v>
      </c>
      <c r="V10" s="312">
        <v>-7.1054273576010019E-15</v>
      </c>
      <c r="W10" s="312">
        <v>0</v>
      </c>
      <c r="X10" s="312">
        <v>0</v>
      </c>
      <c r="Y10" s="312">
        <v>-6.2172489379008766E-15</v>
      </c>
      <c r="Z10" s="312">
        <v>0</v>
      </c>
      <c r="AA10" s="312">
        <v>5.3290705182007514E-15</v>
      </c>
      <c r="AB10" s="312">
        <v>0</v>
      </c>
      <c r="AC10" s="312">
        <v>0</v>
      </c>
    </row>
    <row r="11" spans="1:29" ht="34.5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61"/>
      <c r="I11" s="161">
        <f>('3'!I11/'3'!H11)*100-100</f>
        <v>4.3132043023987023</v>
      </c>
      <c r="J11" s="161">
        <f>('3'!J11/'3'!I11)*100-100</f>
        <v>3.939999999999344</v>
      </c>
      <c r="K11" s="161">
        <f>('3'!K11/'3'!J11)*100-100</f>
        <v>4.0600000000002012</v>
      </c>
      <c r="L11" s="161">
        <f>('3'!L11/'3'!K11)*100-100</f>
        <v>6.8999999999998636</v>
      </c>
      <c r="M11" s="161">
        <f>('3'!M11/'3'!L11)*100-100</f>
        <v>4.4919999999994502</v>
      </c>
      <c r="N11" s="161">
        <f>('3'!N11/'3'!M11)*100-100</f>
        <v>3.1990000000003107</v>
      </c>
      <c r="O11" s="161">
        <f>('3'!O11/'3'!N11)*100-100</f>
        <v>1.3440000000000083</v>
      </c>
      <c r="P11" s="161">
        <f>('3'!P11/'3'!O11)*100-100</f>
        <v>1.4150000000000063</v>
      </c>
      <c r="Q11" s="161">
        <f>('3'!Q11/'3'!P11)*100-100</f>
        <v>4.5161222301461663</v>
      </c>
      <c r="S11" s="161"/>
      <c r="T11" s="312"/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3.5527136788005009E-15</v>
      </c>
      <c r="AA11" s="312">
        <v>-3.5527136788005009E-15</v>
      </c>
      <c r="AB11" s="312">
        <v>-4.4408920985006262E-15</v>
      </c>
      <c r="AC11" s="312">
        <v>0</v>
      </c>
    </row>
    <row r="12" spans="1:29" ht="34.5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61"/>
      <c r="I12" s="161">
        <f>('3'!I12/'3'!H12)*100-100</f>
        <v>-1.3399999999995345</v>
      </c>
      <c r="J12" s="161">
        <f>('3'!J12/'3'!I12)*100-100</f>
        <v>-1.460000000000349</v>
      </c>
      <c r="K12" s="161">
        <f>('3'!K12/'3'!J12)*100-100</f>
        <v>0.83999999999988972</v>
      </c>
      <c r="L12" s="161">
        <f>('3'!L12/'3'!K12)*100-100</f>
        <v>6.1142285680959958</v>
      </c>
      <c r="M12" s="161">
        <f>('3'!M12/'3'!L12)*100-100</f>
        <v>8.9020000000002568</v>
      </c>
      <c r="N12" s="161">
        <f>('3'!N12/'3'!M12)*100-100</f>
        <v>4.9509999999999934</v>
      </c>
      <c r="O12" s="161">
        <f>('3'!O12/'3'!N12)*100-100</f>
        <v>-0.47000000000002728</v>
      </c>
      <c r="P12" s="161">
        <f>('3'!P12/'3'!O12)*100-100</f>
        <v>0.45399999999999352</v>
      </c>
      <c r="Q12" s="161">
        <f>('3'!Q12/'3'!P12)*100-100</f>
        <v>-2.0140969326111673</v>
      </c>
      <c r="S12" s="161"/>
      <c r="T12" s="312"/>
      <c r="U12" s="312">
        <v>-3.9968028886505635E-15</v>
      </c>
      <c r="V12" s="312">
        <v>0</v>
      </c>
      <c r="W12" s="312">
        <v>4.4408920985006262E-15</v>
      </c>
      <c r="X12" s="312">
        <v>-7.1054273576010019E-15</v>
      </c>
      <c r="Y12" s="312">
        <v>0</v>
      </c>
      <c r="Z12" s="312">
        <v>0</v>
      </c>
      <c r="AA12" s="312">
        <v>-1.3322676295501878E-15</v>
      </c>
      <c r="AB12" s="312">
        <v>-5.3290705182007514E-15</v>
      </c>
      <c r="AC12" s="312">
        <v>0</v>
      </c>
    </row>
    <row r="13" spans="1:29" ht="34.5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61"/>
      <c r="I13" s="161">
        <f>('3'!I13/'3'!H13)*100-100</f>
        <v>3.6135662797471753</v>
      </c>
      <c r="J13" s="161">
        <f>('3'!J13/'3'!I13)*100-100</f>
        <v>9.0845097555141621</v>
      </c>
      <c r="K13" s="161">
        <f>('3'!K13/'3'!J13)*100-100</f>
        <v>9.1782056663022473</v>
      </c>
      <c r="L13" s="161">
        <f>('3'!L13/'3'!K13)*100-100</f>
        <v>4.3713556615094831</v>
      </c>
      <c r="M13" s="161">
        <f>('3'!M13/'3'!L13)*100-100</f>
        <v>0.57173446357342073</v>
      </c>
      <c r="N13" s="161">
        <f>('3'!N13/'3'!M13)*100-100</f>
        <v>2.4178932281035799</v>
      </c>
      <c r="O13" s="161">
        <f>('3'!O13/'3'!N13)*100-100</f>
        <v>0.29128472493049173</v>
      </c>
      <c r="P13" s="161">
        <f>('3'!P13/'3'!O13)*100-100</f>
        <v>1.825838213167728</v>
      </c>
      <c r="Q13" s="161">
        <f>('3'!Q13/'3'!P13)*100-100</f>
        <v>2.280903760926023</v>
      </c>
      <c r="S13" s="161"/>
      <c r="T13" s="312"/>
      <c r="U13" s="312">
        <v>-7.1054273576010019E-15</v>
      </c>
      <c r="V13" s="312">
        <v>0</v>
      </c>
      <c r="W13" s="312">
        <v>0</v>
      </c>
      <c r="X13" s="312">
        <v>0</v>
      </c>
      <c r="Y13" s="312">
        <v>6.2172489379008766E-15</v>
      </c>
      <c r="Z13" s="312">
        <v>6.2172489379008766E-15</v>
      </c>
      <c r="AA13" s="312">
        <v>-4.4408920985006262E-15</v>
      </c>
      <c r="AB13" s="312">
        <v>-1.7763568394002505E-15</v>
      </c>
      <c r="AC13" s="312">
        <v>0</v>
      </c>
    </row>
    <row r="14" spans="1:29" ht="34.5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61"/>
      <c r="I14" s="161">
        <f>('3'!I14/'3'!H14)*100-100</f>
        <v>3.9541870344044696</v>
      </c>
      <c r="J14" s="161">
        <f>('3'!J14/'3'!I14)*100-100</f>
        <v>3.1683101022963456</v>
      </c>
      <c r="K14" s="161">
        <f>('3'!K14/'3'!J14)*100-100</f>
        <v>4.3451530967617487</v>
      </c>
      <c r="L14" s="161">
        <f>('3'!L14/'3'!K14)*100-100</f>
        <v>4.0223028705681259</v>
      </c>
      <c r="M14" s="161">
        <f>('3'!M14/'3'!L14)*100-100</f>
        <v>3.7874104569097966</v>
      </c>
      <c r="N14" s="161">
        <f>('3'!N14/'3'!M14)*100-100</f>
        <v>5.3745293704266572</v>
      </c>
      <c r="O14" s="161">
        <f>('3'!O14/'3'!N14)*100-100</f>
        <v>-0.16855256661514773</v>
      </c>
      <c r="P14" s="161">
        <f>('3'!P14/'3'!O14)*100-100</f>
        <v>1.8953292903578784</v>
      </c>
      <c r="Q14" s="161">
        <f>('3'!Q14/'3'!P14)*100-100</f>
        <v>1.3430663279579704</v>
      </c>
      <c r="S14" s="161"/>
      <c r="T14" s="312"/>
      <c r="U14" s="312">
        <v>3.5527136788005009E-15</v>
      </c>
      <c r="V14" s="312">
        <v>0</v>
      </c>
      <c r="W14" s="312">
        <v>-7.1054273576010019E-15</v>
      </c>
      <c r="X14" s="312">
        <v>0</v>
      </c>
      <c r="Y14" s="312">
        <v>-4.4408920985006262E-15</v>
      </c>
      <c r="Z14" s="312">
        <v>0</v>
      </c>
      <c r="AA14" s="312">
        <v>6.6613381477509392E-15</v>
      </c>
      <c r="AB14" s="312">
        <v>6.2172489379008766E-15</v>
      </c>
      <c r="AC14" s="312">
        <v>-5.3290705182007514E-15</v>
      </c>
    </row>
    <row r="15" spans="1:29" ht="34.5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61"/>
      <c r="I15" s="161">
        <f>('3'!I15/'3'!H15)*100-100</f>
        <v>1.8493631091003522</v>
      </c>
      <c r="J15" s="161">
        <f>('3'!J15/'3'!I15)*100-100</f>
        <v>-0.95627091376823614</v>
      </c>
      <c r="K15" s="161">
        <f>('3'!K15/'3'!J15)*100-100</f>
        <v>6.151754479202026</v>
      </c>
      <c r="L15" s="161">
        <f>('3'!L15/'3'!K15)*100-100</f>
        <v>7.5792894473721617E-2</v>
      </c>
      <c r="M15" s="161">
        <f>('3'!M15/'3'!L15)*100-100</f>
        <v>1.0517079552994062</v>
      </c>
      <c r="N15" s="161">
        <f>('3'!N15/'3'!M15)*100-100</f>
        <v>1.8591602305000947</v>
      </c>
      <c r="O15" s="161">
        <f>('3'!O15/'3'!N15)*100-100</f>
        <v>-8.5772590449394954</v>
      </c>
      <c r="P15" s="161">
        <f>('3'!P15/'3'!O15)*100-100</f>
        <v>-2.6955572497803928</v>
      </c>
      <c r="Q15" s="161">
        <f>('3'!Q15/'3'!P15)*100-100</f>
        <v>-5.4048451514432401</v>
      </c>
      <c r="S15" s="161"/>
      <c r="T15" s="312"/>
      <c r="U15" s="312">
        <v>-2.6645352591003757E-15</v>
      </c>
      <c r="V15" s="312">
        <v>-4.8849813083506888E-15</v>
      </c>
      <c r="W15" s="312">
        <v>0</v>
      </c>
      <c r="X15" s="312">
        <v>-3.5527136788005009E-15</v>
      </c>
      <c r="Y15" s="312">
        <v>-1.7763568394002505E-15</v>
      </c>
      <c r="Z15" s="312">
        <v>-6.2172489379008766E-15</v>
      </c>
      <c r="AA15" s="312">
        <v>0</v>
      </c>
      <c r="AB15" s="312">
        <v>-3.5527136788005009E-15</v>
      </c>
      <c r="AC15" s="312">
        <v>0</v>
      </c>
    </row>
    <row r="16" spans="1:29" ht="34.5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61"/>
      <c r="I16" s="161">
        <f>('3'!I16/'3'!H16)*100-100</f>
        <v>5.1309157619940891</v>
      </c>
      <c r="J16" s="161">
        <f>('3'!J16/'3'!I16)*100-100</f>
        <v>3.6775768220883833</v>
      </c>
      <c r="K16" s="161">
        <f>('3'!K16/'3'!J16)*100-100</f>
        <v>4.2041761447458441</v>
      </c>
      <c r="L16" s="161">
        <f>('3'!L16/'3'!K16)*100-100</f>
        <v>4.9512307523038999</v>
      </c>
      <c r="M16" s="161">
        <f>('3'!M16/'3'!L16)*100-100</f>
        <v>6.840000000000046</v>
      </c>
      <c r="N16" s="161">
        <f>('3'!N16/'3'!M16)*100-100</f>
        <v>7.9712838601769391</v>
      </c>
      <c r="O16" s="161">
        <f>('3'!O16/'3'!N16)*100-100</f>
        <v>0.19977222114361837</v>
      </c>
      <c r="P16" s="161">
        <f>('3'!P16/'3'!O16)*100-100</f>
        <v>2.4967625711927184</v>
      </c>
      <c r="Q16" s="161">
        <f>('3'!Q16/'3'!P16)*100-100</f>
        <v>1.6540832289435343</v>
      </c>
      <c r="S16" s="161"/>
      <c r="T16" s="312"/>
      <c r="U16" s="312">
        <v>0</v>
      </c>
      <c r="V16" s="312">
        <v>3.5527136788005009E-15</v>
      </c>
      <c r="W16" s="312">
        <v>0</v>
      </c>
      <c r="X16" s="312">
        <v>0</v>
      </c>
      <c r="Y16" s="312">
        <v>0</v>
      </c>
      <c r="Z16" s="312">
        <v>0</v>
      </c>
      <c r="AA16" s="312">
        <v>-5.3290705182007514E-15</v>
      </c>
      <c r="AB16" s="312">
        <v>6.2172489379008766E-15</v>
      </c>
      <c r="AC16" s="312">
        <v>-2.6645352591003757E-15</v>
      </c>
    </row>
    <row r="17" spans="1:31" ht="34.5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61"/>
      <c r="I17" s="161">
        <f>('3'!I17/'3'!H17)*100-100</f>
        <v>3.1517269686438141</v>
      </c>
      <c r="J17" s="161">
        <f>('3'!J17/'3'!I17)*100-100</f>
        <v>2.9892051402223814</v>
      </c>
      <c r="K17" s="161">
        <f>('3'!K17/'3'!J17)*100-100</f>
        <v>4.4988900054234477</v>
      </c>
      <c r="L17" s="161">
        <f>('3'!L17/'3'!K17)*100-100</f>
        <v>3.194718051670776</v>
      </c>
      <c r="M17" s="161">
        <f>('3'!M17/'3'!L17)*100-100</f>
        <v>3.5400000000002336</v>
      </c>
      <c r="N17" s="161">
        <f>('3'!N17/'3'!M17)*100-100</f>
        <v>8.2510227721133163</v>
      </c>
      <c r="O17" s="161">
        <f>('3'!O17/'3'!N17)*100-100</f>
        <v>1.0670934457603636</v>
      </c>
      <c r="P17" s="161">
        <f>('3'!P17/'3'!O17)*100-100</f>
        <v>1.8522304688715963</v>
      </c>
      <c r="Q17" s="161">
        <f>('3'!Q17/'3'!P17)*100-100</f>
        <v>2.9696506229477109</v>
      </c>
      <c r="S17" s="161"/>
      <c r="T17" s="312"/>
      <c r="U17" s="312">
        <v>5.3290705182007514E-15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-6.2172489379008766E-15</v>
      </c>
      <c r="AB17" s="312">
        <v>0</v>
      </c>
      <c r="AC17" s="312">
        <v>-6.2172489379008766E-15</v>
      </c>
    </row>
    <row r="18" spans="1:31" ht="34.5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61"/>
      <c r="I18" s="161">
        <f>('3'!I18/'3'!H18)*100-100</f>
        <v>3.6512562185067736</v>
      </c>
      <c r="J18" s="161">
        <f>('3'!J18/'3'!I18)*100-100</f>
        <v>3.645714173718801</v>
      </c>
      <c r="K18" s="161">
        <f>('3'!K18/'3'!J18)*100-100</f>
        <v>4.1099414921881134</v>
      </c>
      <c r="L18" s="161">
        <f>('3'!L18/'3'!K18)*100-100</f>
        <v>4.663011678744212</v>
      </c>
      <c r="M18" s="161">
        <f>('3'!M18/'3'!L18)*100-100</f>
        <v>-9.9000000000003752E-2</v>
      </c>
      <c r="N18" s="161">
        <f>('3'!N18/'3'!M18)*100-100</f>
        <v>0.34000803488918052</v>
      </c>
      <c r="O18" s="161">
        <f>('3'!O18/'3'!N18)*100-100</f>
        <v>0.22796290925748508</v>
      </c>
      <c r="P18" s="161">
        <f>('3'!P18/'3'!O18)*100-100</f>
        <v>2.0399999999999778</v>
      </c>
      <c r="Q18" s="161">
        <f>('3'!Q18/'3'!P18)*100-100</f>
        <v>1.6051808623143842</v>
      </c>
      <c r="S18" s="161"/>
      <c r="T18" s="312"/>
      <c r="U18" s="312">
        <v>0</v>
      </c>
      <c r="V18" s="312">
        <v>6.2172489379008766E-15</v>
      </c>
      <c r="W18" s="312">
        <v>0</v>
      </c>
      <c r="X18" s="312">
        <v>0</v>
      </c>
      <c r="Y18" s="312">
        <v>8.8817841970012523E-16</v>
      </c>
      <c r="Z18" s="312">
        <v>-2.6645352591003757E-15</v>
      </c>
      <c r="AA18" s="312">
        <v>8.8817841970012523E-16</v>
      </c>
      <c r="AB18" s="312">
        <v>0</v>
      </c>
      <c r="AC18" s="312">
        <v>2.6645352591003757E-15</v>
      </c>
    </row>
    <row r="19" spans="1:31" ht="34.5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61"/>
      <c r="I19" s="161">
        <f>('3'!I19/'3'!H19)*100-100</f>
        <v>2.4816780557129761</v>
      </c>
      <c r="J19" s="161">
        <f>('3'!J19/'3'!I19)*100-100</f>
        <v>5.1491553195806432</v>
      </c>
      <c r="K19" s="161">
        <f>('3'!K19/'3'!J19)*100-100</f>
        <v>2.7379309383124451</v>
      </c>
      <c r="L19" s="161">
        <f>('3'!L19/'3'!K19)*100-100</f>
        <v>3.1230490543163256</v>
      </c>
      <c r="M19" s="161">
        <f>('3'!M19/'3'!L19)*100-100</f>
        <v>2.8861232977441631</v>
      </c>
      <c r="N19" s="161">
        <f>('3'!N19/'3'!M19)*100-100</f>
        <v>2.3454626012248951</v>
      </c>
      <c r="O19" s="161">
        <f>('3'!O19/'3'!N19)*100-100</f>
        <v>4.9671442021898145</v>
      </c>
      <c r="P19" s="161">
        <f>('3'!P19/'3'!O19)*100-100</f>
        <v>3.0957152576212508</v>
      </c>
      <c r="Q19" s="161">
        <f>('3'!Q19/'3'!P19)*100-100</f>
        <v>1.1042231026101774</v>
      </c>
      <c r="S19" s="161"/>
      <c r="T19" s="312"/>
      <c r="U19" s="312">
        <v>0</v>
      </c>
      <c r="V19" s="312">
        <v>0</v>
      </c>
      <c r="W19" s="312">
        <v>-4.4408920985006262E-15</v>
      </c>
      <c r="X19" s="312">
        <v>-3.5527136788005009E-15</v>
      </c>
      <c r="Y19" s="312">
        <v>4.4408920985006262E-15</v>
      </c>
      <c r="Z19" s="312">
        <v>-6.2172489379008766E-15</v>
      </c>
      <c r="AA19" s="312">
        <v>-7.1054273576010019E-15</v>
      </c>
      <c r="AB19" s="312">
        <v>5.3290705182007514E-15</v>
      </c>
      <c r="AC19" s="312">
        <v>-2.6645352591003757E-15</v>
      </c>
    </row>
    <row r="20" spans="1:31" ht="34.5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61"/>
      <c r="I20" s="161">
        <f>('3'!I20/'3'!H20)*100-100</f>
        <v>-1.9127758203004106</v>
      </c>
      <c r="J20" s="161">
        <f>('3'!J20/'3'!I20)*100-100</f>
        <v>-15.919345625930262</v>
      </c>
      <c r="K20" s="161">
        <f>('3'!K20/'3'!J20)*100-100</f>
        <v>-3.8550000000000892</v>
      </c>
      <c r="L20" s="161">
        <f>('3'!L20/'3'!K20)*100-100</f>
        <v>-8.6400000000000432</v>
      </c>
      <c r="M20" s="161">
        <f>('3'!M20/'3'!L20)*100-100</f>
        <v>-19.45900000000006</v>
      </c>
      <c r="N20" s="161">
        <f>('3'!N20/'3'!M20)*100-100</f>
        <v>1.9549999999999983</v>
      </c>
      <c r="O20" s="161">
        <f>('3'!O20/'3'!N20)*100-100</f>
        <v>0.57499999999998863</v>
      </c>
      <c r="P20" s="161">
        <f>('3'!P20/'3'!O20)*100-100</f>
        <v>-8.6821857352760645</v>
      </c>
      <c r="Q20" s="161">
        <f>('3'!Q20/'3'!P20)*100-100</f>
        <v>-5.4172629086469328</v>
      </c>
      <c r="S20" s="161"/>
      <c r="T20" s="312"/>
      <c r="U20" s="312">
        <v>5.773159728050814E-15</v>
      </c>
      <c r="V20" s="312">
        <v>0</v>
      </c>
      <c r="W20" s="312">
        <v>0</v>
      </c>
      <c r="X20" s="312">
        <v>0</v>
      </c>
      <c r="Y20" s="312">
        <v>0</v>
      </c>
      <c r="Z20" s="312">
        <v>2.6645352591003757E-15</v>
      </c>
      <c r="AA20" s="312">
        <v>-3.5527136788005009E-15</v>
      </c>
      <c r="AB20" s="312">
        <v>0</v>
      </c>
      <c r="AC20" s="312">
        <v>0</v>
      </c>
    </row>
    <row r="21" spans="1:31" ht="34.5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61"/>
      <c r="I21" s="161">
        <f>('3'!I21/'3'!H21)*100-100</f>
        <v>2.0620656781374862</v>
      </c>
      <c r="J21" s="161">
        <f>('3'!J21/'3'!I21)*100-100</f>
        <v>-0.86887501692301328</v>
      </c>
      <c r="K21" s="161">
        <f>('3'!K21/'3'!J21)*100-100</f>
        <v>-0.80905121330997076</v>
      </c>
      <c r="L21" s="161">
        <f>('3'!L21/'3'!K21)*100-100</f>
        <v>-0.84190666255452129</v>
      </c>
      <c r="M21" s="161">
        <f>('3'!M21/'3'!L21)*100-100</f>
        <v>-6.8989999999999441</v>
      </c>
      <c r="N21" s="161">
        <f>('3'!N21/'3'!M21)*100-100</f>
        <v>-0.31839278170478735</v>
      </c>
      <c r="O21" s="161">
        <f>('3'!O21/'3'!N21)*100-100</f>
        <v>2.7103650013011986</v>
      </c>
      <c r="P21" s="161">
        <f>('3'!P21/'3'!O21)*100-100</f>
        <v>-0.59354617889090378</v>
      </c>
      <c r="Q21" s="161">
        <f>('3'!Q21/'3'!P21)*100-100</f>
        <v>2.920461684643243</v>
      </c>
      <c r="S21" s="161"/>
      <c r="T21" s="312"/>
      <c r="U21" s="312">
        <v>-6.2172489379008766E-15</v>
      </c>
      <c r="V21" s="312">
        <v>-3.5527136788005009E-15</v>
      </c>
      <c r="W21" s="312">
        <v>3.9968028886505635E-15</v>
      </c>
      <c r="X21" s="312">
        <v>-6.6613381477509392E-15</v>
      </c>
      <c r="Y21" s="312">
        <v>0</v>
      </c>
      <c r="Z21" s="312">
        <v>3.1086244689504383E-15</v>
      </c>
      <c r="AA21" s="312">
        <v>0</v>
      </c>
      <c r="AB21" s="312">
        <v>-1.3322676295501878E-15</v>
      </c>
      <c r="AC21" s="312">
        <v>4.4408920985006262E-15</v>
      </c>
    </row>
    <row r="22" spans="1:31" ht="34.5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61"/>
      <c r="I22" s="161">
        <f>('3'!I22/'3'!H22)*100-100</f>
        <v>4.6623110873409672</v>
      </c>
      <c r="J22" s="161">
        <f>('3'!J22/'3'!I22)*100-100</f>
        <v>-3.4243341113594141</v>
      </c>
      <c r="K22" s="161">
        <f>('3'!K22/'3'!J22)*100-100</f>
        <v>-0.15499999999984482</v>
      </c>
      <c r="L22" s="161">
        <f>('3'!L22/'3'!K22)*100-100</f>
        <v>-0.33001605571971027</v>
      </c>
      <c r="M22" s="161">
        <f>('3'!M22/'3'!L22)*100-100</f>
        <v>-9.4452345130088418</v>
      </c>
      <c r="N22" s="161">
        <f>('3'!N22/'3'!M22)*100-100</f>
        <v>-0.37173976994874636</v>
      </c>
      <c r="O22" s="161">
        <f>('3'!O22/'3'!N22)*100-100</f>
        <v>-0.15677090373291946</v>
      </c>
      <c r="P22" s="161">
        <f>('3'!P22/'3'!O22)*100-100</f>
        <v>-0.35778494923323478</v>
      </c>
      <c r="Q22" s="161">
        <f>('3'!Q22/'3'!P22)*100-100</f>
        <v>4.9430933756708981</v>
      </c>
      <c r="S22" s="161"/>
      <c r="T22" s="312"/>
      <c r="U22" s="312">
        <v>0</v>
      </c>
      <c r="V22" s="312">
        <v>0</v>
      </c>
      <c r="W22" s="312">
        <v>-6.2172489379008766E-15</v>
      </c>
      <c r="X22" s="312">
        <v>7.1054273576010019E-15</v>
      </c>
      <c r="Y22" s="312">
        <v>0</v>
      </c>
      <c r="Z22" s="312">
        <v>-3.9968028886505635E-15</v>
      </c>
      <c r="AA22" s="312">
        <v>-2.6645352591003757E-15</v>
      </c>
      <c r="AB22" s="312">
        <v>7.1054273576010019E-15</v>
      </c>
      <c r="AC22" s="312">
        <v>0</v>
      </c>
    </row>
    <row r="23" spans="1:31" ht="34.5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61"/>
      <c r="I23" s="161">
        <f>('3'!I23/'3'!H23)*100-100</f>
        <v>-2.9251243294270068</v>
      </c>
      <c r="J23" s="161">
        <f>('3'!J23/'3'!I23)*100-100</f>
        <v>4.415504340062796</v>
      </c>
      <c r="K23" s="161">
        <f>('3'!K23/'3'!J23)*100-100</f>
        <v>-2.0600000000000165</v>
      </c>
      <c r="L23" s="161">
        <f>('3'!L23/'3'!K23)*100-100</f>
        <v>-1.8400000000001455</v>
      </c>
      <c r="M23" s="161">
        <f>('3'!M23/'3'!L23)*100-100</f>
        <v>-1.8579357197780126</v>
      </c>
      <c r="N23" s="161">
        <f>('3'!N23/'3'!M23)*100-100</f>
        <v>-0.22094098233641546</v>
      </c>
      <c r="O23" s="161">
        <f>('3'!O23/'3'!N23)*100-100</f>
        <v>7.9399999999999977</v>
      </c>
      <c r="P23" s="161">
        <f>('3'!P23/'3'!O23)*100-100</f>
        <v>-0.9913158732750702</v>
      </c>
      <c r="Q23" s="161">
        <f>('3'!Q23/'3'!P23)*100-100</f>
        <v>-0.5139013105077197</v>
      </c>
      <c r="S23" s="161"/>
      <c r="T23" s="312"/>
      <c r="U23" s="312">
        <v>0</v>
      </c>
      <c r="V23" s="312">
        <v>0</v>
      </c>
      <c r="W23" s="312">
        <v>0</v>
      </c>
      <c r="X23" s="312">
        <v>-3.9968028886505635E-15</v>
      </c>
      <c r="Y23" s="312">
        <v>1.7763568394002505E-15</v>
      </c>
      <c r="Z23" s="312">
        <v>-4.4408920985006262E-16</v>
      </c>
      <c r="AA23" s="312">
        <v>0</v>
      </c>
      <c r="AB23" s="312">
        <v>-3.1086244689504383E-15</v>
      </c>
      <c r="AC23" s="312">
        <v>-5.773159728050814E-15</v>
      </c>
    </row>
    <row r="24" spans="1:31" ht="35.4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60"/>
      <c r="I24" s="160">
        <f>('3'!I24/'3'!H24)*100-100</f>
        <v>2.239786188860009</v>
      </c>
      <c r="J24" s="160">
        <f>('3'!J24/'3'!I24)*100-100</f>
        <v>0.44618925848054403</v>
      </c>
      <c r="K24" s="160">
        <f>('3'!K24/'3'!J24)*100-100</f>
        <v>-2.1549885623852703</v>
      </c>
      <c r="L24" s="160">
        <f>('3'!L24/'3'!K24)*100-100</f>
        <v>-0.64663309992226914</v>
      </c>
      <c r="M24" s="160">
        <f>('3'!M24/'3'!L24)*100-100</f>
        <v>-9.7270966252478388</v>
      </c>
      <c r="N24" s="160">
        <f>('3'!N24/'3'!M24)*100-100</f>
        <v>0.90193295323493317</v>
      </c>
      <c r="O24" s="160">
        <f>('3'!O24/'3'!N24)*100-100</f>
        <v>3.5071549806255717</v>
      </c>
      <c r="P24" s="160">
        <f>('3'!P24/'3'!O24)*100-100</f>
        <v>0.5498318894873222</v>
      </c>
      <c r="Q24" s="160">
        <f>('3'!Q24/'3'!P24)*100-100</f>
        <v>0.91749012820363873</v>
      </c>
      <c r="S24" s="160"/>
      <c r="T24" s="312"/>
      <c r="U24" s="312">
        <v>4.4408920985006262E-15</v>
      </c>
      <c r="V24" s="312">
        <v>-8.8817841970012523E-16</v>
      </c>
      <c r="W24" s="312">
        <v>3.5527136788005009E-15</v>
      </c>
      <c r="X24" s="312">
        <v>-2.2204460492503131E-15</v>
      </c>
      <c r="Y24" s="312">
        <v>0</v>
      </c>
      <c r="Z24" s="312">
        <v>3.5527136788005009E-15</v>
      </c>
      <c r="AA24" s="312">
        <v>0</v>
      </c>
      <c r="AB24" s="312">
        <v>4.4408920985006262E-15</v>
      </c>
      <c r="AC24" s="312">
        <v>3.5527136788005009E-15</v>
      </c>
    </row>
    <row r="25" spans="1:31" ht="34.5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61"/>
      <c r="I25" s="161">
        <f>('3'!I25/'3'!H25)*100-100</f>
        <v>0.63329081387846031</v>
      </c>
      <c r="J25" s="161">
        <f>('3'!J25/'3'!I25)*100-100</f>
        <v>-2.1661025569497809</v>
      </c>
      <c r="K25" s="161">
        <f>('3'!K25/'3'!J25)*100-100</f>
        <v>-0.82317593476102502</v>
      </c>
      <c r="L25" s="161">
        <f>('3'!L25/'3'!K25)*100-100</f>
        <v>-6.5360839402184041</v>
      </c>
      <c r="M25" s="161">
        <f>('3'!M25/'3'!L25)*100-100</f>
        <v>-9.4930927613119991</v>
      </c>
      <c r="N25" s="161">
        <f>('3'!N25/'3'!M25)*100-100</f>
        <v>-5.2555162479550575</v>
      </c>
      <c r="O25" s="161">
        <f>('3'!O25/'3'!N25)*100-100</f>
        <v>-0.34759344881395293</v>
      </c>
      <c r="P25" s="161">
        <f>('3'!P25/'3'!O25)*100-100</f>
        <v>-0.38491191761794141</v>
      </c>
      <c r="Q25" s="161">
        <f>('3'!Q25/'3'!P25)*100-100</f>
        <v>-2.7368957091713213</v>
      </c>
      <c r="S25" s="161"/>
      <c r="T25" s="312"/>
      <c r="U25" s="312">
        <v>-1.7763568394002505E-15</v>
      </c>
      <c r="V25" s="312">
        <v>0</v>
      </c>
      <c r="W25" s="312">
        <v>-2.6645352591003757E-15</v>
      </c>
      <c r="X25" s="312">
        <v>0</v>
      </c>
      <c r="Y25" s="312">
        <v>0</v>
      </c>
      <c r="Z25" s="312">
        <v>0</v>
      </c>
      <c r="AA25" s="312">
        <v>1.3322676295501878E-15</v>
      </c>
      <c r="AB25" s="312">
        <v>-5.3290705182007514E-15</v>
      </c>
      <c r="AC25" s="312">
        <v>6.2172489379008766E-15</v>
      </c>
    </row>
    <row r="26" spans="1:31" ht="34.5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61"/>
      <c r="I26" s="161">
        <f>('3'!I26/'3'!H26)*100-100</f>
        <v>3.0288952116716956</v>
      </c>
      <c r="J26" s="161">
        <f>('3'!J26/'3'!I26)*100-100</f>
        <v>1.7490131370380766</v>
      </c>
      <c r="K26" s="161">
        <f>('3'!K26/'3'!J26)*100-100</f>
        <v>-4.2148367139937193</v>
      </c>
      <c r="L26" s="161">
        <f>('3'!L26/'3'!K26)*100-100</f>
        <v>2.6801856575886944</v>
      </c>
      <c r="M26" s="161">
        <f>('3'!M26/'3'!L26)*100-100</f>
        <v>-9.3750054389040258</v>
      </c>
      <c r="N26" s="161">
        <f>('3'!N26/'3'!M26)*100-100</f>
        <v>7.1249498249407139</v>
      </c>
      <c r="O26" s="161">
        <f>('3'!O26/'3'!N26)*100-100</f>
        <v>5.2517835857538699</v>
      </c>
      <c r="P26" s="161">
        <f>('3'!P26/'3'!O26)*100-100</f>
        <v>0.55262457278011823</v>
      </c>
      <c r="Q26" s="161">
        <f>('3'!Q26/'3'!P26)*100-100</f>
        <v>3.0033510597307469</v>
      </c>
      <c r="S26" s="161"/>
      <c r="T26" s="312"/>
      <c r="U26" s="312">
        <v>6.2172489379008766E-15</v>
      </c>
      <c r="V26" s="312">
        <v>-3.5527136788005009E-15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4.4408920985006262E-15</v>
      </c>
      <c r="AC26" s="312">
        <v>-5.3290705182007514E-15</v>
      </c>
    </row>
    <row r="27" spans="1:31" ht="34.5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61"/>
      <c r="I27" s="161">
        <f>('3'!I27/'3'!H27)*100-100</f>
        <v>7.0933150457545935</v>
      </c>
      <c r="J27" s="161">
        <f>('3'!J27/'3'!I27)*100-100</f>
        <v>7.5468257442733204</v>
      </c>
      <c r="K27" s="161">
        <f>('3'!K27/'3'!J27)*100-100</f>
        <v>3.1217809860335564</v>
      </c>
      <c r="L27" s="161">
        <f>('3'!L27/'3'!K27)*100-100</f>
        <v>11.103985364795349</v>
      </c>
      <c r="M27" s="161">
        <f>('3'!M27/'3'!L27)*100-100</f>
        <v>-12.565239233234919</v>
      </c>
      <c r="N27" s="161">
        <f>('3'!N27/'3'!M27)*100-100</f>
        <v>-4.8239692781936867</v>
      </c>
      <c r="O27" s="161">
        <f>('3'!O27/'3'!N27)*100-100</f>
        <v>10.210492386766859</v>
      </c>
      <c r="P27" s="161">
        <f>('3'!P27/'3'!O27)*100-100</f>
        <v>4.3135459436023638</v>
      </c>
      <c r="Q27" s="161">
        <f>('3'!Q27/'3'!P27)*100-100</f>
        <v>3.4333555513270255</v>
      </c>
      <c r="S27" s="161"/>
      <c r="T27" s="312"/>
      <c r="U27" s="312">
        <v>0</v>
      </c>
      <c r="V27" s="312">
        <v>0</v>
      </c>
      <c r="W27" s="312">
        <v>5.3290705182007514E-15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3.5527136788005009E-15</v>
      </c>
    </row>
    <row r="28" spans="1:31" ht="35.4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60"/>
      <c r="I28" s="160">
        <f>('3'!I28/'3'!H28)*100-100</f>
        <v>4.3902575985536458</v>
      </c>
      <c r="J28" s="160">
        <f>('3'!J28/'3'!I28)*100-100</f>
        <v>6.0479116480183279</v>
      </c>
      <c r="K28" s="160">
        <f>('3'!K28/'3'!J28)*100-100</f>
        <v>4.9503511404896727</v>
      </c>
      <c r="L28" s="160">
        <f>('3'!L28/'3'!K28)*100-100</f>
        <v>3.7528593364422278</v>
      </c>
      <c r="M28" s="160">
        <f>('3'!M28/'3'!L28)*100-100</f>
        <v>-2.7435443662906636</v>
      </c>
      <c r="N28" s="160">
        <f>('3'!N28/'3'!M28)*100-100</f>
        <v>9.4662611974418951</v>
      </c>
      <c r="O28" s="160">
        <f>('3'!O28/'3'!N28)*100-100</f>
        <v>8.167283108005094</v>
      </c>
      <c r="P28" s="160">
        <f>('3'!P28/'3'!O28)*100-100</f>
        <v>0.7050008131321448</v>
      </c>
      <c r="Q28" s="160">
        <f>('3'!Q28/'3'!P28)*100-100</f>
        <v>4.1549956500604566</v>
      </c>
      <c r="S28" s="160"/>
      <c r="T28" s="312"/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5.3290705182007514E-15</v>
      </c>
      <c r="AC28" s="312">
        <v>0</v>
      </c>
      <c r="AD28" s="34"/>
      <c r="AE28" s="34"/>
    </row>
    <row r="29" spans="1:31" ht="34.5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61"/>
      <c r="I29" s="161">
        <f>('3'!I29/'3'!H29)*100-100</f>
        <v>-3.225223788530144</v>
      </c>
      <c r="J29" s="161">
        <f>('3'!J29/'3'!I29)*100-100</f>
        <v>17.558000767069458</v>
      </c>
      <c r="K29" s="161">
        <f>('3'!K29/'3'!J29)*100-100</f>
        <v>-5.3138097703637754E-2</v>
      </c>
      <c r="L29" s="161">
        <f>('3'!L29/'3'!K29)*100-100</f>
        <v>-1.0588626543939341</v>
      </c>
      <c r="M29" s="161">
        <f>('3'!M29/'3'!L29)*100-100</f>
        <v>-3.0887156347070714</v>
      </c>
      <c r="N29" s="161">
        <f>('3'!N29/'3'!M29)*100-100</f>
        <v>-9.0254435532699802</v>
      </c>
      <c r="O29" s="161">
        <f>('3'!O29/'3'!N29)*100-100</f>
        <v>-1.935147668123065</v>
      </c>
      <c r="P29" s="161">
        <f>('3'!P29/'3'!O29)*100-100</f>
        <v>4.1884027874057352</v>
      </c>
      <c r="Q29" s="161">
        <f>('3'!Q29/'3'!P29)*100-100</f>
        <v>5.2709307733741468</v>
      </c>
      <c r="S29" s="161"/>
      <c r="T29" s="312"/>
      <c r="U29" s="312">
        <v>-3.5527136788005009E-15</v>
      </c>
      <c r="V29" s="312">
        <v>0</v>
      </c>
      <c r="W29" s="312">
        <v>-6.6613381477509392E-15</v>
      </c>
      <c r="X29" s="312">
        <v>0</v>
      </c>
      <c r="Y29" s="312">
        <v>0</v>
      </c>
      <c r="Z29" s="312">
        <v>0</v>
      </c>
      <c r="AA29" s="312">
        <v>6.6613381477509392E-15</v>
      </c>
      <c r="AB29" s="312">
        <v>0</v>
      </c>
      <c r="AC29" s="312">
        <v>0</v>
      </c>
      <c r="AD29" s="7"/>
      <c r="AE29" s="7"/>
    </row>
    <row r="30" spans="1:31" ht="34.5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61"/>
      <c r="I30" s="161">
        <f>('3'!I30/'3'!H30)*100-100</f>
        <v>5.9901145895565833</v>
      </c>
      <c r="J30" s="161">
        <f>('3'!J30/'3'!I30)*100-100</f>
        <v>6.0501805028584101</v>
      </c>
      <c r="K30" s="161">
        <f>('3'!K30/'3'!J30)*100-100</f>
        <v>6.9945728559740417</v>
      </c>
      <c r="L30" s="161">
        <f>('3'!L30/'3'!K30)*100-100</f>
        <v>6.937741022868309</v>
      </c>
      <c r="M30" s="161">
        <f>('3'!M30/'3'!L30)*100-100</f>
        <v>4.8652900516121349</v>
      </c>
      <c r="N30" s="161">
        <f>('3'!N30/'3'!M30)*100-100</f>
        <v>9.8725424197909035</v>
      </c>
      <c r="O30" s="161">
        <f>('3'!O30/'3'!N30)*100-100</f>
        <v>8.3487309041342144</v>
      </c>
      <c r="P30" s="161">
        <f>('3'!P30/'3'!O30)*100-100</f>
        <v>5.5594732478216713</v>
      </c>
      <c r="Q30" s="161">
        <f>('3'!Q30/'3'!P30)*100-100</f>
        <v>4.7338470508937291</v>
      </c>
      <c r="S30" s="161"/>
      <c r="T30" s="312"/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7"/>
      <c r="AE30" s="7"/>
    </row>
    <row r="31" spans="1:31" ht="34.5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61"/>
      <c r="I31" s="161">
        <f>('3'!I31/'3'!H31)*100-100</f>
        <v>9.759626221588718</v>
      </c>
      <c r="J31" s="161">
        <f>('3'!J31/'3'!I31)*100-100</f>
        <v>9.1647129490989272</v>
      </c>
      <c r="K31" s="161">
        <f>('3'!K31/'3'!J31)*100-100</f>
        <v>3.1954187263721963</v>
      </c>
      <c r="L31" s="161">
        <f>('3'!L31/'3'!K31)*100-100</f>
        <v>2.8871631130610069</v>
      </c>
      <c r="M31" s="161">
        <f>('3'!M31/'3'!L31)*100-100</f>
        <v>-14.309936834627408</v>
      </c>
      <c r="N31" s="161">
        <f>('3'!N31/'3'!M31)*100-100</f>
        <v>9.9211899503254699</v>
      </c>
      <c r="O31" s="161">
        <f>('3'!O31/'3'!N31)*100-100</f>
        <v>13.146172810495528</v>
      </c>
      <c r="P31" s="161">
        <f>('3'!P31/'3'!O31)*100-100</f>
        <v>1.4661843935927408</v>
      </c>
      <c r="Q31" s="161">
        <f>('3'!Q31/'3'!P31)*100-100</f>
        <v>6.8810874923196366</v>
      </c>
      <c r="S31" s="161"/>
      <c r="T31" s="312"/>
      <c r="U31" s="312">
        <v>0</v>
      </c>
      <c r="V31" s="312">
        <v>0</v>
      </c>
      <c r="W31" s="312">
        <v>6.2172489379008766E-15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7"/>
      <c r="AE31" s="7"/>
    </row>
    <row r="32" spans="1:31" ht="34.5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61"/>
      <c r="I32" s="161">
        <f>('3'!I32/'3'!H32)*100-100</f>
        <v>3.1354284625062689</v>
      </c>
      <c r="J32" s="161">
        <f>('3'!J32/'3'!I32)*100-100</f>
        <v>1.9881614630962332</v>
      </c>
      <c r="K32" s="161">
        <f>('3'!K32/'3'!J32)*100-100</f>
        <v>1.7234928732810033</v>
      </c>
      <c r="L32" s="161">
        <f>('3'!L32/'3'!K32)*100-100</f>
        <v>5.7913782954146029</v>
      </c>
      <c r="M32" s="161">
        <f>('3'!M32/'3'!L32)*100-100</f>
        <v>-18.369274346995311</v>
      </c>
      <c r="N32" s="161">
        <f>('3'!N32/'3'!M32)*100-100</f>
        <v>-12.641226066442215</v>
      </c>
      <c r="O32" s="161">
        <f>('3'!O32/'3'!N32)*100-100</f>
        <v>21.829292541659285</v>
      </c>
      <c r="P32" s="161">
        <f>('3'!P32/'3'!O32)*100-100</f>
        <v>13.99622368396696</v>
      </c>
      <c r="Q32" s="161">
        <f>('3'!Q32/'3'!P32)*100-100</f>
        <v>9.9049256681460065</v>
      </c>
      <c r="S32" s="161"/>
      <c r="T32" s="312"/>
      <c r="U32" s="312">
        <v>-4.4408920985006262E-15</v>
      </c>
      <c r="V32" s="312">
        <v>-5.3290705182007514E-15</v>
      </c>
      <c r="W32" s="312">
        <v>7.1054273576010019E-15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7"/>
      <c r="AE32" s="7"/>
    </row>
    <row r="33" spans="1:29" ht="34.5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61"/>
      <c r="I33" s="161">
        <f>('3'!I33/'3'!H33)*100-100</f>
        <v>6.7028964423986537</v>
      </c>
      <c r="J33" s="161">
        <f>('3'!J33/'3'!I33)*100-100</f>
        <v>8.1987440720434819</v>
      </c>
      <c r="K33" s="161">
        <f>('3'!K33/'3'!J33)*100-100</f>
        <v>4.4017902638921385</v>
      </c>
      <c r="L33" s="161">
        <f>('3'!L33/'3'!K33)*100-100</f>
        <v>5.5455700600566473</v>
      </c>
      <c r="M33" s="161">
        <f>('3'!M33/'3'!L33)*100-100</f>
        <v>-12.008298841771676</v>
      </c>
      <c r="N33" s="161">
        <f>('3'!N33/'3'!M33)*100-100</f>
        <v>6.7177221377397558</v>
      </c>
      <c r="O33" s="161">
        <f>('3'!O33/'3'!N33)*100-100</f>
        <v>3.1476219947043802</v>
      </c>
      <c r="P33" s="161">
        <f>('3'!P33/'3'!O33)*100-100</f>
        <v>0.13759255372140444</v>
      </c>
      <c r="Q33" s="161">
        <f>('3'!Q33/'3'!P33)*100-100</f>
        <v>1.9943285165458207</v>
      </c>
      <c r="S33" s="161"/>
      <c r="T33" s="312"/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5.3290705182007514E-15</v>
      </c>
      <c r="AB33" s="312">
        <v>-6.2172489379008766E-15</v>
      </c>
      <c r="AC33" s="312">
        <v>2.6645352591003757E-15</v>
      </c>
    </row>
    <row r="34" spans="1:29" ht="34.5" customHeight="1" x14ac:dyDescent="0.3">
      <c r="A34" s="9"/>
      <c r="B34" s="147"/>
      <c r="C34" s="486" t="s">
        <v>140</v>
      </c>
      <c r="D34" s="486"/>
      <c r="E34" s="489" t="s">
        <v>737</v>
      </c>
      <c r="F34" s="485"/>
      <c r="G34" s="4"/>
      <c r="H34" s="161"/>
      <c r="I34" s="161">
        <f>('3'!I34/'3'!H34)*100-100</f>
        <v>8.4097523852273639</v>
      </c>
      <c r="J34" s="161">
        <f>('3'!J34/'3'!I34)*100-100</f>
        <v>6.23374365163194</v>
      </c>
      <c r="K34" s="161">
        <f>('3'!K34/'3'!J34)*100-100</f>
        <v>3.6310951084147689</v>
      </c>
      <c r="L34" s="161">
        <f>('3'!L34/'3'!K34)*100-100</f>
        <v>4.9891433283531228</v>
      </c>
      <c r="M34" s="161">
        <f>('3'!M34/'3'!L34)*100-100</f>
        <v>-19.198046565114026</v>
      </c>
      <c r="N34" s="161">
        <f>('3'!N34/'3'!M34)*100-100</f>
        <v>11.089079021328757</v>
      </c>
      <c r="O34" s="161">
        <f>('3'!O34/'3'!N34)*100-100</f>
        <v>24.338402137229153</v>
      </c>
      <c r="P34" s="161">
        <f>('3'!P34/'3'!O34)*100-100</f>
        <v>7.545986234386092</v>
      </c>
      <c r="Q34" s="161">
        <f>('3'!Q34/'3'!P34)*100-100</f>
        <v>5.7126143206563569</v>
      </c>
      <c r="S34" s="161"/>
      <c r="T34" s="312"/>
      <c r="U34" s="312">
        <v>0</v>
      </c>
      <c r="V34" s="312">
        <v>0</v>
      </c>
      <c r="W34" s="312">
        <v>-3.5527136788005009E-15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4.5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61"/>
      <c r="I35" s="161">
        <f>('3'!I35/'3'!H35)*100-100</f>
        <v>3.5129891833141329</v>
      </c>
      <c r="J35" s="161">
        <f>('3'!J35/'3'!I35)*100-100</f>
        <v>3.5748226272521748</v>
      </c>
      <c r="K35" s="161">
        <f>('3'!K35/'3'!J35)*100-100</f>
        <v>5.5493465014394729</v>
      </c>
      <c r="L35" s="161">
        <f>('3'!L35/'3'!K35)*100-100</f>
        <v>5.0213657745768359</v>
      </c>
      <c r="M35" s="161">
        <f>('3'!M35/'3'!L35)*100-100</f>
        <v>-11.997344133924301</v>
      </c>
      <c r="N35" s="161">
        <f>('3'!N35/'3'!M35)*100-100</f>
        <v>9.0830947063971195</v>
      </c>
      <c r="O35" s="161">
        <f>('3'!O35/'3'!N35)*100-100</f>
        <v>6.9011284477248154</v>
      </c>
      <c r="P35" s="161">
        <f>('3'!P35/'3'!O35)*100-100</f>
        <v>-4.1306842489944131</v>
      </c>
      <c r="Q35" s="161">
        <f>('3'!Q35/'3'!P35)*100-100</f>
        <v>3.6796978327981122</v>
      </c>
      <c r="S35" s="161"/>
      <c r="T35" s="312"/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</row>
    <row r="36" spans="1:29" ht="34.5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61"/>
      <c r="I36" s="161">
        <f>('3'!I36/'3'!H36)*100-100</f>
        <v>4.3922648912129603</v>
      </c>
      <c r="J36" s="161">
        <f>('3'!J36/'3'!I36)*100-100</f>
        <v>5.4422709324215504</v>
      </c>
      <c r="K36" s="161">
        <f>('3'!K36/'3'!J36)*100-100</f>
        <v>4.3295693368951191</v>
      </c>
      <c r="L36" s="161">
        <f>('3'!L36/'3'!K36)*100-100</f>
        <v>4.4504158313393418</v>
      </c>
      <c r="M36" s="161">
        <f>('3'!M36/'3'!L36)*100-100</f>
        <v>-2.6769843110208313</v>
      </c>
      <c r="N36" s="161">
        <f>('3'!N36/'3'!M36)*100-100</f>
        <v>15.187684669616104</v>
      </c>
      <c r="O36" s="161">
        <f>('3'!O36/'3'!N36)*100-100</f>
        <v>7.5406851809805175</v>
      </c>
      <c r="P36" s="161">
        <f>('3'!P36/'3'!O36)*100-100</f>
        <v>3.8316990517984095</v>
      </c>
      <c r="Q36" s="161">
        <f>('3'!Q36/'3'!P36)*100-100</f>
        <v>2.8998290076980027</v>
      </c>
      <c r="S36" s="161"/>
      <c r="T36" s="312"/>
      <c r="U36" s="312">
        <v>0</v>
      </c>
      <c r="V36" s="312">
        <v>0</v>
      </c>
      <c r="W36" s="312">
        <v>0</v>
      </c>
      <c r="X36" s="312">
        <v>0</v>
      </c>
      <c r="Y36" s="312">
        <v>4.4408920985006262E-15</v>
      </c>
      <c r="Z36" s="312">
        <v>0</v>
      </c>
      <c r="AA36" s="312">
        <v>0</v>
      </c>
      <c r="AB36" s="312">
        <v>0</v>
      </c>
      <c r="AC36" s="312">
        <v>-4.4408920985006262E-15</v>
      </c>
    </row>
    <row r="37" spans="1:29" ht="34.5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61"/>
      <c r="I37" s="161">
        <f>('3'!I37/'3'!H37)*100-100</f>
        <v>5.5852329627494868</v>
      </c>
      <c r="J37" s="161">
        <f>('3'!J37/'3'!I37)*100-100</f>
        <v>4.7814063632330743</v>
      </c>
      <c r="K37" s="161">
        <f>('3'!K37/'3'!J37)*100-100</f>
        <v>3.8900768606699359</v>
      </c>
      <c r="L37" s="161">
        <f>('3'!L37/'3'!K37)*100-100</f>
        <v>4.2132996089058139</v>
      </c>
      <c r="M37" s="161">
        <f>('3'!M37/'3'!L37)*100-100</f>
        <v>-4.9700161939466057</v>
      </c>
      <c r="N37" s="161">
        <f>('3'!N37/'3'!M37)*100-100</f>
        <v>3.3478919018415212</v>
      </c>
      <c r="O37" s="161">
        <f>('3'!O37/'3'!N37)*100-100</f>
        <v>6.246684083533566</v>
      </c>
      <c r="P37" s="161">
        <f>('3'!P37/'3'!O37)*100-100</f>
        <v>5.8644942600339078</v>
      </c>
      <c r="Q37" s="161">
        <f>('3'!Q37/'3'!P37)*100-100</f>
        <v>8.0992835492046567</v>
      </c>
      <c r="S37" s="161"/>
      <c r="T37" s="312"/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-5.3290705182007514E-15</v>
      </c>
      <c r="AA37" s="312">
        <v>0</v>
      </c>
      <c r="AB37" s="312">
        <v>0</v>
      </c>
      <c r="AC37" s="312">
        <v>0</v>
      </c>
    </row>
    <row r="38" spans="1:29" ht="12.75" customHeight="1" thickBot="1" x14ac:dyDescent="0.35">
      <c r="A38" s="9"/>
      <c r="B38" s="282"/>
      <c r="C38" s="283"/>
      <c r="D38" s="283"/>
      <c r="E38" s="284"/>
      <c r="F38" s="284"/>
      <c r="G38" s="287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161"/>
      <c r="S38" s="161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42"/>
      <c r="D39" s="142"/>
      <c r="E39" s="142"/>
      <c r="F39" s="142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61"/>
      <c r="I40" s="161">
        <f>('3'!I40/'3'!H40)*100-100</f>
        <v>3.4398882753978057</v>
      </c>
      <c r="J40" s="161">
        <f>('3'!J40/'3'!I40)*100-100</f>
        <v>3.4565609941776785</v>
      </c>
      <c r="K40" s="161">
        <f>('3'!K40/'3'!J40)*100-100</f>
        <v>3.2975563327417632</v>
      </c>
      <c r="L40" s="161">
        <f>('3'!L40/'3'!K40)*100-100</f>
        <v>2.8036446065788425</v>
      </c>
      <c r="M40" s="161">
        <f>('3'!M40/'3'!L40)*100-100</f>
        <v>-9.5847415558403384</v>
      </c>
      <c r="N40" s="161">
        <f>('3'!N40/'3'!M40)*100-100</f>
        <v>12.748671834558792</v>
      </c>
      <c r="O40" s="161">
        <f>('3'!O40/'3'!N40)*100-100</f>
        <v>5.4045711483204286</v>
      </c>
      <c r="P40" s="161">
        <f>('3'!P40/'3'!O40)*100-100</f>
        <v>-2.2613339993030621</v>
      </c>
      <c r="Q40" s="161">
        <f>('3'!Q40/'3'!P40)*100-100</f>
        <v>1.9435709633900444</v>
      </c>
      <c r="S40" s="161"/>
      <c r="T40" s="312"/>
      <c r="U40" s="312">
        <v>0</v>
      </c>
      <c r="V40" s="312">
        <v>-3.5527136788005009E-15</v>
      </c>
      <c r="W40" s="312">
        <v>5.3290705182007514E-15</v>
      </c>
      <c r="X40" s="312">
        <v>-5.3290705182007514E-15</v>
      </c>
      <c r="Y40" s="312">
        <v>0</v>
      </c>
      <c r="Z40" s="312">
        <v>0</v>
      </c>
      <c r="AA40" s="312">
        <v>0</v>
      </c>
      <c r="AB40" s="312">
        <v>0</v>
      </c>
      <c r="AC40" s="312">
        <v>4.4408920985006262E-15</v>
      </c>
    </row>
    <row r="41" spans="1:29" ht="35.4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61"/>
      <c r="I41" s="161">
        <f>('3'!I41/'3'!H41)*100-100</f>
        <v>5.8375423217194253</v>
      </c>
      <c r="J41" s="161">
        <f>('3'!J41/'3'!I41)*100-100</f>
        <v>4.5384626419780574</v>
      </c>
      <c r="K41" s="161">
        <f>('3'!K41/'3'!J41)*100-100</f>
        <v>4.6168237133277472</v>
      </c>
      <c r="L41" s="161">
        <f>('3'!L41/'3'!K41)*100-100</f>
        <v>2.1039696509170085</v>
      </c>
      <c r="M41" s="161">
        <f>('3'!M41/'3'!L41)*100-100</f>
        <v>-4.6373919095111091</v>
      </c>
      <c r="N41" s="161">
        <f>('3'!N41/'3'!M41)*100-100</f>
        <v>10.249720778595403</v>
      </c>
      <c r="O41" s="161">
        <f>('3'!O41/'3'!N41)*100-100</f>
        <v>3.0933168549732954</v>
      </c>
      <c r="P41" s="161">
        <f>('3'!P41/'3'!O41)*100-100</f>
        <v>3.6244817682176063</v>
      </c>
      <c r="Q41" s="161">
        <f>('3'!Q41/'3'!P41)*100-100</f>
        <v>2.4271546455442348</v>
      </c>
      <c r="S41" s="161"/>
      <c r="T41" s="312"/>
      <c r="U41" s="312">
        <v>0</v>
      </c>
      <c r="V41" s="312">
        <v>0</v>
      </c>
      <c r="W41" s="312">
        <v>0</v>
      </c>
      <c r="X41" s="312">
        <v>-6.2172489379008766E-15</v>
      </c>
      <c r="Y41" s="312">
        <v>0</v>
      </c>
      <c r="Z41" s="312">
        <v>0</v>
      </c>
      <c r="AA41" s="312">
        <v>0</v>
      </c>
      <c r="AB41" s="312">
        <v>-7.1054273576010019E-15</v>
      </c>
      <c r="AC41" s="312">
        <v>-3.5527136788005009E-15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61"/>
      <c r="I42" s="161">
        <f>('3'!I42/'3'!H42)*100-100</f>
        <v>3.5435605589841259</v>
      </c>
      <c r="J42" s="161">
        <f>('3'!J42/'3'!I42)*100-100</f>
        <v>6.31847615877696</v>
      </c>
      <c r="K42" s="161">
        <f>('3'!K42/'3'!J42)*100-100</f>
        <v>5.0647053652253646</v>
      </c>
      <c r="L42" s="161">
        <f>('3'!L42/'3'!K42)*100-100</f>
        <v>6.9997200596643836</v>
      </c>
      <c r="M42" s="161">
        <f>('3'!M42/'3'!L42)*100-100</f>
        <v>52.117245993786923</v>
      </c>
      <c r="N42" s="161">
        <f>('3'!N42/'3'!M42)*100-100</f>
        <v>21.911548685964632</v>
      </c>
      <c r="O42" s="161">
        <f>('3'!O42/'3'!N42)*100-100</f>
        <v>-16.484550644278357</v>
      </c>
      <c r="P42" s="161">
        <f>('3'!P42/'3'!O42)*100-100</f>
        <v>-7.1297019744359886</v>
      </c>
      <c r="Q42" s="161">
        <f>('3'!Q42/'3'!P42)*100-100</f>
        <v>8.4545008546244702</v>
      </c>
      <c r="S42" s="161"/>
      <c r="T42" s="312"/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61"/>
      <c r="I43" s="161">
        <f>('3'!I43/'3'!H43)*100-100</f>
        <v>3.7276177626943081</v>
      </c>
      <c r="J43" s="161">
        <f>('3'!J43/'3'!I43)*100-100</f>
        <v>2.8035369028581556</v>
      </c>
      <c r="K43" s="161">
        <f>('3'!K43/'3'!J43)*100-100</f>
        <v>4.0887837867940107</v>
      </c>
      <c r="L43" s="161">
        <f>('3'!L43/'3'!K43)*100-100</f>
        <v>2.8493470642655581</v>
      </c>
      <c r="M43" s="161">
        <f>('3'!M43/'3'!L43)*100-100</f>
        <v>2.6431244951435389</v>
      </c>
      <c r="N43" s="161">
        <f>('3'!N43/'3'!M43)*100-100</f>
        <v>11.956211688241353</v>
      </c>
      <c r="O43" s="161">
        <f>('3'!O43/'3'!N43)*100-100</f>
        <v>2.7473877934732087</v>
      </c>
      <c r="P43" s="161">
        <f>('3'!P43/'3'!O43)*100-100</f>
        <v>-2.7119780947078453</v>
      </c>
      <c r="Q43" s="161">
        <f>('3'!Q43/'3'!P43)*100-100</f>
        <v>5.3395405853972449</v>
      </c>
      <c r="S43" s="161"/>
      <c r="T43" s="312"/>
      <c r="U43" s="312">
        <v>6.2172489379008766E-15</v>
      </c>
      <c r="V43" s="312">
        <v>5.3290705182007514E-15</v>
      </c>
      <c r="W43" s="312">
        <v>7.1054273576010019E-15</v>
      </c>
      <c r="X43" s="312">
        <v>-3.5527136788005009E-15</v>
      </c>
      <c r="Y43" s="312">
        <v>-6.2172489379008766E-15</v>
      </c>
      <c r="Z43" s="312">
        <v>0</v>
      </c>
      <c r="AA43" s="312">
        <v>0</v>
      </c>
      <c r="AB43" s="312">
        <v>0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61"/>
      <c r="I44" s="161">
        <f>('3'!I44/'3'!H44)*100-100</f>
        <v>4.4275641231627247</v>
      </c>
      <c r="J44" s="161">
        <f>('3'!J44/'3'!I44)*100-100</f>
        <v>4.5121978784142982</v>
      </c>
      <c r="K44" s="161">
        <f>('3'!K44/'3'!J44)*100-100</f>
        <v>5.52019330435391</v>
      </c>
      <c r="L44" s="161">
        <f>('3'!L44/'3'!K44)*100-100</f>
        <v>4.6416320262743653</v>
      </c>
      <c r="M44" s="161">
        <f>('3'!M44/'3'!L44)*100-100</f>
        <v>-15.029240082717919</v>
      </c>
      <c r="N44" s="161">
        <f>('3'!N44/'3'!M44)*100-100</f>
        <v>1.197952183802812</v>
      </c>
      <c r="O44" s="161">
        <f>('3'!O44/'3'!N44)*100-100</f>
        <v>9.1225172228883906</v>
      </c>
      <c r="P44" s="161">
        <f>('3'!P44/'3'!O44)*100-100</f>
        <v>4.2530382566022524</v>
      </c>
      <c r="Q44" s="161">
        <f>('3'!Q44/'3'!P44)*100-100</f>
        <v>7.2841868486912915</v>
      </c>
      <c r="S44" s="161"/>
      <c r="T44" s="312"/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3.5527136788005009E-15</v>
      </c>
      <c r="AA44" s="312">
        <v>0</v>
      </c>
      <c r="AB44" s="312">
        <v>-7.1054273576010019E-15</v>
      </c>
      <c r="AC44" s="312">
        <v>-7.1054273576010019E-15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61"/>
      <c r="I45" s="161">
        <f>('3'!I45/'3'!H45)*100-100</f>
        <v>2.2455609558131897</v>
      </c>
      <c r="J45" s="161">
        <f>('3'!J45/'3'!I45)*100-100</f>
        <v>5.2094116461951074</v>
      </c>
      <c r="K45" s="161">
        <f>('3'!K45/'3'!J45)*100-100</f>
        <v>3.9550151951742123</v>
      </c>
      <c r="L45" s="161">
        <f>('3'!L45/'3'!K45)*100-100</f>
        <v>3.9430718097420652</v>
      </c>
      <c r="M45" s="161">
        <f>('3'!M45/'3'!L45)*100-100</f>
        <v>-5.2198580326824668</v>
      </c>
      <c r="N45" s="161">
        <f>('3'!N45/'3'!M45)*100-100</f>
        <v>2.7559193245777465</v>
      </c>
      <c r="O45" s="161">
        <f>('3'!O45/'3'!N45)*100-100</f>
        <v>6.6480639757340469</v>
      </c>
      <c r="P45" s="161">
        <f>('3'!P45/'3'!O45)*100-100</f>
        <v>2.9283870547270823</v>
      </c>
      <c r="Q45" s="161">
        <f>('3'!Q45/'3'!P45)*100-100</f>
        <v>4.6154358714244381</v>
      </c>
      <c r="S45" s="161"/>
      <c r="T45" s="312"/>
      <c r="U45" s="312">
        <v>3.5527136788005009E-15</v>
      </c>
      <c r="V45" s="312">
        <v>0</v>
      </c>
      <c r="W45" s="312">
        <v>7.1054273576010019E-15</v>
      </c>
      <c r="X45" s="312">
        <v>-6.2172489379008766E-15</v>
      </c>
      <c r="Y45" s="312">
        <v>0</v>
      </c>
      <c r="Z45" s="312">
        <v>0</v>
      </c>
      <c r="AA45" s="312">
        <v>0</v>
      </c>
      <c r="AB45" s="312">
        <v>-6.2172489379008766E-15</v>
      </c>
      <c r="AC45" s="312">
        <v>0</v>
      </c>
    </row>
    <row r="46" spans="1:29" ht="35.4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61"/>
      <c r="I46" s="161">
        <f>('3'!I46/'3'!H46)*100-100</f>
        <v>5.1183176553989824</v>
      </c>
      <c r="J46" s="161">
        <f>('3'!J46/'3'!I46)*100-100</f>
        <v>5.007435548535625</v>
      </c>
      <c r="K46" s="161">
        <f>('3'!K46/'3'!J46)*100-100</f>
        <v>5.0330716234734609</v>
      </c>
      <c r="L46" s="161">
        <f>('3'!L46/'3'!K46)*100-100</f>
        <v>3.8265099658455028</v>
      </c>
      <c r="M46" s="161">
        <f>('3'!M46/'3'!L46)*100-100</f>
        <v>-15.532112576352816</v>
      </c>
      <c r="N46" s="161">
        <f>('3'!N46/'3'!M46)*100-100</f>
        <v>6.7457750974633228</v>
      </c>
      <c r="O46" s="161">
        <f>('3'!O46/'3'!N46)*100-100</f>
        <v>7.0172198654270943</v>
      </c>
      <c r="P46" s="161">
        <f>('3'!P46/'3'!O46)*100-100</f>
        <v>7.0370409368959628</v>
      </c>
      <c r="Q46" s="161">
        <f>('3'!Q46/'3'!P46)*100-100</f>
        <v>9.1205258681580119</v>
      </c>
      <c r="S46" s="161"/>
      <c r="T46" s="312"/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4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61"/>
      <c r="I47" s="161">
        <f>('3'!I47/'3'!H47)*100-100</f>
        <v>5.5336672225552803</v>
      </c>
      <c r="J47" s="161">
        <f>('3'!J47/'3'!I47)*100-100</f>
        <v>5.1502188692996924</v>
      </c>
      <c r="K47" s="161">
        <f>('3'!K47/'3'!J47)*100-100</f>
        <v>5.2884732677047452</v>
      </c>
      <c r="L47" s="161">
        <f>('3'!L47/'3'!K47)*100-100</f>
        <v>3.9693733291304483</v>
      </c>
      <c r="M47" s="161">
        <f>('3'!M47/'3'!L47)*100-100</f>
        <v>1.3573495269968703</v>
      </c>
      <c r="N47" s="161">
        <f>('3'!N47/'3'!M47)*100-100</f>
        <v>10.565768966556917</v>
      </c>
      <c r="O47" s="161">
        <f>('3'!O47/'3'!N47)*100-100</f>
        <v>6.3487974858921064</v>
      </c>
      <c r="P47" s="161">
        <f>('3'!P47/'3'!O47)*100-100</f>
        <v>-1.9750366279362765</v>
      </c>
      <c r="Q47" s="161">
        <f>('3'!Q47/'3'!P47)*100-100</f>
        <v>3.8410226173226931</v>
      </c>
      <c r="S47" s="161"/>
      <c r="T47" s="312"/>
      <c r="U47" s="312">
        <v>0</v>
      </c>
      <c r="V47" s="312">
        <v>0</v>
      </c>
      <c r="W47" s="312">
        <v>0</v>
      </c>
      <c r="X47" s="312">
        <v>-6.2172489379008766E-15</v>
      </c>
      <c r="Y47" s="312">
        <v>5.3290705182007514E-15</v>
      </c>
      <c r="Z47" s="312">
        <v>0</v>
      </c>
      <c r="AA47" s="312">
        <v>7.1054273576010019E-15</v>
      </c>
      <c r="AB47" s="312">
        <v>0</v>
      </c>
      <c r="AC47" s="312">
        <v>6.2172489379008766E-15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61"/>
      <c r="I48" s="161">
        <f>('3'!I48/'3'!H48)*100-100</f>
        <v>4.4166634441251205</v>
      </c>
      <c r="J48" s="161">
        <f>('3'!J48/'3'!I48)*100-100</f>
        <v>-6.8453305541803502</v>
      </c>
      <c r="K48" s="161">
        <f>('3'!K48/'3'!J48)*100-100</f>
        <v>4.1120498033875066</v>
      </c>
      <c r="L48" s="161">
        <f>('3'!L48/'3'!K48)*100-100</f>
        <v>4.7507600683305498</v>
      </c>
      <c r="M48" s="161">
        <f>('3'!M48/'3'!L48)*100-100</f>
        <v>-1.368505154102408</v>
      </c>
      <c r="N48" s="161">
        <f>('3'!N48/'3'!M48)*100-100</f>
        <v>13.66137426596265</v>
      </c>
      <c r="O48" s="161">
        <f>('3'!O48/'3'!N48)*100-100</f>
        <v>5.2051677371249099</v>
      </c>
      <c r="P48" s="161">
        <f>('3'!P48/'3'!O48)*100-100</f>
        <v>4.6703310536012594</v>
      </c>
      <c r="Q48" s="161">
        <f>('3'!Q48/'3'!P48)*100-100</f>
        <v>14.009769950305781</v>
      </c>
      <c r="S48" s="161"/>
      <c r="T48" s="312"/>
      <c r="U48" s="312">
        <v>0</v>
      </c>
      <c r="V48" s="312">
        <v>0</v>
      </c>
      <c r="W48" s="312">
        <v>0</v>
      </c>
      <c r="X48" s="312">
        <v>0</v>
      </c>
      <c r="Y48" s="312">
        <v>-1.7763568394002505E-15</v>
      </c>
      <c r="Z48" s="312">
        <v>0</v>
      </c>
      <c r="AA48" s="312">
        <v>0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61"/>
      <c r="I49" s="161">
        <f>('3'!I49/'3'!H49)*100-100</f>
        <v>5.777317146185851</v>
      </c>
      <c r="J49" s="161">
        <f>('3'!J49/'3'!I49)*100-100</f>
        <v>8.2157183830783964</v>
      </c>
      <c r="K49" s="161">
        <f>('3'!K49/'3'!J49)*100-100</f>
        <v>0.91229579015923434</v>
      </c>
      <c r="L49" s="161">
        <f>('3'!L49/'3'!K49)*100-100</f>
        <v>2.9073681892337362</v>
      </c>
      <c r="M49" s="161">
        <f>('3'!M49/'3'!L49)*100-100</f>
        <v>0.37985967145229438</v>
      </c>
      <c r="N49" s="161">
        <f>('3'!N49/'3'!M49)*100-100</f>
        <v>13.786311621662932</v>
      </c>
      <c r="O49" s="161">
        <f>('3'!O49/'3'!N49)*100-100</f>
        <v>10.248316859236525</v>
      </c>
      <c r="P49" s="161">
        <f>('3'!P49/'3'!O49)*100-100</f>
        <v>2.009797663285994</v>
      </c>
      <c r="Q49" s="161">
        <f>('3'!Q49/'3'!P49)*100-100</f>
        <v>-0.62414879425200809</v>
      </c>
      <c r="S49" s="161"/>
      <c r="T49" s="312"/>
      <c r="U49" s="312">
        <v>0</v>
      </c>
      <c r="V49" s="312">
        <v>0</v>
      </c>
      <c r="W49" s="312">
        <v>0</v>
      </c>
      <c r="X49" s="312">
        <v>0</v>
      </c>
      <c r="Y49" s="312">
        <v>7.1054273576010019E-15</v>
      </c>
      <c r="Z49" s="312">
        <v>0</v>
      </c>
      <c r="AA49" s="312">
        <v>0</v>
      </c>
      <c r="AB49" s="312">
        <v>0</v>
      </c>
      <c r="AC49" s="312">
        <v>2.6645352591003757E-15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61"/>
      <c r="I50" s="161">
        <f>('3'!I50/'3'!H50)*100-100</f>
        <v>8.4437143816569034</v>
      </c>
      <c r="J50" s="161">
        <f>('3'!J50/'3'!I50)*100-100</f>
        <v>10.052209188975581</v>
      </c>
      <c r="K50" s="161">
        <f>('3'!K50/'3'!J50)*100-100</f>
        <v>7.1188860228966746</v>
      </c>
      <c r="L50" s="161">
        <f>('3'!L50/'3'!K50)*100-100</f>
        <v>3.3041771421155772</v>
      </c>
      <c r="M50" s="161">
        <f>('3'!M50/'3'!L50)*100-100</f>
        <v>3.5963465529995204</v>
      </c>
      <c r="N50" s="161">
        <f>('3'!N50/'3'!M50)*100-100</f>
        <v>15.968871929056363</v>
      </c>
      <c r="O50" s="161">
        <f>('3'!O50/'3'!N50)*100-100</f>
        <v>16.748988723682373</v>
      </c>
      <c r="P50" s="161">
        <f>('3'!P50/'3'!O50)*100-100</f>
        <v>-2.9867783653016176</v>
      </c>
      <c r="Q50" s="161">
        <f>('3'!Q50/'3'!P50)*100-100</f>
        <v>3.9614181604309238</v>
      </c>
      <c r="S50" s="161"/>
      <c r="T50" s="312"/>
      <c r="U50" s="312">
        <v>0</v>
      </c>
      <c r="V50" s="312">
        <v>0</v>
      </c>
      <c r="W50" s="312">
        <v>0</v>
      </c>
      <c r="X50" s="312">
        <v>5.3290705182007514E-15</v>
      </c>
      <c r="Y50" s="312">
        <v>0</v>
      </c>
      <c r="Z50" s="312">
        <v>0</v>
      </c>
      <c r="AA50" s="312">
        <v>0</v>
      </c>
      <c r="AB50" s="312">
        <v>-5.3290705182007514E-15</v>
      </c>
      <c r="AC50" s="312">
        <v>5.3290705182007514E-15</v>
      </c>
    </row>
    <row r="51" spans="1:29" ht="49.95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61"/>
      <c r="I51" s="161">
        <f>('3'!I51/'3'!H51)*100-100</f>
        <v>8.0072806149653672</v>
      </c>
      <c r="J51" s="161">
        <f>('3'!J51/'3'!I51)*100-100</f>
        <v>0.93477292320709182</v>
      </c>
      <c r="K51" s="161">
        <f>('3'!K51/'3'!J51)*100-100</f>
        <v>7.5130188262186834</v>
      </c>
      <c r="L51" s="161">
        <f>('3'!L51/'3'!K51)*100-100</f>
        <v>0.40381382277460887</v>
      </c>
      <c r="M51" s="161">
        <f>('3'!M51/'3'!L51)*100-100</f>
        <v>-1.3450088207525397</v>
      </c>
      <c r="N51" s="161">
        <f>('3'!N51/'3'!M51)*100-100</f>
        <v>8.6972110030280874</v>
      </c>
      <c r="O51" s="161">
        <f>('3'!O51/'3'!N51)*100-100</f>
        <v>11.847601926106236</v>
      </c>
      <c r="P51" s="161">
        <f>('3'!P51/'3'!O51)*100-100</f>
        <v>6.8276327540310433</v>
      </c>
      <c r="Q51" s="161">
        <f>('3'!Q51/'3'!P51)*100-100</f>
        <v>1.9485348523162713</v>
      </c>
      <c r="S51" s="161"/>
      <c r="T51" s="312"/>
      <c r="U51" s="312">
        <v>0</v>
      </c>
      <c r="V51" s="312">
        <v>-2.6645352591003757E-15</v>
      </c>
      <c r="W51" s="312">
        <v>0</v>
      </c>
      <c r="X51" s="312">
        <v>-3.5527136788005009E-15</v>
      </c>
      <c r="Y51" s="312">
        <v>-3.9968028886505635E-15</v>
      </c>
      <c r="Z51" s="312">
        <v>0</v>
      </c>
      <c r="AA51" s="312">
        <v>0</v>
      </c>
      <c r="AB51" s="312">
        <v>0</v>
      </c>
      <c r="AC51" s="312">
        <v>-3.5527136788005009E-15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61"/>
      <c r="I52" s="161">
        <f>('3'!I52/'3'!H52)*100-100</f>
        <v>-4.0998527400079325</v>
      </c>
      <c r="J52" s="161">
        <f>('3'!J52/'3'!I52)*100-100</f>
        <v>4.6078811087576952</v>
      </c>
      <c r="K52" s="161">
        <f>('3'!K52/'3'!J52)*100-100</f>
        <v>6.2357728780104509</v>
      </c>
      <c r="L52" s="161">
        <f>('3'!L52/'3'!K52)*100-100</f>
        <v>6.4608652173332217</v>
      </c>
      <c r="M52" s="161">
        <f>('3'!M52/'3'!L52)*100-100</f>
        <v>-4.7216514668389209</v>
      </c>
      <c r="N52" s="161">
        <f>('3'!N52/'3'!M52)*100-100</f>
        <v>1.323289212774668</v>
      </c>
      <c r="O52" s="161">
        <f>('3'!O52/'3'!N52)*100-100</f>
        <v>15.233987940880439</v>
      </c>
      <c r="P52" s="161">
        <f>('3'!P52/'3'!O52)*100-100</f>
        <v>3.5554631220225019</v>
      </c>
      <c r="Q52" s="161">
        <f>('3'!Q52/'3'!P52)*100-100</f>
        <v>0.66292986081745653</v>
      </c>
      <c r="S52" s="161"/>
      <c r="T52" s="312"/>
      <c r="U52" s="312">
        <v>0</v>
      </c>
      <c r="V52" s="312">
        <v>0</v>
      </c>
      <c r="W52" s="312">
        <v>0</v>
      </c>
      <c r="X52" s="312">
        <v>0</v>
      </c>
      <c r="Y52" s="312">
        <v>7.1054273576010019E-15</v>
      </c>
      <c r="Z52" s="312">
        <v>-1.7763568394002505E-15</v>
      </c>
      <c r="AA52" s="312">
        <v>0</v>
      </c>
      <c r="AB52" s="312">
        <v>-4.4408920985006262E-15</v>
      </c>
      <c r="AC52" s="312">
        <v>-6.2172489379008766E-15</v>
      </c>
    </row>
    <row r="53" spans="1:29" ht="35.4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61"/>
      <c r="I53" s="161">
        <f>('3'!I53/'3'!H53)*100-100</f>
        <v>9.9448359828603827</v>
      </c>
      <c r="J53" s="161">
        <f>('3'!J53/'3'!I53)*100-100</f>
        <v>5.8105926822807703</v>
      </c>
      <c r="K53" s="161">
        <f>('3'!K53/'3'!J53)*100-100</f>
        <v>4.1998598193282248</v>
      </c>
      <c r="L53" s="161">
        <f>('3'!L53/'3'!K53)*100-100</f>
        <v>7.9551052280818482</v>
      </c>
      <c r="M53" s="161">
        <f>('3'!M53/'3'!L53)*100-100</f>
        <v>-6.9020858585843712</v>
      </c>
      <c r="N53" s="161">
        <f>('3'!N53/'3'!M53)*100-100</f>
        <v>-3.588596100090399</v>
      </c>
      <c r="O53" s="161">
        <f>('3'!O53/'3'!N53)*100-100</f>
        <v>9.6478644892506082</v>
      </c>
      <c r="P53" s="161">
        <f>('3'!P53/'3'!O53)*100-100</f>
        <v>-4.5223100814107795</v>
      </c>
      <c r="Q53" s="161">
        <f>('3'!Q53/'3'!P53)*100-100</f>
        <v>7.0317262528028408</v>
      </c>
      <c r="S53" s="161"/>
      <c r="T53" s="312"/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</row>
    <row r="54" spans="1:29" ht="49.95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61"/>
      <c r="I54" s="161">
        <f>('3'!I54/'3'!H54)*100-100</f>
        <v>3.8115146064540824</v>
      </c>
      <c r="J54" s="161">
        <f>('3'!J54/'3'!I54)*100-100</f>
        <v>8.9286940855148202</v>
      </c>
      <c r="K54" s="161">
        <f>('3'!K54/'3'!J54)*100-100</f>
        <v>6.6486659163785333</v>
      </c>
      <c r="L54" s="161">
        <f>('3'!L54/'3'!K54)*100-100</f>
        <v>4.4321028055639715</v>
      </c>
      <c r="M54" s="161">
        <f>('3'!M54/'3'!L54)*100-100</f>
        <v>-8.3950709062881401</v>
      </c>
      <c r="N54" s="161">
        <f>('3'!N54/'3'!M54)*100-100</f>
        <v>1.2792482117915682</v>
      </c>
      <c r="O54" s="161">
        <f>('3'!O54/'3'!N54)*100-100</f>
        <v>9.2130914113812423</v>
      </c>
      <c r="P54" s="161">
        <f>('3'!P54/'3'!O54)*100-100</f>
        <v>3.1032206655287951</v>
      </c>
      <c r="Q54" s="161">
        <f>('3'!Q54/'3'!P54)*100-100</f>
        <v>3.9432604934643649</v>
      </c>
      <c r="S54" s="161"/>
      <c r="T54" s="312"/>
      <c r="U54" s="312">
        <v>0</v>
      </c>
      <c r="V54" s="312">
        <v>0</v>
      </c>
      <c r="W54" s="312">
        <v>0</v>
      </c>
      <c r="X54" s="312">
        <v>7.1054273576010019E-15</v>
      </c>
      <c r="Y54" s="312">
        <v>0</v>
      </c>
      <c r="Z54" s="312">
        <v>-4.4408920985006262E-15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46"/>
      <c r="I55" s="160">
        <f>('3'!I55/'3'!H55)*100-100</f>
        <v>7.4499698459505481</v>
      </c>
      <c r="J55" s="160">
        <f>('3'!J55/'3'!I55)*100-100</f>
        <v>6.7449431117503593</v>
      </c>
      <c r="K55" s="160">
        <f>('3'!K55/'3'!J55)*100-100</f>
        <v>4.2073633176046741</v>
      </c>
      <c r="L55" s="160">
        <f>('3'!L55/'3'!K55)*100-100</f>
        <v>0.39021299163172785</v>
      </c>
      <c r="M55" s="160">
        <f>('3'!M55/'3'!L55)*100-100</f>
        <v>-19.316600664882188</v>
      </c>
      <c r="N55" s="160">
        <f>('3'!N55/'3'!M55)*100-100</f>
        <v>-5.1798817677799605</v>
      </c>
      <c r="O55" s="160">
        <f>('3'!O55/'3'!N55)*100-100</f>
        <v>5.1458696213583437</v>
      </c>
      <c r="P55" s="160">
        <f>('3'!P55/'3'!O55)*100-100</f>
        <v>6.0009599321818428</v>
      </c>
      <c r="Q55" s="160">
        <f>('3'!Q55/'3'!P55)*100-100</f>
        <v>17.501906066434785</v>
      </c>
      <c r="S55" s="160"/>
      <c r="T55" s="312"/>
      <c r="U55" s="312">
        <v>0</v>
      </c>
      <c r="V55" s="312">
        <v>0</v>
      </c>
      <c r="W55" s="312">
        <v>0</v>
      </c>
      <c r="X55" s="312">
        <v>-5.3290705182007514E-15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48"/>
      <c r="I56" s="161">
        <f>('3'!I56/'3'!H56)*100-100</f>
        <v>8.5413548295128976</v>
      </c>
      <c r="J56" s="161">
        <f>('3'!J56/'3'!I56)*100-100</f>
        <v>2.6568060618428149</v>
      </c>
      <c r="K56" s="161">
        <f>('3'!K56/'3'!J56)*100-100</f>
        <v>-6.9247133888158032</v>
      </c>
      <c r="L56" s="161">
        <f>('3'!L56/'3'!K56)*100-100</f>
        <v>-2.9052682698085874</v>
      </c>
      <c r="M56" s="161">
        <f>('3'!M56/'3'!L56)*100-100</f>
        <v>-16.500787776877146</v>
      </c>
      <c r="N56" s="161">
        <f>('3'!N56/'3'!M56)*100-100</f>
        <v>-12.418350358525316</v>
      </c>
      <c r="O56" s="161">
        <f>('3'!O56/'3'!N56)*100-100</f>
        <v>-1.1376458491738646</v>
      </c>
      <c r="P56" s="161">
        <f>('3'!P56/'3'!O56)*100-100</f>
        <v>2.4495660561665034</v>
      </c>
      <c r="Q56" s="161">
        <f>('3'!Q56/'3'!P56)*100-100</f>
        <v>18.832820020725237</v>
      </c>
      <c r="S56" s="161"/>
      <c r="T56" s="312"/>
      <c r="U56" s="312">
        <v>0</v>
      </c>
      <c r="V56" s="312">
        <v>-5.3290705182007514E-15</v>
      </c>
      <c r="W56" s="312">
        <v>0</v>
      </c>
      <c r="X56" s="312">
        <v>-6.6613381477509392E-15</v>
      </c>
      <c r="Y56" s="312">
        <v>0</v>
      </c>
      <c r="Z56" s="312">
        <v>0</v>
      </c>
      <c r="AA56" s="312">
        <v>-1.7763568394002505E-15</v>
      </c>
      <c r="AB56" s="312">
        <v>-4.4408920985006262E-15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48"/>
      <c r="I57" s="161">
        <f>('3'!I57/'3'!H57)*100-100</f>
        <v>-1.0637466715952968</v>
      </c>
      <c r="J57" s="161">
        <f>('3'!J57/'3'!I57)*100-100</f>
        <v>2.2407886433005473</v>
      </c>
      <c r="K57" s="161">
        <f>('3'!K57/'3'!J57)*100-100</f>
        <v>-1.2193663220545687</v>
      </c>
      <c r="L57" s="161">
        <f>('3'!L57/'3'!K57)*100-100</f>
        <v>-7.556473733832874</v>
      </c>
      <c r="M57" s="161">
        <f>('3'!M57/'3'!L57)*100-100</f>
        <v>-15.806684021103052</v>
      </c>
      <c r="N57" s="161">
        <f>('3'!N57/'3'!M57)*100-100</f>
        <v>-1.796968353751609</v>
      </c>
      <c r="O57" s="161">
        <f>('3'!O57/'3'!N57)*100-100</f>
        <v>19.719540695844671</v>
      </c>
      <c r="P57" s="161">
        <f>('3'!P57/'3'!O57)*100-100</f>
        <v>-0.43094687835336742</v>
      </c>
      <c r="Q57" s="161">
        <f>('3'!Q57/'3'!P57)*100-100</f>
        <v>14.041024893675072</v>
      </c>
      <c r="S57" s="161"/>
      <c r="T57" s="312"/>
      <c r="U57" s="312">
        <v>3.5527136788005009E-15</v>
      </c>
      <c r="V57" s="312">
        <v>-3.5527136788005009E-15</v>
      </c>
      <c r="W57" s="312">
        <v>2.6645352591003757E-15</v>
      </c>
      <c r="X57" s="312">
        <v>0</v>
      </c>
      <c r="Y57" s="312">
        <v>0</v>
      </c>
      <c r="Z57" s="312">
        <v>6.6613381477509392E-15</v>
      </c>
      <c r="AA57" s="312">
        <v>0</v>
      </c>
      <c r="AB57" s="312">
        <v>-8.8817841970012523E-16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48"/>
      <c r="I58" s="161">
        <f>('3'!I58/'3'!H58)*100-100</f>
        <v>15.725785009467174</v>
      </c>
      <c r="J58" s="161">
        <f>('3'!J58/'3'!I58)*100-100</f>
        <v>13.842017009215212</v>
      </c>
      <c r="K58" s="161">
        <f>('3'!K58/'3'!J58)*100-100</f>
        <v>15.307472351849285</v>
      </c>
      <c r="L58" s="161">
        <f>('3'!L58/'3'!K58)*100-100</f>
        <v>6.2941200854675969</v>
      </c>
      <c r="M58" s="161">
        <f>('3'!M58/'3'!L58)*100-100</f>
        <v>-28.147239971352604</v>
      </c>
      <c r="N58" s="161">
        <f>('3'!N58/'3'!M58)*100-100</f>
        <v>-18.200361132283334</v>
      </c>
      <c r="O58" s="161">
        <f>('3'!O58/'3'!N58)*100-100</f>
        <v>-2.5356919195287446</v>
      </c>
      <c r="P58" s="161">
        <f>('3'!P58/'3'!O58)*100-100</f>
        <v>14.536745556168839</v>
      </c>
      <c r="Q58" s="161">
        <f>('3'!Q58/'3'!P58)*100-100</f>
        <v>16.324132019773458</v>
      </c>
      <c r="S58" s="161"/>
      <c r="T58" s="312"/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3.9968028886505635E-15</v>
      </c>
      <c r="AB58" s="312">
        <v>0</v>
      </c>
      <c r="AC58" s="312">
        <v>0</v>
      </c>
    </row>
    <row r="59" spans="1:29" ht="35.4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48"/>
      <c r="I59" s="161">
        <f>('3'!I59/'3'!H59)*100-100</f>
        <v>6.0574535353090937</v>
      </c>
      <c r="J59" s="161">
        <f>('3'!J59/'3'!I59)*100-100</f>
        <v>7.7316354922078148</v>
      </c>
      <c r="K59" s="161">
        <f>('3'!K59/'3'!J59)*100-100</f>
        <v>8.7328187300194315</v>
      </c>
      <c r="L59" s="161">
        <f>('3'!L59/'3'!K59)*100-100</f>
        <v>3.4887820264503802</v>
      </c>
      <c r="M59" s="161">
        <f>('3'!M59/'3'!L59)*100-100</f>
        <v>-8.8787852756366163</v>
      </c>
      <c r="N59" s="161">
        <f>('3'!N59/'3'!M59)*100-100</f>
        <v>20.658639382576794</v>
      </c>
      <c r="O59" s="161">
        <f>('3'!O59/'3'!N59)*100-100</f>
        <v>6.0232185058954002</v>
      </c>
      <c r="P59" s="161">
        <f>('3'!P59/'3'!O59)*100-100</f>
        <v>6.5948425982096808</v>
      </c>
      <c r="Q59" s="161">
        <f>('3'!Q59/'3'!P59)*100-100</f>
        <v>20.993316750501762</v>
      </c>
      <c r="S59" s="161"/>
      <c r="T59" s="312"/>
      <c r="U59" s="312">
        <v>0</v>
      </c>
      <c r="V59" s="312">
        <v>0</v>
      </c>
      <c r="W59" s="312">
        <v>0</v>
      </c>
      <c r="X59" s="312">
        <v>3.5527136788005009E-15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5.4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60"/>
      <c r="I60" s="160">
        <f>('3'!I60/'3'!H60)*100-100</f>
        <v>5.6964967624512752</v>
      </c>
      <c r="J60" s="160">
        <f>('3'!J60/'3'!I60)*100-100</f>
        <v>6.2888397973749619</v>
      </c>
      <c r="K60" s="160">
        <f>('3'!K60/'3'!J60)*100-100</f>
        <v>6.8609104220660271</v>
      </c>
      <c r="L60" s="160">
        <f>('3'!L60/'3'!K60)*100-100</f>
        <v>6.1561762530841122</v>
      </c>
      <c r="M60" s="160">
        <f>('3'!M60/'3'!L60)*100-100</f>
        <v>-5.2260295167936732</v>
      </c>
      <c r="N60" s="160">
        <f>('3'!N60/'3'!M60)*100-100</f>
        <v>2.2403941447163049</v>
      </c>
      <c r="O60" s="160">
        <f>('3'!O60/'3'!N60)*100-100</f>
        <v>11.288165347924277</v>
      </c>
      <c r="P60" s="160">
        <f>('3'!P60/'3'!O60)*100-100</f>
        <v>5.1412131439656292</v>
      </c>
      <c r="Q60" s="160">
        <f>('3'!Q60/'3'!P60)*100-100</f>
        <v>5.3469763112532434</v>
      </c>
      <c r="S60" s="160"/>
      <c r="T60" s="312"/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</row>
    <row r="61" spans="1:29" ht="35.4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61"/>
      <c r="I61" s="161">
        <f>('3'!I61/'3'!H61)*100-100</f>
        <v>5.3679400637387715</v>
      </c>
      <c r="J61" s="161">
        <f>('3'!J61/'3'!I61)*100-100</f>
        <v>2.9450163221547854</v>
      </c>
      <c r="K61" s="161">
        <f>('3'!K61/'3'!J61)*100-100</f>
        <v>4.9800802082276618</v>
      </c>
      <c r="L61" s="161">
        <f>('3'!L61/'3'!K61)*100-100</f>
        <v>6.1410560922634545</v>
      </c>
      <c r="M61" s="161">
        <f>('3'!M61/'3'!L61)*100-100</f>
        <v>-0.98157276226150714</v>
      </c>
      <c r="N61" s="161">
        <f>('3'!N61/'3'!M61)*100-100</f>
        <v>2.8226444428760971</v>
      </c>
      <c r="O61" s="161">
        <f>('3'!O61/'3'!N61)*100-100</f>
        <v>3.5310933925088506</v>
      </c>
      <c r="P61" s="161">
        <f>('3'!P61/'3'!O61)*100-100</f>
        <v>2.6930001086897732</v>
      </c>
      <c r="Q61" s="161">
        <f>('3'!Q61/'3'!P61)*100-100</f>
        <v>3.6056808703164904</v>
      </c>
      <c r="S61" s="161"/>
      <c r="T61" s="312"/>
      <c r="U61" s="312">
        <v>0</v>
      </c>
      <c r="V61" s="312">
        <v>4.4408920985006262E-15</v>
      </c>
      <c r="W61" s="312">
        <v>0</v>
      </c>
      <c r="X61" s="312">
        <v>0</v>
      </c>
      <c r="Y61" s="312">
        <v>0</v>
      </c>
      <c r="Z61" s="312">
        <v>0</v>
      </c>
      <c r="AA61" s="312">
        <v>-4.4408920985006262E-15</v>
      </c>
      <c r="AB61" s="312">
        <v>-7.1054273576010019E-15</v>
      </c>
      <c r="AC61" s="312">
        <v>-6.2172489379008766E-15</v>
      </c>
    </row>
    <row r="62" spans="1:29" ht="35.4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61"/>
      <c r="I62" s="161">
        <f>('3'!I62/'3'!H62)*100-100</f>
        <v>5.0496655818958374</v>
      </c>
      <c r="J62" s="161">
        <f>('3'!J62/'3'!I62)*100-100</f>
        <v>2.1995351392814655</v>
      </c>
      <c r="K62" s="161">
        <f>('3'!K62/'3'!J62)*100-100</f>
        <v>4.5561712273291164</v>
      </c>
      <c r="L62" s="161">
        <f>('3'!L62/'3'!K62)*100-100</f>
        <v>5.7525875783424709</v>
      </c>
      <c r="M62" s="161">
        <f>('3'!M62/'3'!L62)*100-100</f>
        <v>-3.2228649610094777</v>
      </c>
      <c r="N62" s="161">
        <f>('3'!N62/'3'!M62)*100-100</f>
        <v>1.9934222485814956</v>
      </c>
      <c r="O62" s="161">
        <f>('3'!O62/'3'!N62)*100-100</f>
        <v>3.7664459033602355</v>
      </c>
      <c r="P62" s="161">
        <f>('3'!P62/'3'!O62)*100-100</f>
        <v>2.2788067119228259</v>
      </c>
      <c r="Q62" s="161">
        <f>('3'!Q62/'3'!P62)*100-100</f>
        <v>5.6662395024939229</v>
      </c>
      <c r="S62" s="161"/>
      <c r="T62" s="312"/>
      <c r="U62" s="312">
        <v>0</v>
      </c>
      <c r="V62" s="312">
        <v>4.4408920985006262E-15</v>
      </c>
      <c r="W62" s="312">
        <v>0</v>
      </c>
      <c r="X62" s="312">
        <v>0</v>
      </c>
      <c r="Y62" s="312">
        <v>0</v>
      </c>
      <c r="Z62" s="312">
        <v>-4.4408920985006262E-15</v>
      </c>
      <c r="AA62" s="312">
        <v>0</v>
      </c>
      <c r="AB62" s="312">
        <v>5.3290705182007514E-15</v>
      </c>
      <c r="AC62" s="312">
        <v>0</v>
      </c>
    </row>
    <row r="63" spans="1:29" ht="35.4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61"/>
      <c r="I63" s="161">
        <f>('3'!I63/'3'!H63)*100-100</f>
        <v>6.7498407684259973</v>
      </c>
      <c r="J63" s="161">
        <f>('3'!J63/'3'!I63)*100-100</f>
        <v>6.1302341840616918</v>
      </c>
      <c r="K63" s="161">
        <f>('3'!K63/'3'!J63)*100-100</f>
        <v>6.7242343848322292</v>
      </c>
      <c r="L63" s="161">
        <f>('3'!L63/'3'!K63)*100-100</f>
        <v>7.7069224815264619</v>
      </c>
      <c r="M63" s="161">
        <f>('3'!M63/'3'!L63)*100-100</f>
        <v>7.8888586699564485</v>
      </c>
      <c r="N63" s="161">
        <f>('3'!N63/'3'!M63)*100-100</f>
        <v>5.7664786242536366</v>
      </c>
      <c r="O63" s="161">
        <f>('3'!O63/'3'!N63)*100-100</f>
        <v>2.7253710977538361</v>
      </c>
      <c r="P63" s="161">
        <f>('3'!P63/'3'!O63)*100-100</f>
        <v>4.1253494052995592</v>
      </c>
      <c r="Q63" s="161">
        <f>('3'!Q63/'3'!P63)*100-100</f>
        <v>-3.3937048248008068</v>
      </c>
      <c r="S63" s="161"/>
      <c r="T63" s="312"/>
      <c r="U63" s="312">
        <v>0</v>
      </c>
      <c r="V63" s="312">
        <v>0</v>
      </c>
      <c r="W63" s="312">
        <v>0</v>
      </c>
      <c r="X63" s="312">
        <v>0</v>
      </c>
      <c r="Y63" s="312">
        <v>-7.1054273576010019E-15</v>
      </c>
      <c r="Z63" s="312">
        <v>0</v>
      </c>
      <c r="AA63" s="312">
        <v>0</v>
      </c>
      <c r="AB63" s="312">
        <v>0</v>
      </c>
      <c r="AC63" s="312">
        <v>7.1054273576010019E-15</v>
      </c>
    </row>
    <row r="64" spans="1:29" ht="35.25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61"/>
      <c r="I64" s="161">
        <f>('3'!I64/'3'!H64)*100-100</f>
        <v>6.349673613014744</v>
      </c>
      <c r="J64" s="161">
        <f>('3'!J64/'3'!I64)*100-100</f>
        <v>7.2444401739585516</v>
      </c>
      <c r="K64" s="161">
        <f>('3'!K64/'3'!J64)*100-100</f>
        <v>8.233436208742944</v>
      </c>
      <c r="L64" s="161">
        <f>('3'!L64/'3'!K64)*100-100</f>
        <v>6.8399437696991896</v>
      </c>
      <c r="M64" s="161">
        <f>('3'!M64/'3'!L64)*100-100</f>
        <v>-5.8274443028339533</v>
      </c>
      <c r="N64" s="161">
        <f>('3'!N64/'3'!M64)*100-100</f>
        <v>2.242620591702277</v>
      </c>
      <c r="O64" s="161">
        <f>('3'!O64/'3'!N64)*100-100</f>
        <v>13.803508062728127</v>
      </c>
      <c r="P64" s="161">
        <f>('3'!P64/'3'!O64)*100-100</f>
        <v>5.9297765943751415</v>
      </c>
      <c r="Q64" s="161">
        <f>('3'!Q64/'3'!P64)*100-100</f>
        <v>4.2704308740031678</v>
      </c>
      <c r="S64" s="161"/>
      <c r="T64" s="312"/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-5.3290705182007514E-15</v>
      </c>
      <c r="AA64" s="312">
        <v>0</v>
      </c>
      <c r="AB64" s="312">
        <v>0</v>
      </c>
      <c r="AC64" s="312">
        <v>0</v>
      </c>
    </row>
    <row r="65" spans="1:30" ht="31.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61"/>
      <c r="I65" s="161">
        <f>('3'!I65/'3'!H65)*100-100</f>
        <v>8.3035147299915195</v>
      </c>
      <c r="J65" s="161">
        <f>('3'!J65/'3'!I65)*100-100</f>
        <v>6.6284869092327483</v>
      </c>
      <c r="K65" s="161">
        <f>('3'!K65/'3'!J65)*100-100</f>
        <v>7.3969856695228913</v>
      </c>
      <c r="L65" s="161">
        <f>('3'!L65/'3'!K65)*100-100</f>
        <v>5.6542110722747765</v>
      </c>
      <c r="M65" s="161">
        <f>('3'!M65/'3'!L65)*100-100</f>
        <v>-5.0551647979279153</v>
      </c>
      <c r="N65" s="161">
        <f>('3'!N65/'3'!M65)*100-100</f>
        <v>3.7414112353919364</v>
      </c>
      <c r="O65" s="161">
        <f>('3'!O65/'3'!N65)*100-100</f>
        <v>3.9073260059941504</v>
      </c>
      <c r="P65" s="161">
        <f>('3'!P65/'3'!O65)*100-100</f>
        <v>4.7515628964573722</v>
      </c>
      <c r="Q65" s="161">
        <f>('3'!Q65/'3'!P65)*100-100</f>
        <v>4.1704324697319635</v>
      </c>
      <c r="S65" s="161"/>
      <c r="T65" s="312"/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31.5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61"/>
      <c r="I66" s="161">
        <f>('3'!I66/'3'!H66)*100-100</f>
        <v>7.062399583050933</v>
      </c>
      <c r="J66" s="161">
        <f>('3'!J66/'3'!I66)*100-100</f>
        <v>9.4815053698041254</v>
      </c>
      <c r="K66" s="161">
        <f>('3'!K66/'3'!J66)*100-100</f>
        <v>10.201942677112257</v>
      </c>
      <c r="L66" s="161">
        <f>('3'!L66/'3'!K66)*100-100</f>
        <v>8.6472347860733692</v>
      </c>
      <c r="M66" s="161">
        <f>('3'!M66/'3'!L66)*100-100</f>
        <v>-5.6654272695990358</v>
      </c>
      <c r="N66" s="161">
        <f>('3'!N66/'3'!M66)*100-100</f>
        <v>3.252860894273752</v>
      </c>
      <c r="O66" s="161">
        <f>('3'!O66/'3'!N66)*100-100</f>
        <v>18.651975355734066</v>
      </c>
      <c r="P66" s="161">
        <f>('3'!P66/'3'!O66)*100-100</f>
        <v>6.2529085816349408</v>
      </c>
      <c r="Q66" s="161">
        <f>('3'!Q66/'3'!P66)*100-100</f>
        <v>4.2993945047339963</v>
      </c>
      <c r="S66" s="161"/>
      <c r="T66" s="312"/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6.2172489379008766E-15</v>
      </c>
      <c r="AA66" s="312">
        <v>0</v>
      </c>
      <c r="AB66" s="312">
        <v>0</v>
      </c>
      <c r="AC66" s="312">
        <v>0</v>
      </c>
    </row>
    <row r="67" spans="1:30" ht="31.5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61"/>
      <c r="I67" s="161">
        <f>('3'!I67/'3'!H67)*100-100</f>
        <v>-2.9507923265626061</v>
      </c>
      <c r="J67" s="161">
        <f>('3'!J67/'3'!I67)*100-100</f>
        <v>1.3447435588970507</v>
      </c>
      <c r="K67" s="161">
        <f>('3'!K67/'3'!J67)*100-100</f>
        <v>3.785280789499808</v>
      </c>
      <c r="L67" s="161">
        <f>('3'!L67/'3'!K67)*100-100</f>
        <v>4.2091684061678478</v>
      </c>
      <c r="M67" s="161">
        <f>('3'!M67/'3'!L67)*100-100</f>
        <v>-9.9062622397732838</v>
      </c>
      <c r="N67" s="161">
        <f>('3'!N67/'3'!M67)*100-100</f>
        <v>-9.3328201621986153</v>
      </c>
      <c r="O67" s="161">
        <f>('3'!O67/'3'!N67)*100-100</f>
        <v>39.952361527059736</v>
      </c>
      <c r="P67" s="161">
        <f>('3'!P67/'3'!O67)*100-100</f>
        <v>9.061817662951114</v>
      </c>
      <c r="Q67" s="161">
        <f>('3'!Q67/'3'!P67)*100-100</f>
        <v>4.5173074742182138</v>
      </c>
      <c r="S67" s="161"/>
      <c r="T67" s="312"/>
      <c r="U67" s="312">
        <v>-4.8849813083506888E-15</v>
      </c>
      <c r="V67" s="312">
        <v>7.1054273576010019E-15</v>
      </c>
      <c r="W67" s="312">
        <v>7.1054273576010019E-15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35">
      <c r="A68" s="9"/>
      <c r="B68" s="282"/>
      <c r="C68" s="283"/>
      <c r="D68" s="283"/>
      <c r="E68" s="284"/>
      <c r="F68" s="284"/>
      <c r="G68" s="287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161"/>
      <c r="S68" s="161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42"/>
      <c r="D69" s="142"/>
      <c r="E69" s="142"/>
      <c r="F69" s="142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61"/>
      <c r="I70" s="161">
        <f>('3'!I70/'3'!H70)*100-100</f>
        <v>7.2129059705144982</v>
      </c>
      <c r="J70" s="161">
        <f>('3'!J70/'3'!I70)*100-100</f>
        <v>7.5107915520967055</v>
      </c>
      <c r="K70" s="161">
        <f>('3'!K70/'3'!J70)*100-100</f>
        <v>8.9932118202047775</v>
      </c>
      <c r="L70" s="161">
        <f>('3'!L70/'3'!K70)*100-100</f>
        <v>9.492656901505228</v>
      </c>
      <c r="M70" s="161">
        <f>('3'!M70/'3'!L70)*100-100</f>
        <v>-26.659841724667345</v>
      </c>
      <c r="N70" s="161">
        <f>('3'!N70/'3'!M70)*100-100</f>
        <v>-10.720337726716394</v>
      </c>
      <c r="O70" s="161">
        <f>('3'!O70/'3'!N70)*100-100</f>
        <v>34.554780008974831</v>
      </c>
      <c r="P70" s="161">
        <f>('3'!P70/'3'!O70)*100-100</f>
        <v>7.1180729350562899</v>
      </c>
      <c r="Q70" s="161">
        <f>('3'!Q70/'3'!P70)*100-100</f>
        <v>6.1676920308431704</v>
      </c>
      <c r="S70" s="161"/>
      <c r="T70" s="312"/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5.4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61"/>
      <c r="I71" s="161">
        <f>('3'!I71/'3'!H71)*100-100</f>
        <v>7.8415229293147917</v>
      </c>
      <c r="J71" s="161">
        <f>('3'!J71/'3'!I71)*100-100</f>
        <v>8.0719969509646745</v>
      </c>
      <c r="K71" s="161">
        <f>('3'!K71/'3'!J71)*100-100</f>
        <v>9.7447630012025712</v>
      </c>
      <c r="L71" s="161">
        <f>('3'!L71/'3'!K71)*100-100</f>
        <v>10.223463144841432</v>
      </c>
      <c r="M71" s="161">
        <f>('3'!M71/'3'!L71)*100-100</f>
        <v>-20.755358805062173</v>
      </c>
      <c r="N71" s="161">
        <f>('3'!N71/'3'!M71)*100-100</f>
        <v>-8.6387836818615682</v>
      </c>
      <c r="O71" s="161">
        <f>('3'!O71/'3'!N71)*100-100</f>
        <v>21.806089646526033</v>
      </c>
      <c r="P71" s="161">
        <f>('3'!P71/'3'!O71)*100-100</f>
        <v>2.4127183780265682</v>
      </c>
      <c r="Q71" s="161">
        <f>('3'!Q71/'3'!P71)*100-100</f>
        <v>3.9801125715149794</v>
      </c>
      <c r="S71" s="161"/>
      <c r="T71" s="312"/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5.4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61"/>
      <c r="I72" s="161">
        <f>('3'!I72/'3'!H72)*100-100</f>
        <v>4.947277030245175</v>
      </c>
      <c r="J72" s="161">
        <f>('3'!J72/'3'!I72)*100-100</f>
        <v>5.4323425726680625</v>
      </c>
      <c r="K72" s="161">
        <f>('3'!K72/'3'!J72)*100-100</f>
        <v>6.1401222265077706</v>
      </c>
      <c r="L72" s="161">
        <f>('3'!L72/'3'!K72)*100-100</f>
        <v>6.6241009940016085</v>
      </c>
      <c r="M72" s="161">
        <f>('3'!M72/'3'!L72)*100-100</f>
        <v>-50.618451279257336</v>
      </c>
      <c r="N72" s="161">
        <f>('3'!N72/'3'!M72)*100-100</f>
        <v>-24.274498343303407</v>
      </c>
      <c r="O72" s="161">
        <f>('3'!O72/'3'!N72)*100-100</f>
        <v>134.70922379260602</v>
      </c>
      <c r="P72" s="161">
        <f>('3'!P72/'3'!O72)*100-100</f>
        <v>26.30192638611058</v>
      </c>
      <c r="Q72" s="161">
        <f>('3'!Q72/'3'!P72)*100-100</f>
        <v>13.399572684303379</v>
      </c>
      <c r="S72" s="161"/>
      <c r="T72" s="312"/>
      <c r="U72" s="312">
        <v>0</v>
      </c>
      <c r="V72" s="312">
        <v>-7.1054273576010019E-15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5.4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61"/>
      <c r="I73" s="161">
        <f>('3'!I73/'3'!H73)*100-100</f>
        <v>5.7200194188169036</v>
      </c>
      <c r="J73" s="161">
        <f>('3'!J73/'3'!I73)*100-100</f>
        <v>6.1835516974136482</v>
      </c>
      <c r="K73" s="161">
        <f>('3'!K73/'3'!J73)*100-100</f>
        <v>6.3455439503737381</v>
      </c>
      <c r="L73" s="161">
        <f>('3'!L73/'3'!K73)*100-100</f>
        <v>6.8180771002272991</v>
      </c>
      <c r="M73" s="161">
        <f>('3'!M73/'3'!L73)*100-100</f>
        <v>-21.54278291842131</v>
      </c>
      <c r="N73" s="161">
        <f>('3'!N73/'3'!M73)*100-100</f>
        <v>1.2476383165679579</v>
      </c>
      <c r="O73" s="161">
        <f>('3'!O73/'3'!N73)*100-100</f>
        <v>29.686884644516141</v>
      </c>
      <c r="P73" s="161">
        <f>('3'!P73/'3'!O73)*100-100</f>
        <v>13.637900629855679</v>
      </c>
      <c r="Q73" s="161">
        <f>('3'!Q73/'3'!P73)*100-100</f>
        <v>10.710705175709705</v>
      </c>
      <c r="S73" s="161"/>
      <c r="T73" s="312"/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1.7763568394002505E-15</v>
      </c>
      <c r="AA73" s="312">
        <v>0</v>
      </c>
      <c r="AB73" s="312">
        <v>0</v>
      </c>
      <c r="AC73" s="312">
        <v>0</v>
      </c>
    </row>
    <row r="74" spans="1:30" ht="35.4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61"/>
      <c r="I74" s="161">
        <f>('3'!I74/'3'!H74)*100-100</f>
        <v>6.7399635882415367</v>
      </c>
      <c r="J74" s="161">
        <f>('3'!J74/'3'!I74)*100-100</f>
        <v>6.9348907823708998</v>
      </c>
      <c r="K74" s="161">
        <f>('3'!K74/'3'!J74)*100-100</f>
        <v>7.0388380822111571</v>
      </c>
      <c r="L74" s="161">
        <f>('3'!L74/'3'!K74)*100-100</f>
        <v>7.5524780135187086</v>
      </c>
      <c r="M74" s="161">
        <f>('3'!M74/'3'!L74)*100-100</f>
        <v>-26.986990112978333</v>
      </c>
      <c r="N74" s="161">
        <f>('3'!N74/'3'!M74)*100-100</f>
        <v>3.4700246059483817</v>
      </c>
      <c r="O74" s="161">
        <f>('3'!O74/'3'!N74)*100-100</f>
        <v>37.483897653210732</v>
      </c>
      <c r="P74" s="161">
        <f>('3'!P74/'3'!O74)*100-100</f>
        <v>15.351422993773326</v>
      </c>
      <c r="Q74" s="161">
        <f>('3'!Q74/'3'!P74)*100-100</f>
        <v>10.759017127787416</v>
      </c>
      <c r="S74" s="161"/>
      <c r="T74" s="312"/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-3.5527136788005009E-15</v>
      </c>
      <c r="AA74" s="312">
        <v>0</v>
      </c>
      <c r="AB74" s="312">
        <v>0</v>
      </c>
      <c r="AC74" s="312">
        <v>0</v>
      </c>
    </row>
    <row r="75" spans="1:30" ht="35.4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61"/>
      <c r="I75" s="161">
        <f>('3'!I75/'3'!H75)*100-100</f>
        <v>1.4487524381147097</v>
      </c>
      <c r="J75" s="161">
        <f>('3'!J75/'3'!I75)*100-100</f>
        <v>2.1973848426070788</v>
      </c>
      <c r="K75" s="161">
        <f>('3'!K75/'3'!J75)*100-100</f>
        <v>2.5308307576079869</v>
      </c>
      <c r="L75" s="161">
        <f>('3'!L75/'3'!K75)*100-100</f>
        <v>2.4871617916436151</v>
      </c>
      <c r="M75" s="161">
        <f>('3'!M75/'3'!L75)*100-100</f>
        <v>-9.3357754682667604</v>
      </c>
      <c r="N75" s="161">
        <f>('3'!N75/'3'!M75)*100-100</f>
        <v>3.5045630470163616</v>
      </c>
      <c r="O75" s="161">
        <f>('3'!O75/'3'!N75)*100-100</f>
        <v>15.412354666136736</v>
      </c>
      <c r="P75" s="161">
        <f>('3'!P75/'3'!O75)*100-100</f>
        <v>11.980639499518134</v>
      </c>
      <c r="Q75" s="161">
        <f>('3'!Q75/'3'!P75)*100-100</f>
        <v>8.9701065080694633</v>
      </c>
      <c r="S75" s="161"/>
      <c r="T75" s="312"/>
      <c r="U75" s="312">
        <v>0</v>
      </c>
      <c r="V75" s="312">
        <v>3.5527136788005009E-15</v>
      </c>
      <c r="W75" s="312">
        <v>4.4408920985006262E-15</v>
      </c>
      <c r="X75" s="312">
        <v>4.4408920985006262E-15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</row>
    <row r="76" spans="1:30" ht="35.4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61"/>
      <c r="I76" s="161">
        <f>('3'!I76/'3'!H76)*100-100</f>
        <v>2.9681876779696523</v>
      </c>
      <c r="J76" s="161">
        <f>('3'!J76/'3'!I76)*100-100</f>
        <v>3.1977715870599326</v>
      </c>
      <c r="K76" s="161">
        <f>('3'!K76/'3'!J76)*100-100</f>
        <v>1.9189723962284262</v>
      </c>
      <c r="L76" s="161">
        <f>('3'!L76/'3'!K76)*100-100</f>
        <v>2.8718991549962425</v>
      </c>
      <c r="M76" s="161">
        <f>('3'!M76/'3'!L76)*100-100</f>
        <v>-66.92997397760773</v>
      </c>
      <c r="N76" s="161">
        <f>('3'!N76/'3'!M76)*100-100</f>
        <v>-37.946104795278032</v>
      </c>
      <c r="O76" s="161">
        <f>('3'!O76/'3'!N76)*100-100</f>
        <v>115.66235782053332</v>
      </c>
      <c r="P76" s="161">
        <f>('3'!P76/'3'!O76)*100-100</f>
        <v>28.918037181199622</v>
      </c>
      <c r="Q76" s="161">
        <f>('3'!Q76/'3'!P76)*100-100</f>
        <v>16.951872401089886</v>
      </c>
      <c r="S76" s="161"/>
      <c r="T76" s="312"/>
      <c r="U76" s="312">
        <v>5.3290705182007514E-15</v>
      </c>
      <c r="V76" s="312">
        <v>-6.2172489379008766E-15</v>
      </c>
      <c r="W76" s="312">
        <v>1.7763568394002505E-15</v>
      </c>
      <c r="X76" s="312">
        <v>4.4408920985006262E-15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5.4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61"/>
      <c r="I77" s="161">
        <f>('3'!I77/'3'!H77)*100-100</f>
        <v>7.097754042909358</v>
      </c>
      <c r="J77" s="161">
        <f>('3'!J77/'3'!I77)*100-100</f>
        <v>8.097976667246698</v>
      </c>
      <c r="K77" s="161">
        <f>('3'!K77/'3'!J77)*100-100</f>
        <v>8.503264503048058</v>
      </c>
      <c r="L77" s="161">
        <f>('3'!L77/'3'!K77)*100-100</f>
        <v>8.7394754334574998</v>
      </c>
      <c r="M77" s="161">
        <f>('3'!M77/'3'!L77)*100-100</f>
        <v>-10.873625618754645</v>
      </c>
      <c r="N77" s="161">
        <f>('3'!N77/'3'!M77)*100-100</f>
        <v>2.2167818933380516</v>
      </c>
      <c r="O77" s="161">
        <f>('3'!O77/'3'!N77)*100-100</f>
        <v>-19.139194222331227</v>
      </c>
      <c r="P77" s="161">
        <f>('3'!P77/'3'!O77)*100-100</f>
        <v>10.925813370291678</v>
      </c>
      <c r="Q77" s="161">
        <f>('3'!Q77/'3'!P77)*100-100</f>
        <v>5.5493031392438468</v>
      </c>
      <c r="S77" s="161"/>
      <c r="T77" s="312"/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7"/>
    </row>
    <row r="78" spans="1:30" ht="35.4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61"/>
      <c r="I78" s="161">
        <f>('3'!I78/'3'!H78)*100-100</f>
        <v>8.5377913861239989</v>
      </c>
      <c r="J78" s="161">
        <f>('3'!J78/'3'!I78)*100-100</f>
        <v>7.9221962901262089</v>
      </c>
      <c r="K78" s="161">
        <f>('3'!K78/'3'!J78)*100-100</f>
        <v>8.0322840712632342</v>
      </c>
      <c r="L78" s="161">
        <f>('3'!L78/'3'!K78)*100-100</f>
        <v>8.5257047531073198</v>
      </c>
      <c r="M78" s="161">
        <f>('3'!M78/'3'!L78)*100-100</f>
        <v>-14.177139830501289</v>
      </c>
      <c r="N78" s="161">
        <f>('3'!N78/'3'!M78)*100-100</f>
        <v>-1.9319982961207387</v>
      </c>
      <c r="O78" s="161">
        <f>('3'!O78/'3'!N78)*100-100</f>
        <v>0.42645489570234929</v>
      </c>
      <c r="P78" s="161">
        <f>('3'!P78/'3'!O78)*100-100</f>
        <v>14.077606187355187</v>
      </c>
      <c r="Q78" s="161">
        <f>('3'!Q78/'3'!P78)*100-100</f>
        <v>12.498580858573234</v>
      </c>
      <c r="S78" s="161"/>
      <c r="T78" s="312"/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1.7763568394002505E-15</v>
      </c>
      <c r="AA78" s="312">
        <v>5.3290705182007514E-15</v>
      </c>
      <c r="AB78" s="312">
        <v>0</v>
      </c>
      <c r="AC78" s="312">
        <v>0</v>
      </c>
    </row>
    <row r="79" spans="1:30" ht="35.4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61"/>
      <c r="I79" s="161">
        <f>('3'!I79/'3'!H79)*100-100</f>
        <v>6.5397234748509874</v>
      </c>
      <c r="J79" s="161">
        <f>('3'!J79/'3'!I79)*100-100</f>
        <v>7.3796696736444289</v>
      </c>
      <c r="K79" s="161">
        <f>('3'!K79/'3'!J79)*100-100</f>
        <v>7.6931215962370487</v>
      </c>
      <c r="L79" s="161">
        <f>('3'!L79/'3'!K79)*100-100</f>
        <v>8.0993237280493844</v>
      </c>
      <c r="M79" s="161">
        <f>('3'!M79/'3'!L79)*100-100</f>
        <v>-16.266856452216047</v>
      </c>
      <c r="N79" s="161">
        <f>('3'!N79/'3'!M79)*100-100</f>
        <v>5.7905135603672164</v>
      </c>
      <c r="O79" s="161">
        <f>('3'!O79/'3'!N79)*100-100</f>
        <v>95.069999881085039</v>
      </c>
      <c r="P79" s="161">
        <f>('3'!P79/'3'!O79)*100-100</f>
        <v>12.480342866332023</v>
      </c>
      <c r="Q79" s="161">
        <f>('3'!Q79/'3'!P79)*100-100</f>
        <v>12.402914068432722</v>
      </c>
      <c r="S79" s="161"/>
      <c r="T79" s="312"/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5.4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61"/>
      <c r="I80" s="161">
        <f>('3'!I80/'3'!H80)*100-100</f>
        <v>6.2416398066238941</v>
      </c>
      <c r="J80" s="161">
        <f>('3'!J80/'3'!I80)*100-100</f>
        <v>7.5262580893362667</v>
      </c>
      <c r="K80" s="161">
        <f>('3'!K80/'3'!J80)*100-100</f>
        <v>9.6226876958227479</v>
      </c>
      <c r="L80" s="161">
        <f>('3'!L80/'3'!K80)*100-100</f>
        <v>9.5911260415408179</v>
      </c>
      <c r="M80" s="161">
        <f>('3'!M80/'3'!L80)*100-100</f>
        <v>16.353158583974903</v>
      </c>
      <c r="N80" s="161">
        <f>('3'!N80/'3'!M80)*100-100</f>
        <v>12.41931865698551</v>
      </c>
      <c r="O80" s="161">
        <f>('3'!O80/'3'!N80)*100-100</f>
        <v>19.86962031701573</v>
      </c>
      <c r="P80" s="161">
        <f>('3'!P80/'3'!O80)*100-100</f>
        <v>6.8552971863240515</v>
      </c>
      <c r="Q80" s="161">
        <f>('3'!Q80/'3'!P80)*100-100</f>
        <v>6.2220942026628165</v>
      </c>
      <c r="S80" s="161"/>
      <c r="T80" s="312"/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5.4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61"/>
      <c r="I81" s="161">
        <f>('3'!I81/'3'!H81)*100-100</f>
        <v>8.0223496054323817</v>
      </c>
      <c r="J81" s="161">
        <f>('3'!J81/'3'!I81)*100-100</f>
        <v>8.6365268351965625</v>
      </c>
      <c r="K81" s="161">
        <f>('3'!K81/'3'!J81)*100-100</f>
        <v>8.2026016650228257</v>
      </c>
      <c r="L81" s="161">
        <f>('3'!L81/'3'!K81)*100-100</f>
        <v>6.4656164185692262</v>
      </c>
      <c r="M81" s="161">
        <f>('3'!M81/'3'!L81)*100-100</f>
        <v>5.909669626668574</v>
      </c>
      <c r="N81" s="161">
        <f>('3'!N81/'3'!M81)*100-100</f>
        <v>6.0505700959383688</v>
      </c>
      <c r="O81" s="161">
        <f>('3'!O81/'3'!N81)*100-100</f>
        <v>5.1556047039967012</v>
      </c>
      <c r="P81" s="161">
        <f>('3'!P81/'3'!O81)*100-100</f>
        <v>3.5595518533634305</v>
      </c>
      <c r="Q81" s="161">
        <f>('3'!Q81/'3'!P81)*100-100</f>
        <v>3.3972586900466979</v>
      </c>
      <c r="S81" s="161"/>
      <c r="T81" s="312"/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</row>
    <row r="82" spans="1:29" ht="35.4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61"/>
      <c r="I82" s="161">
        <f>('3'!I82/'3'!H82)*100-100</f>
        <v>3.4343516916618597</v>
      </c>
      <c r="J82" s="161">
        <f>('3'!J82/'3'!I82)*100-100</f>
        <v>7.2661357272415898</v>
      </c>
      <c r="K82" s="161">
        <f>('3'!K82/'3'!J82)*100-100</f>
        <v>5.5684517830285358</v>
      </c>
      <c r="L82" s="161">
        <f>('3'!L82/'3'!K82)*100-100</f>
        <v>3.9332130411122534</v>
      </c>
      <c r="M82" s="161">
        <f>('3'!M82/'3'!L82)*100-100</f>
        <v>-10.744442935768419</v>
      </c>
      <c r="N82" s="161">
        <f>('3'!N82/'3'!M82)*100-100</f>
        <v>-1.1349537852142078</v>
      </c>
      <c r="O82" s="161">
        <f>('3'!O82/'3'!N82)*100-100</f>
        <v>10.280173079360466</v>
      </c>
      <c r="P82" s="161">
        <f>('3'!P82/'3'!O82)*100-100</f>
        <v>6.100589588908818</v>
      </c>
      <c r="Q82" s="161">
        <f>('3'!Q82/'3'!P82)*100-100</f>
        <v>6.2081060308401703</v>
      </c>
      <c r="S82" s="161"/>
      <c r="T82" s="312"/>
      <c r="U82" s="312">
        <v>-3.5527136788005009E-15</v>
      </c>
      <c r="V82" s="312">
        <v>0</v>
      </c>
      <c r="W82" s="312">
        <v>0</v>
      </c>
      <c r="X82" s="312">
        <v>4.4408920985006262E-15</v>
      </c>
      <c r="Y82" s="312">
        <v>0</v>
      </c>
      <c r="Z82" s="312">
        <v>2.2204460492503131E-15</v>
      </c>
      <c r="AA82" s="312">
        <v>0</v>
      </c>
      <c r="AB82" s="312">
        <v>0</v>
      </c>
      <c r="AC82" s="312">
        <v>0</v>
      </c>
    </row>
    <row r="83" spans="1:29" ht="35.4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61"/>
      <c r="I83" s="161">
        <f>('3'!I83/'3'!H83)*100-100</f>
        <v>9.4412569905051811</v>
      </c>
      <c r="J83" s="161">
        <f>('3'!J83/'3'!I83)*100-100</f>
        <v>9.3322372257774475</v>
      </c>
      <c r="K83" s="161">
        <f>('3'!K83/'3'!J83)*100-100</f>
        <v>8.7421070080519598</v>
      </c>
      <c r="L83" s="161">
        <f>('3'!L83/'3'!K83)*100-100</f>
        <v>7.0432144762239517</v>
      </c>
      <c r="M83" s="161">
        <f>('3'!M83/'3'!L83)*100-100</f>
        <v>9.2531371821372232</v>
      </c>
      <c r="N83" s="161">
        <f>('3'!N83/'3'!M83)*100-100</f>
        <v>8.1278044874509021</v>
      </c>
      <c r="O83" s="161">
        <f>('3'!O83/'3'!N83)*100-100</f>
        <v>4.1233278522786918</v>
      </c>
      <c r="P83" s="161">
        <f>('3'!P83/'3'!O83)*100-100</f>
        <v>3.214496447391042</v>
      </c>
      <c r="Q83" s="161">
        <f>('3'!Q83/'3'!P83)*100-100</f>
        <v>3.1041138617610784</v>
      </c>
      <c r="S83" s="161"/>
      <c r="T83" s="312"/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-4.4408920985006262E-15</v>
      </c>
      <c r="AC83" s="312">
        <v>-3.5527136788005009E-15</v>
      </c>
    </row>
    <row r="84" spans="1:29" ht="35.4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61"/>
      <c r="I84" s="161">
        <f>('3'!I84/'3'!H84)*100-100</f>
        <v>6.1337934789170561</v>
      </c>
      <c r="J84" s="161">
        <f>('3'!J84/'3'!I84)*100-100</f>
        <v>7.235415643977646</v>
      </c>
      <c r="K84" s="161">
        <f>('3'!K84/'3'!J84)*100-100</f>
        <v>7.7804552532608966</v>
      </c>
      <c r="L84" s="161">
        <f>('3'!L84/'3'!K84)*100-100</f>
        <v>5.84833674082725</v>
      </c>
      <c r="M84" s="161">
        <f>('3'!M84/'3'!L84)*100-100</f>
        <v>2.9579048300375774</v>
      </c>
      <c r="N84" s="161">
        <f>('3'!N84/'3'!M84)*100-100</f>
        <v>2.0849541063768839</v>
      </c>
      <c r="O84" s="161">
        <f>('3'!O84/'3'!N84)*100-100</f>
        <v>6.8077808359627454</v>
      </c>
      <c r="P84" s="161">
        <f>('3'!P84/'3'!O84)*100-100</f>
        <v>3.7575086560155171</v>
      </c>
      <c r="Q84" s="161">
        <f>('3'!Q84/'3'!P84)*100-100</f>
        <v>3.2966704838596428</v>
      </c>
      <c r="S84" s="161"/>
      <c r="T84" s="312"/>
      <c r="U84" s="312">
        <v>7.1054273576010019E-15</v>
      </c>
      <c r="V84" s="312">
        <v>0</v>
      </c>
      <c r="W84" s="312">
        <v>0</v>
      </c>
      <c r="X84" s="312">
        <v>0</v>
      </c>
      <c r="Y84" s="312">
        <v>5.3290705182007514E-15</v>
      </c>
      <c r="Z84" s="312">
        <v>4.4408920985006262E-15</v>
      </c>
      <c r="AA84" s="312">
        <v>0</v>
      </c>
      <c r="AB84" s="312">
        <v>0</v>
      </c>
      <c r="AC84" s="312">
        <v>0</v>
      </c>
    </row>
    <row r="85" spans="1:29" ht="34.5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61"/>
      <c r="I85" s="161">
        <f>('3'!I85/'3'!H85)*100-100</f>
        <v>1.449557764076161</v>
      </c>
      <c r="J85" s="161">
        <f>('3'!J85/'3'!I85)*100-100</f>
        <v>5.0670031519072012</v>
      </c>
      <c r="K85" s="161">
        <f>('3'!K85/'3'!J85)*100-100</f>
        <v>3.9267138250931595</v>
      </c>
      <c r="L85" s="161">
        <f>('3'!L85/'3'!K85)*100-100</f>
        <v>4.3670302854697667</v>
      </c>
      <c r="M85" s="161">
        <f>('3'!M85/'3'!L85)*100-100</f>
        <v>2.2534956243050175</v>
      </c>
      <c r="N85" s="161">
        <f>('3'!N85/'3'!M85)*100-100</f>
        <v>9.0086760697400905</v>
      </c>
      <c r="O85" s="161">
        <f>('3'!O85/'3'!N85)*100-100</f>
        <v>2.0284935739735488</v>
      </c>
      <c r="P85" s="161">
        <f>('3'!P85/'3'!O85)*100-100</f>
        <v>-0.90217482924329317</v>
      </c>
      <c r="Q85" s="161">
        <f>('3'!Q85/'3'!P85)*100-100</f>
        <v>4.4560461639324416</v>
      </c>
      <c r="S85" s="161"/>
      <c r="T85" s="312"/>
      <c r="U85" s="312">
        <v>1.7763568394002505E-15</v>
      </c>
      <c r="V85" s="312">
        <v>0</v>
      </c>
      <c r="W85" s="312">
        <v>6.2172489379008766E-15</v>
      </c>
      <c r="X85" s="312">
        <v>0</v>
      </c>
      <c r="Y85" s="312">
        <v>4.4408920985006262E-15</v>
      </c>
      <c r="Z85" s="312">
        <v>0</v>
      </c>
      <c r="AA85" s="312">
        <v>4.4408920985006262E-15</v>
      </c>
      <c r="AB85" s="312">
        <v>3.1086244689504383E-15</v>
      </c>
      <c r="AC85" s="312">
        <v>0</v>
      </c>
    </row>
    <row r="86" spans="1:29" ht="34.5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61"/>
      <c r="I86" s="161">
        <f>('3'!I86/'3'!H86)*100-100</f>
        <v>1.4719058750993526</v>
      </c>
      <c r="J86" s="161">
        <f>('3'!J86/'3'!I86)*100-100</f>
        <v>4.4648881825198856</v>
      </c>
      <c r="K86" s="161">
        <f>('3'!K86/'3'!J86)*100-100</f>
        <v>4.2364638799506196</v>
      </c>
      <c r="L86" s="161">
        <f>('3'!L86/'3'!K86)*100-100</f>
        <v>4.2603238531069962</v>
      </c>
      <c r="M86" s="161">
        <f>('3'!M86/'3'!L86)*100-100</f>
        <v>0.28730312429850358</v>
      </c>
      <c r="N86" s="161">
        <f>('3'!N86/'3'!M86)*100-100</f>
        <v>10.297843650509165</v>
      </c>
      <c r="O86" s="161">
        <f>('3'!O86/'3'!N86)*100-100</f>
        <v>2.8701727795935597</v>
      </c>
      <c r="P86" s="161">
        <f>('3'!P86/'3'!O86)*100-100</f>
        <v>-4.4496588539764019</v>
      </c>
      <c r="Q86" s="161">
        <f>('3'!Q86/'3'!P86)*100-100</f>
        <v>3.8995025715388607</v>
      </c>
      <c r="S86" s="161"/>
      <c r="T86" s="312"/>
      <c r="U86" s="312">
        <v>-2.6645352591003757E-15</v>
      </c>
      <c r="V86" s="312">
        <v>0</v>
      </c>
      <c r="W86" s="312">
        <v>0</v>
      </c>
      <c r="X86" s="312">
        <v>0</v>
      </c>
      <c r="Y86" s="312">
        <v>4.4408920985006262E-15</v>
      </c>
      <c r="Z86" s="312">
        <v>0</v>
      </c>
      <c r="AA86" s="312">
        <v>0</v>
      </c>
      <c r="AB86" s="312">
        <v>0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61"/>
      <c r="I87" s="161">
        <f>('3'!I87/'3'!H87)*100-100</f>
        <v>1.3266001199810233</v>
      </c>
      <c r="J87" s="161">
        <f>('3'!J87/'3'!I87)*100-100</f>
        <v>8.3845455695327189</v>
      </c>
      <c r="K87" s="161">
        <f>('3'!K87/'3'!J87)*100-100</f>
        <v>2.2817686243431297</v>
      </c>
      <c r="L87" s="161">
        <f>('3'!L87/'3'!K87)*100-100</f>
        <v>4.9445304114725985</v>
      </c>
      <c r="M87" s="161">
        <f>('3'!M87/'3'!L87)*100-100</f>
        <v>12.82524307323429</v>
      </c>
      <c r="N87" s="161">
        <f>('3'!N87/'3'!M87)*100-100</f>
        <v>2.8474123982169317</v>
      </c>
      <c r="O87" s="161">
        <f>('3'!O87/'3'!N87)*100-100</f>
        <v>-2.2855116774072997</v>
      </c>
      <c r="P87" s="161">
        <f>('3'!P87/'3'!O87)*100-100</f>
        <v>18.239724469797139</v>
      </c>
      <c r="Q87" s="161">
        <f>('3'!Q87/'3'!P87)*100-100</f>
        <v>6.8828384104110398</v>
      </c>
      <c r="S87" s="161"/>
      <c r="T87" s="312"/>
      <c r="U87" s="312">
        <v>-1.7763568394002505E-15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3.9968028886505635E-15</v>
      </c>
      <c r="AB87" s="312">
        <v>0</v>
      </c>
      <c r="AC87" s="312">
        <v>0</v>
      </c>
    </row>
    <row r="88" spans="1:29" ht="34.5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61"/>
      <c r="I88" s="161">
        <f>('3'!I88/'3'!H88)*100-100</f>
        <v>6.5491000000000241</v>
      </c>
      <c r="J88" s="161">
        <f>('3'!J88/'3'!I88)*100-100</f>
        <v>3.649939260147633</v>
      </c>
      <c r="K88" s="161">
        <f>('3'!K88/'3'!J88)*100-100</f>
        <v>9.9458064185449189</v>
      </c>
      <c r="L88" s="161">
        <f>('3'!L88/'3'!K88)*100-100</f>
        <v>6.0451966519768661</v>
      </c>
      <c r="M88" s="161">
        <f>('3'!M88/'3'!L88)*100-100</f>
        <v>4.9238740381893251</v>
      </c>
      <c r="N88" s="161">
        <f>('3'!N88/'3'!M88)*100-100</f>
        <v>13.031774165144554</v>
      </c>
      <c r="O88" s="161">
        <f>('3'!O88/'3'!N88)*100-100</f>
        <v>-4.1644393656169285</v>
      </c>
      <c r="P88" s="161">
        <f>('3'!P88/'3'!O88)*100-100</f>
        <v>-6.8404191392727682</v>
      </c>
      <c r="Q88" s="161">
        <f>('3'!Q88/'3'!P88)*100-100</f>
        <v>6.4071652078031178</v>
      </c>
      <c r="S88" s="161"/>
      <c r="T88" s="312"/>
      <c r="U88" s="312">
        <v>0</v>
      </c>
      <c r="V88" s="312">
        <v>5.3290705182007514E-15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4.5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61"/>
      <c r="I89" s="161">
        <f>('3'!I89/'3'!H89)*100-100</f>
        <v>6.6745457350280617</v>
      </c>
      <c r="J89" s="161">
        <f>('3'!J89/'3'!I89)*100-100</f>
        <v>3.7227002056145864</v>
      </c>
      <c r="K89" s="161">
        <f>('3'!K89/'3'!J89)*100-100</f>
        <v>10.158210449692206</v>
      </c>
      <c r="L89" s="161">
        <f>('3'!L89/'3'!K89)*100-100</f>
        <v>6.3171997857197795</v>
      </c>
      <c r="M89" s="161">
        <f>('3'!M89/'3'!L89)*100-100</f>
        <v>5.2597489670269653</v>
      </c>
      <c r="N89" s="161">
        <f>('3'!N89/'3'!M89)*100-100</f>
        <v>13.203942950736788</v>
      </c>
      <c r="O89" s="161">
        <f>('3'!O89/'3'!N89)*100-100</f>
        <v>-4.4889452683689655</v>
      </c>
      <c r="P89" s="161">
        <f>('3'!P89/'3'!O89)*100-100</f>
        <v>-7.5721023457726915</v>
      </c>
      <c r="Q89" s="161">
        <f>('3'!Q89/'3'!P89)*100-100</f>
        <v>7.0625943482971252</v>
      </c>
      <c r="S89" s="161"/>
      <c r="T89" s="312"/>
      <c r="U89" s="312">
        <v>0</v>
      </c>
      <c r="V89" s="312">
        <v>4.4408920985006262E-15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</row>
    <row r="90" spans="1:29" ht="34.5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61"/>
      <c r="I90" s="161">
        <f>('3'!I90/'3'!H90)*100-100</f>
        <v>2.6976375374672159</v>
      </c>
      <c r="J90" s="161">
        <f>('3'!J90/'3'!I90)*100-100</f>
        <v>1.3295093673499423</v>
      </c>
      <c r="K90" s="161">
        <f>('3'!K90/'3'!J90)*100-100</f>
        <v>3.0120154157084329</v>
      </c>
      <c r="L90" s="161">
        <f>('3'!L90/'3'!K90)*100-100</f>
        <v>-3.4501513848076399</v>
      </c>
      <c r="M90" s="161">
        <f>('3'!M90/'3'!L90)*100-100</f>
        <v>-7.9873227319153983</v>
      </c>
      <c r="N90" s="161">
        <f>('3'!N90/'3'!M90)*100-100</f>
        <v>5.4606914461700455</v>
      </c>
      <c r="O90" s="161">
        <f>('3'!O90/'3'!N90)*100-100</f>
        <v>11.15338605179798</v>
      </c>
      <c r="P90" s="161">
        <f>('3'!P90/'3'!O90)*100-100</f>
        <v>22.837165045558933</v>
      </c>
      <c r="Q90" s="161">
        <f>('3'!Q90/'3'!P90)*100-100</f>
        <v>-13.596265887622451</v>
      </c>
      <c r="S90" s="161"/>
      <c r="T90" s="312"/>
      <c r="U90" s="312">
        <v>3.5527136788005009E-15</v>
      </c>
      <c r="V90" s="312">
        <v>-3.5527136788005009E-15</v>
      </c>
      <c r="W90" s="312">
        <v>0</v>
      </c>
      <c r="X90" s="312">
        <v>0</v>
      </c>
      <c r="Y90" s="312">
        <v>-7.1054273576010019E-15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5.4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61"/>
      <c r="I91" s="161">
        <f>('3'!I91/'3'!H91)*100-100</f>
        <v>4.8428257082557309</v>
      </c>
      <c r="J91" s="161">
        <f>('3'!J91/'3'!I91)*100-100</f>
        <v>5.3293985955566825</v>
      </c>
      <c r="K91" s="161">
        <f>('3'!K91/'3'!J91)*100-100</f>
        <v>5.0935731372528892</v>
      </c>
      <c r="L91" s="161">
        <f>('3'!L91/'3'!K91)*100-100</f>
        <v>5.1611590006837389</v>
      </c>
      <c r="M91" s="161">
        <f>('3'!M91/'3'!L91)*100-100</f>
        <v>-17.106793906653877</v>
      </c>
      <c r="N91" s="161">
        <f>('3'!N91/'3'!M91)*100-100</f>
        <v>-12.947757412450542</v>
      </c>
      <c r="O91" s="161">
        <f>('3'!O91/'3'!N91)*100-100</f>
        <v>30.460663970595903</v>
      </c>
      <c r="P91" s="161">
        <f>('3'!P91/'3'!O91)*100-100</f>
        <v>3.7666151839901687</v>
      </c>
      <c r="Q91" s="161">
        <f>('3'!Q91/'3'!P91)*100-100</f>
        <v>12.36159315564737</v>
      </c>
      <c r="S91" s="161"/>
      <c r="T91" s="312"/>
      <c r="U91" s="312">
        <v>-7.1054273576010019E-15</v>
      </c>
      <c r="V91" s="312">
        <v>0</v>
      </c>
      <c r="W91" s="312">
        <v>0</v>
      </c>
      <c r="X91" s="312">
        <v>-7.1054273576010019E-15</v>
      </c>
      <c r="Y91" s="312">
        <v>0</v>
      </c>
      <c r="Z91" s="312">
        <v>0</v>
      </c>
      <c r="AA91" s="312">
        <v>0</v>
      </c>
      <c r="AB91" s="312">
        <v>-5.3290705182007514E-15</v>
      </c>
      <c r="AC91" s="312">
        <v>0</v>
      </c>
    </row>
    <row r="92" spans="1:29" ht="35.4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61"/>
      <c r="I92" s="161">
        <f>('3'!I92/'3'!H92)*100-100</f>
        <v>7.9232634853289881</v>
      </c>
      <c r="J92" s="161">
        <f>('3'!J92/'3'!I92)*100-100</f>
        <v>8.7153244403347401</v>
      </c>
      <c r="K92" s="161">
        <f>('3'!K92/'3'!J92)*100-100</f>
        <v>9.1235822025504234</v>
      </c>
      <c r="L92" s="161">
        <f>('3'!L92/'3'!K92)*100-100</f>
        <v>9.1448935166578593</v>
      </c>
      <c r="M92" s="161">
        <f>('3'!M92/'3'!L92)*100-100</f>
        <v>-13.375250048458057</v>
      </c>
      <c r="N92" s="161">
        <f>('3'!N92/'3'!M92)*100-100</f>
        <v>-7.4272059550907557</v>
      </c>
      <c r="O92" s="161">
        <f>('3'!O92/'3'!N92)*100-100</f>
        <v>21.285911585193816</v>
      </c>
      <c r="P92" s="161">
        <f>('3'!P92/'3'!O92)*100-100</f>
        <v>10.667570421011746</v>
      </c>
      <c r="Q92" s="161">
        <f>('3'!Q92/'3'!P92)*100-100</f>
        <v>8.318705627908173</v>
      </c>
      <c r="S92" s="161"/>
      <c r="T92" s="312"/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</row>
    <row r="93" spans="1:29" ht="35.25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61"/>
      <c r="I93" s="161">
        <f>('3'!I93/'3'!H93)*100-100</f>
        <v>8.2942904076421797</v>
      </c>
      <c r="J93" s="161">
        <f>('3'!J93/'3'!I93)*100-100</f>
        <v>9.3812860960984494</v>
      </c>
      <c r="K93" s="161">
        <f>('3'!K93/'3'!J93)*100-100</f>
        <v>9.7260872037665962</v>
      </c>
      <c r="L93" s="161">
        <f>('3'!L93/'3'!K93)*100-100</f>
        <v>9.7660815776415575</v>
      </c>
      <c r="M93" s="161">
        <f>('3'!M93/'3'!L93)*100-100</f>
        <v>-8.1605998953452428</v>
      </c>
      <c r="N93" s="161">
        <f>('3'!N93/'3'!M93)*100-100</f>
        <v>-5.1099459915970584</v>
      </c>
      <c r="O93" s="161">
        <f>('3'!O93/'3'!N93)*100-100</f>
        <v>17.761093083062434</v>
      </c>
      <c r="P93" s="161">
        <f>('3'!P93/'3'!O93)*100-100</f>
        <v>9.4272721692408226</v>
      </c>
      <c r="Q93" s="161">
        <f>('3'!Q93/'3'!P93)*100-100</f>
        <v>8.6923850795897835</v>
      </c>
      <c r="S93" s="161"/>
      <c r="T93" s="312"/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5.25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61"/>
      <c r="I94" s="161">
        <f>('3'!I94/'3'!H94)*100-100</f>
        <v>7.1458175928416097</v>
      </c>
      <c r="J94" s="161">
        <f>('3'!J94/'3'!I94)*100-100</f>
        <v>7.3049179080570923</v>
      </c>
      <c r="K94" s="161">
        <f>('3'!K94/'3'!J94)*100-100</f>
        <v>7.8228762092682729</v>
      </c>
      <c r="L94" s="161">
        <f>('3'!L94/'3'!K94)*100-100</f>
        <v>7.7801829149048984</v>
      </c>
      <c r="M94" s="161">
        <f>('3'!M94/'3'!L94)*100-100</f>
        <v>-25.042590944210914</v>
      </c>
      <c r="N94" s="161">
        <f>('3'!N94/'3'!M94)*100-100</f>
        <v>-13.779578205176989</v>
      </c>
      <c r="O94" s="161">
        <f>('3'!O94/'3'!N94)*100-100</f>
        <v>31.920201399993772</v>
      </c>
      <c r="P94" s="161">
        <f>('3'!P94/'3'!O94)*100-100</f>
        <v>14.007892825925694</v>
      </c>
      <c r="Q94" s="161">
        <f>('3'!Q94/'3'!P94)*100-100</f>
        <v>7.3527612338677955</v>
      </c>
      <c r="S94" s="161"/>
      <c r="T94" s="312"/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7.1054273576010019E-15</v>
      </c>
    </row>
    <row r="95" spans="1:29" ht="35.25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61"/>
      <c r="I95" s="161">
        <f>('3'!I95/'3'!H95)*100-100</f>
        <v>4.6455027498909942</v>
      </c>
      <c r="J95" s="161">
        <f>('3'!J95/'3'!I95)*100-100</f>
        <v>4.7453987458254261</v>
      </c>
      <c r="K95" s="161">
        <f>('3'!K95/'3'!J95)*100-100</f>
        <v>4.6360605639671917</v>
      </c>
      <c r="L95" s="161">
        <f>('3'!L95/'3'!K95)*100-100</f>
        <v>4.5903750206085761</v>
      </c>
      <c r="M95" s="161">
        <f>('3'!M95/'3'!L95)*100-100</f>
        <v>3.4642354146720464</v>
      </c>
      <c r="N95" s="161">
        <f>('3'!N95/'3'!M95)*100-100</f>
        <v>1.5267664597302399</v>
      </c>
      <c r="O95" s="161">
        <f>('3'!O95/'3'!N95)*100-100</f>
        <v>1.796700184494199</v>
      </c>
      <c r="P95" s="161">
        <f>('3'!P95/'3'!O95)*100-100</f>
        <v>3.2135343909729102</v>
      </c>
      <c r="Q95" s="161">
        <f>('3'!Q95/'3'!P95)*100-100</f>
        <v>3.1290616665118165</v>
      </c>
      <c r="S95" s="161"/>
      <c r="T95" s="312"/>
      <c r="U95" s="312">
        <v>0</v>
      </c>
      <c r="V95" s="312">
        <v>0</v>
      </c>
      <c r="W95" s="312">
        <v>0</v>
      </c>
      <c r="X95" s="312">
        <v>0</v>
      </c>
      <c r="Y95" s="312">
        <v>0</v>
      </c>
      <c r="Z95" s="312">
        <v>-4.4408920985006262E-15</v>
      </c>
      <c r="AA95" s="312">
        <v>-5.3290705182007514E-15</v>
      </c>
      <c r="AB95" s="312">
        <v>-6.2172489379008766E-15</v>
      </c>
      <c r="AC95" s="312">
        <v>4.4408920985006262E-15</v>
      </c>
    </row>
    <row r="96" spans="1:29" ht="35.25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61"/>
      <c r="I96" s="161">
        <f>('3'!I96/'3'!H96)*100-100</f>
        <v>5.2367122887902298</v>
      </c>
      <c r="J96" s="161">
        <f>('3'!J96/'3'!I96)*100-100</f>
        <v>5.6287219751798716</v>
      </c>
      <c r="K96" s="161">
        <f>('3'!K96/'3'!J96)*100-100</f>
        <v>6.4391137528362776</v>
      </c>
      <c r="L96" s="161">
        <f>('3'!L96/'3'!K96)*100-100</f>
        <v>6.5721378868633309</v>
      </c>
      <c r="M96" s="161">
        <f>('3'!M96/'3'!L96)*100-100</f>
        <v>-21.698384981537316</v>
      </c>
      <c r="N96" s="161">
        <f>('3'!N96/'3'!M96)*100-100</f>
        <v>-7.6851916617151517</v>
      </c>
      <c r="O96" s="161">
        <f>('3'!O96/'3'!N96)*100-100</f>
        <v>26.260271870488666</v>
      </c>
      <c r="P96" s="161">
        <f>('3'!P96/'3'!O96)*100-100</f>
        <v>9.6274943769559798</v>
      </c>
      <c r="Q96" s="161">
        <f>('3'!Q96/'3'!P96)*100-100</f>
        <v>7.9348143074765289</v>
      </c>
      <c r="S96" s="161"/>
      <c r="T96" s="312"/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5.4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61"/>
      <c r="I97" s="161">
        <f>('3'!I97/'3'!H97)*100-100</f>
        <v>5.5450999999997634</v>
      </c>
      <c r="J97" s="161">
        <f>('3'!J97/'3'!I97)*100-100</f>
        <v>5.8100000000002296</v>
      </c>
      <c r="K97" s="161">
        <f>('3'!K97/'3'!J97)*100-100</f>
        <v>6.0174636372988886</v>
      </c>
      <c r="L97" s="161">
        <f>('3'!L97/'3'!K97)*100-100</f>
        <v>5.949585629085405</v>
      </c>
      <c r="M97" s="161">
        <f>('3'!M97/'3'!L97)*100-100</f>
        <v>-6.1187785711371134</v>
      </c>
      <c r="N97" s="161">
        <f>('3'!N97/'3'!M97)*100-100</f>
        <v>8.3784560492374567</v>
      </c>
      <c r="O97" s="161">
        <f>('3'!O97/'3'!N97)*100-100</f>
        <v>10.696700163385643</v>
      </c>
      <c r="P97" s="161">
        <f>('3'!P97/'3'!O97)*100-100</f>
        <v>10.140429365024644</v>
      </c>
      <c r="Q97" s="161">
        <f>('3'!Q97/'3'!P97)*100-100</f>
        <v>8.8314811247646361</v>
      </c>
      <c r="S97" s="161"/>
      <c r="T97" s="312"/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5.4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61"/>
      <c r="I98" s="161">
        <f>('3'!I98/'3'!H98)*100-100</f>
        <v>6.7461343132614502</v>
      </c>
      <c r="J98" s="161">
        <f>('3'!J98/'3'!I98)*100-100</f>
        <v>6.5441538179058512</v>
      </c>
      <c r="K98" s="161">
        <f>('3'!K98/'3'!J98)*100-100</f>
        <v>6.2305073384745668</v>
      </c>
      <c r="L98" s="161">
        <f>('3'!L98/'3'!K98)*100-100</f>
        <v>5.7857768115794386</v>
      </c>
      <c r="M98" s="161">
        <f>('3'!M98/'3'!L98)*100-100</f>
        <v>-6.8373508358028374</v>
      </c>
      <c r="N98" s="161">
        <f>('3'!N98/'3'!M98)*100-100</f>
        <v>-3.6581127805109901</v>
      </c>
      <c r="O98" s="161">
        <f>('3'!O98/'3'!N98)*100-100</f>
        <v>8.1880060363710641</v>
      </c>
      <c r="P98" s="161">
        <f>('3'!P98/'3'!O98)*100-100</f>
        <v>7.3790830069544171</v>
      </c>
      <c r="Q98" s="161">
        <f>('3'!Q98/'3'!P98)*100-100</f>
        <v>7.3898962334632614</v>
      </c>
      <c r="S98" s="161"/>
      <c r="T98" s="312"/>
      <c r="U98" s="312">
        <v>0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</row>
    <row r="99" spans="1:29" ht="35.4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61"/>
      <c r="I99" s="161">
        <f>('3'!I99/'3'!H99)*100-100</f>
        <v>3.945099999999897</v>
      </c>
      <c r="J99" s="161">
        <f>('3'!J99/'3'!I99)*100-100</f>
        <v>4.8293335488505136</v>
      </c>
      <c r="K99" s="161">
        <f>('3'!K99/'3'!J99)*100-100</f>
        <v>6.8703293512327974</v>
      </c>
      <c r="L99" s="161">
        <f>('3'!L99/'3'!K99)*100-100</f>
        <v>7.5648227692168462</v>
      </c>
      <c r="M99" s="161">
        <f>('3'!M99/'3'!L99)*100-100</f>
        <v>-42.573000602863829</v>
      </c>
      <c r="N99" s="161">
        <f>('3'!N99/'3'!M99)*100-100</f>
        <v>-29.142850713495704</v>
      </c>
      <c r="O99" s="161">
        <f>('3'!O99/'3'!N99)*100-100</f>
        <v>80.435600196118145</v>
      </c>
      <c r="P99" s="161">
        <f>('3'!P99/'3'!O99)*100-100</f>
        <v>11.334370407976962</v>
      </c>
      <c r="Q99" s="161">
        <f>('3'!Q99/'3'!P99)*100-100</f>
        <v>7.5892572765246484</v>
      </c>
      <c r="S99" s="161"/>
      <c r="T99" s="312"/>
      <c r="U99" s="312">
        <v>-4.4408920985006262E-15</v>
      </c>
      <c r="V99" s="312">
        <v>0</v>
      </c>
      <c r="W99" s="312">
        <v>0</v>
      </c>
      <c r="X99" s="312">
        <v>7.1054273576010019E-15</v>
      </c>
      <c r="Y99" s="312">
        <v>0</v>
      </c>
      <c r="Z99" s="312">
        <v>0</v>
      </c>
      <c r="AA99" s="312">
        <v>0</v>
      </c>
      <c r="AB99" s="312">
        <v>0</v>
      </c>
      <c r="AC99" s="312">
        <v>7.1054273576010019E-15</v>
      </c>
    </row>
    <row r="100" spans="1:29" ht="7.5" customHeight="1" thickBot="1" x14ac:dyDescent="0.35">
      <c r="A100" s="9"/>
      <c r="B100" s="282"/>
      <c r="C100" s="283"/>
      <c r="D100" s="283"/>
      <c r="E100" s="284"/>
      <c r="F100" s="284"/>
      <c r="G100" s="287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161"/>
      <c r="S100" s="161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7.25" customHeight="1" x14ac:dyDescent="0.3">
      <c r="A101" s="3"/>
      <c r="B101" s="142"/>
      <c r="C101" s="142"/>
      <c r="D101" s="142"/>
      <c r="E101" s="142"/>
      <c r="F101" s="142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61"/>
      <c r="I102" s="161">
        <f>('3'!I102/'3'!H102)*100-100</f>
        <v>4.8481295500618415</v>
      </c>
      <c r="J102" s="161">
        <f>('3'!J102/'3'!I102)*100-100</f>
        <v>4.8496776524932272</v>
      </c>
      <c r="K102" s="161">
        <f>('3'!K102/'3'!J102)*100-100</f>
        <v>4.7376716546577882</v>
      </c>
      <c r="L102" s="161">
        <f>('3'!L102/'3'!K102)*100-100</f>
        <v>3.4059267063640846</v>
      </c>
      <c r="M102" s="161">
        <f>('3'!M102/'3'!L102)*100-100</f>
        <v>4.9619248550635859</v>
      </c>
      <c r="N102" s="161">
        <f>('3'!N102/'3'!M102)*100-100</f>
        <v>5.439529071114066</v>
      </c>
      <c r="O102" s="161">
        <f>('3'!O102/'3'!N102)*100-100</f>
        <v>4.7927555930906891</v>
      </c>
      <c r="P102" s="161">
        <f>('3'!P102/'3'!O102)*100-100</f>
        <v>4.9420697554803326</v>
      </c>
      <c r="Q102" s="161">
        <f>('3'!Q102/'3'!P102)*100-100</f>
        <v>4.7867804271186429</v>
      </c>
      <c r="S102" s="161"/>
      <c r="T102" s="312"/>
      <c r="U102" s="312">
        <v>0</v>
      </c>
      <c r="V102" s="312">
        <v>0</v>
      </c>
      <c r="W102" s="312">
        <v>0</v>
      </c>
      <c r="X102" s="312">
        <v>0</v>
      </c>
      <c r="Y102" s="312">
        <v>-7.1054273576010019E-15</v>
      </c>
      <c r="Z102" s="312">
        <v>0</v>
      </c>
      <c r="AA102" s="312">
        <v>0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61"/>
      <c r="I103" s="161">
        <f>('3'!I103/'3'!H103)*100-100</f>
        <v>3.3671147138062878</v>
      </c>
      <c r="J103" s="161">
        <f>('3'!J103/'3'!I103)*100-100</f>
        <v>-5.0479467267189193</v>
      </c>
      <c r="K103" s="161">
        <f>('3'!K103/'3'!J103)*100-100</f>
        <v>-7.2852608641876486</v>
      </c>
      <c r="L103" s="161">
        <f>('3'!L103/'3'!K103)*100-100</f>
        <v>-3.2802537646330308</v>
      </c>
      <c r="M103" s="161">
        <f>('3'!M103/'3'!L103)*100-100</f>
        <v>-14.702226221519126</v>
      </c>
      <c r="N103" s="161">
        <f>('3'!N103/'3'!M103)*100-100</f>
        <v>26.77634450508603</v>
      </c>
      <c r="O103" s="161">
        <f>('3'!O103/'3'!N103)*100-100</f>
        <v>50.910104186995369</v>
      </c>
      <c r="P103" s="161">
        <f>('3'!P103/'3'!O103)*100-100</f>
        <v>-0.29528330565509009</v>
      </c>
      <c r="Q103" s="161">
        <f>('3'!Q103/'3'!P103)*100-100</f>
        <v>-3.8618262918472936</v>
      </c>
      <c r="S103" s="161"/>
      <c r="T103" s="312"/>
      <c r="U103" s="312">
        <v>0</v>
      </c>
      <c r="V103" s="312">
        <v>0</v>
      </c>
      <c r="W103" s="312">
        <v>0</v>
      </c>
      <c r="X103" s="312">
        <v>3.5527136788005009E-15</v>
      </c>
      <c r="Y103" s="312">
        <v>0</v>
      </c>
      <c r="Z103" s="312">
        <v>0</v>
      </c>
      <c r="AA103" s="312">
        <v>0</v>
      </c>
      <c r="AB103" s="312">
        <v>1.7763568394002505E-15</v>
      </c>
      <c r="AC103" s="312">
        <v>0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61"/>
      <c r="I104" s="161">
        <f>('3'!I104/'3'!H104)*100-100</f>
        <v>0.23160749575168893</v>
      </c>
      <c r="J104" s="161">
        <f>('3'!J104/'3'!I104)*100-100</f>
        <v>3.2218464395220394</v>
      </c>
      <c r="K104" s="161">
        <f>('3'!K104/'3'!J104)*100-100</f>
        <v>-12.354391954946706</v>
      </c>
      <c r="L104" s="161">
        <f>('3'!L104/'3'!K104)*100-100</f>
        <v>-1.3786702018329748</v>
      </c>
      <c r="M104" s="161">
        <f>('3'!M104/'3'!L104)*100-100</f>
        <v>4.4485646187454932</v>
      </c>
      <c r="N104" s="161">
        <f>('3'!N104/'3'!M104)*100-100</f>
        <v>1.1288663944290676</v>
      </c>
      <c r="O104" s="161">
        <f>('3'!O104/'3'!N104)*100-100</f>
        <v>0.3656789687285027</v>
      </c>
      <c r="P104" s="161">
        <f>('3'!P104/'3'!O104)*100-100</f>
        <v>5.2204210507258608</v>
      </c>
      <c r="Q104" s="161">
        <f>('3'!Q104/'3'!P104)*100-100</f>
        <v>0.94527896980598314</v>
      </c>
      <c r="S104" s="161"/>
      <c r="T104" s="312"/>
      <c r="U104" s="312">
        <v>4.4408920985006262E-15</v>
      </c>
      <c r="V104" s="312">
        <v>3.5527136788005009E-15</v>
      </c>
      <c r="W104" s="312">
        <v>0</v>
      </c>
      <c r="X104" s="312">
        <v>1.7763568394002505E-15</v>
      </c>
      <c r="Y104" s="312">
        <v>0</v>
      </c>
      <c r="Z104" s="312">
        <v>5.3290705182007514E-15</v>
      </c>
      <c r="AA104" s="312">
        <v>2.6645352591003757E-15</v>
      </c>
      <c r="AB104" s="312">
        <v>0</v>
      </c>
      <c r="AC104" s="312">
        <v>-1.7763568394002505E-15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61"/>
      <c r="I105" s="161">
        <f>('3'!I105/'3'!H105)*100-100</f>
        <v>-3.0172409000559242</v>
      </c>
      <c r="J105" s="161">
        <f>('3'!J105/'3'!I105)*100-100</f>
        <v>3.9995158429118476</v>
      </c>
      <c r="K105" s="161">
        <f>('3'!K105/'3'!J105)*100-100</f>
        <v>1.0000485394670307</v>
      </c>
      <c r="L105" s="161">
        <f>('3'!L105/'3'!K105)*100-100</f>
        <v>-7.0038816159070194</v>
      </c>
      <c r="M105" s="161">
        <f>('3'!M105/'3'!L105)*100-100</f>
        <v>5.1202233525142731</v>
      </c>
      <c r="N105" s="161">
        <f>('3'!N105/'3'!M105)*100-100</f>
        <v>5.2408413948352006</v>
      </c>
      <c r="O105" s="161">
        <f>('3'!O105/'3'!N105)*100-100</f>
        <v>-1.9750017156497108</v>
      </c>
      <c r="P105" s="161">
        <f>('3'!P105/'3'!O105)*100-100</f>
        <v>7.9964489011904192</v>
      </c>
      <c r="Q105" s="161">
        <f>('3'!Q105/'3'!P105)*100-100</f>
        <v>1.844684096340643</v>
      </c>
      <c r="S105" s="161"/>
      <c r="T105" s="312"/>
      <c r="U105" s="312">
        <v>-6.6613381477509392E-15</v>
      </c>
      <c r="V105" s="312">
        <v>0</v>
      </c>
      <c r="W105" s="312">
        <v>6.2172489379008766E-15</v>
      </c>
      <c r="X105" s="312">
        <v>7.1054273576010019E-15</v>
      </c>
      <c r="Y105" s="312">
        <v>0</v>
      </c>
      <c r="Z105" s="312">
        <v>0</v>
      </c>
      <c r="AA105" s="312">
        <v>-6.2172489379008766E-15</v>
      </c>
      <c r="AB105" s="312">
        <v>0</v>
      </c>
      <c r="AC105" s="312">
        <v>0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61"/>
      <c r="I106" s="161">
        <f>('3'!I106/'3'!H106)*100-100</f>
        <v>5.3556093717373585</v>
      </c>
      <c r="J106" s="161">
        <f>('3'!J106/'3'!I106)*100-100</f>
        <v>7.9544676643856604</v>
      </c>
      <c r="K106" s="161">
        <f>('3'!K106/'3'!J106)*100-100</f>
        <v>53.934319522175485</v>
      </c>
      <c r="L106" s="161">
        <f>('3'!L106/'3'!K106)*100-100</f>
        <v>11.774058337705156</v>
      </c>
      <c r="M106" s="161">
        <f>('3'!M106/'3'!L106)*100-100</f>
        <v>9.7637705926680383</v>
      </c>
      <c r="N106" s="161">
        <f>('3'!N106/'3'!M106)*100-100</f>
        <v>0.1537427733513681</v>
      </c>
      <c r="O106" s="161">
        <f>('3'!O106/'3'!N106)*100-100</f>
        <v>-2.361712893008999</v>
      </c>
      <c r="P106" s="161">
        <f>('3'!P106/'3'!O106)*100-100</f>
        <v>13.25893143373618</v>
      </c>
      <c r="Q106" s="161">
        <f>('3'!Q106/'3'!P106)*100-100</f>
        <v>9.0576958879421028</v>
      </c>
      <c r="S106" s="161"/>
      <c r="T106" s="312"/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6.2172489379008766E-15</v>
      </c>
      <c r="AA106" s="312">
        <v>-5.3290705182007514E-15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61"/>
      <c r="I107" s="161">
        <f>('3'!I107/'3'!H107)*100-100</f>
        <v>-0.10026744903439067</v>
      </c>
      <c r="J107" s="161">
        <f>('3'!J107/'3'!I107)*100-100</f>
        <v>7.8281633104242445</v>
      </c>
      <c r="K107" s="161">
        <f>('3'!K107/'3'!J107)*100-100</f>
        <v>-18.661942479954419</v>
      </c>
      <c r="L107" s="161">
        <f>('3'!L107/'3'!K107)*100-100</f>
        <v>3.4408819320968433</v>
      </c>
      <c r="M107" s="161">
        <f>('3'!M107/'3'!L107)*100-100</f>
        <v>26.476346457402983</v>
      </c>
      <c r="N107" s="161">
        <f>('3'!N107/'3'!M107)*100-100</f>
        <v>11.251040813720991</v>
      </c>
      <c r="O107" s="161">
        <f>('3'!O107/'3'!N107)*100-100</f>
        <v>-78.027044951465214</v>
      </c>
      <c r="P107" s="161">
        <f>('3'!P107/'3'!O107)*100-100</f>
        <v>218.40571470935868</v>
      </c>
      <c r="Q107" s="161">
        <f>('3'!Q107/'3'!P107)*100-100</f>
        <v>-7.8775615082749653</v>
      </c>
      <c r="S107" s="161"/>
      <c r="T107" s="312"/>
      <c r="U107" s="312">
        <v>6.2172489379008766E-15</v>
      </c>
      <c r="V107" s="312">
        <v>0</v>
      </c>
      <c r="W107" s="312">
        <v>0</v>
      </c>
      <c r="X107" s="312">
        <v>3.5527136788005009E-15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61"/>
      <c r="I108" s="161">
        <f>('3'!I108/'3'!H108)*100-100</f>
        <v>19.062346874277679</v>
      </c>
      <c r="J108" s="161">
        <f>('3'!J108/'3'!I108)*100-100</f>
        <v>25.191871423157991</v>
      </c>
      <c r="K108" s="161">
        <f>('3'!K108/'3'!J108)*100-100</f>
        <v>29.685168062219702</v>
      </c>
      <c r="L108" s="161">
        <f>('3'!L108/'3'!K108)*100-100</f>
        <v>22.490858010343118</v>
      </c>
      <c r="M108" s="161">
        <f>('3'!M108/'3'!L108)*100-100</f>
        <v>31.990515418856546</v>
      </c>
      <c r="N108" s="161">
        <f>('3'!N108/'3'!M108)*100-100</f>
        <v>-5.2057354961813189</v>
      </c>
      <c r="O108" s="161">
        <f>('3'!O108/'3'!N108)*100-100</f>
        <v>-5.457477861590192</v>
      </c>
      <c r="P108" s="161">
        <f>('3'!P108/'3'!O108)*100-100</f>
        <v>12.146747731914374</v>
      </c>
      <c r="Q108" s="161">
        <f>('3'!Q108/'3'!P108)*100-100</f>
        <v>6.4098922980795123</v>
      </c>
      <c r="S108" s="161"/>
      <c r="T108" s="312"/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61"/>
      <c r="I109" s="161">
        <f>('3'!I109/'3'!H109)*100-100</f>
        <v>11.544590495201959</v>
      </c>
      <c r="J109" s="161">
        <f>('3'!J109/'3'!I109)*100-100</f>
        <v>7.9822797398802123</v>
      </c>
      <c r="K109" s="161">
        <f>('3'!K109/'3'!J109)*100-100</f>
        <v>4.8102782084793461</v>
      </c>
      <c r="L109" s="161">
        <f>('3'!L109/'3'!K109)*100-100</f>
        <v>6.4712359449655708</v>
      </c>
      <c r="M109" s="161">
        <f>('3'!M109/'3'!L109)*100-100</f>
        <v>11.346674167687269</v>
      </c>
      <c r="N109" s="161">
        <f>('3'!N109/'3'!M109)*100-100</f>
        <v>9.5085106516525713</v>
      </c>
      <c r="O109" s="161">
        <f>('3'!O109/'3'!N109)*100-100</f>
        <v>-7.1347779997815906</v>
      </c>
      <c r="P109" s="161">
        <f>('3'!P109/'3'!O109)*100-100</f>
        <v>11.138335326983977</v>
      </c>
      <c r="Q109" s="161">
        <f>('3'!Q109/'3'!P109)*100-100</f>
        <v>5.2633860913363009</v>
      </c>
      <c r="S109" s="161"/>
      <c r="T109" s="312"/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61"/>
      <c r="I110" s="161">
        <f>('3'!I110/'3'!H110)*100-100</f>
        <v>0.14823496126037128</v>
      </c>
      <c r="J110" s="161">
        <f>('3'!J110/'3'!I110)*100-100</f>
        <v>13.937547941937794</v>
      </c>
      <c r="K110" s="161">
        <f>('3'!K110/'3'!J110)*100-100</f>
        <v>-17.109532958766721</v>
      </c>
      <c r="L110" s="161">
        <f>('3'!L110/'3'!K110)*100-100</f>
        <v>28.195051483443081</v>
      </c>
      <c r="M110" s="161">
        <f>('3'!M110/'3'!L110)*100-100</f>
        <v>2.885784925111551</v>
      </c>
      <c r="N110" s="161">
        <f>('3'!N110/'3'!M110)*100-100</f>
        <v>15.315797519275449</v>
      </c>
      <c r="O110" s="161">
        <f>('3'!O110/'3'!N110)*100-100</f>
        <v>-5.514898730838695</v>
      </c>
      <c r="P110" s="161">
        <f>('3'!P110/'3'!O110)*100-100</f>
        <v>12.142036829477036</v>
      </c>
      <c r="Q110" s="161">
        <f>('3'!Q110/'3'!P110)*100-100</f>
        <v>8.9238378496256701</v>
      </c>
      <c r="S110" s="161"/>
      <c r="T110" s="312"/>
      <c r="U110" s="312">
        <v>-2.6645352591003757E-15</v>
      </c>
      <c r="V110" s="312">
        <v>0</v>
      </c>
      <c r="W110" s="312">
        <v>0</v>
      </c>
      <c r="X110" s="312">
        <v>0</v>
      </c>
      <c r="Y110" s="312">
        <v>-5.3290705182007514E-15</v>
      </c>
      <c r="Z110" s="312">
        <v>0</v>
      </c>
      <c r="AA110" s="312">
        <v>7.1054273576010019E-15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61"/>
      <c r="I111" s="161">
        <f>('3'!I111/'3'!H111)*100-100</f>
        <v>6.1128934342729195</v>
      </c>
      <c r="J111" s="161">
        <f>('3'!J111/'3'!I111)*100-100</f>
        <v>6.161103867451061</v>
      </c>
      <c r="K111" s="161">
        <f>('3'!K111/'3'!J111)*100-100</f>
        <v>1.5346899774838789</v>
      </c>
      <c r="L111" s="161">
        <f>('3'!L111/'3'!K111)*100-100</f>
        <v>4.1046128532008765</v>
      </c>
      <c r="M111" s="161">
        <f>('3'!M111/'3'!L111)*100-100</f>
        <v>3.1842260770734896</v>
      </c>
      <c r="N111" s="161">
        <f>('3'!N111/'3'!M111)*100-100</f>
        <v>2.9426733514053183</v>
      </c>
      <c r="O111" s="161">
        <f>('3'!O111/'3'!N111)*100-100</f>
        <v>2.4250981748988494</v>
      </c>
      <c r="P111" s="161">
        <f>('3'!P111/'3'!O111)*100-100</f>
        <v>-0.33223796238594616</v>
      </c>
      <c r="Q111" s="161">
        <f>('3'!Q111/'3'!P111)*100-100</f>
        <v>8.5671385506169031</v>
      </c>
      <c r="S111" s="161"/>
      <c r="T111" s="312"/>
      <c r="U111" s="312">
        <v>0</v>
      </c>
      <c r="V111" s="312">
        <v>0</v>
      </c>
      <c r="W111" s="312">
        <v>7.1054273576010019E-15</v>
      </c>
      <c r="X111" s="312">
        <v>0</v>
      </c>
      <c r="Y111" s="312">
        <v>-3.5527136788005009E-15</v>
      </c>
      <c r="Z111" s="312">
        <v>-4.4408920985006262E-15</v>
      </c>
      <c r="AA111" s="312">
        <v>6.2172489379008766E-15</v>
      </c>
      <c r="AB111" s="312">
        <v>4.4408920985006262E-15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61"/>
      <c r="I112" s="161">
        <f>('3'!I112/'3'!H112)*100-100</f>
        <v>1.5891996602329925</v>
      </c>
      <c r="J112" s="161">
        <f>('3'!J112/'3'!I112)*100-100</f>
        <v>16.899996489278962</v>
      </c>
      <c r="K112" s="161">
        <f>('3'!K112/'3'!J112)*100-100</f>
        <v>57.162027668470017</v>
      </c>
      <c r="L112" s="161">
        <f>('3'!L112/'3'!K112)*100-100</f>
        <v>-18.355187603401291</v>
      </c>
      <c r="M112" s="161">
        <f>('3'!M112/'3'!L112)*100-100</f>
        <v>58.626955128600031</v>
      </c>
      <c r="N112" s="161">
        <f>('3'!N112/'3'!M112)*100-100</f>
        <v>-21.392771074805907</v>
      </c>
      <c r="O112" s="161">
        <f>('3'!O112/'3'!N112)*100-100</f>
        <v>5.5760274516091499</v>
      </c>
      <c r="P112" s="161">
        <f>('3'!P112/'3'!O112)*100-100</f>
        <v>13.585865460946195</v>
      </c>
      <c r="Q112" s="161">
        <f>('3'!Q112/'3'!P112)*100-100</f>
        <v>-6.7233732614960076</v>
      </c>
      <c r="S112" s="161"/>
      <c r="T112" s="312"/>
      <c r="U112" s="312">
        <v>5.3290705182007514E-15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35.4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61"/>
      <c r="I113" s="161">
        <f>('3'!I113/'3'!H113)*100-100</f>
        <v>2.8533723024702482</v>
      </c>
      <c r="J113" s="161">
        <f>('3'!J113/'3'!I113)*100-100</f>
        <v>3.6356095221682381</v>
      </c>
      <c r="K113" s="161">
        <f>('3'!K113/'3'!J113)*100-100</f>
        <v>3.7538763822397812</v>
      </c>
      <c r="L113" s="161">
        <f>('3'!L113/'3'!K113)*100-100</f>
        <v>5.1784931884415499</v>
      </c>
      <c r="M113" s="161">
        <f>('3'!M113/'3'!L113)*100-100</f>
        <v>23.313410925226918</v>
      </c>
      <c r="N113" s="161">
        <f>('3'!N113/'3'!M113)*100-100</f>
        <v>8.3995124964118446</v>
      </c>
      <c r="O113" s="161">
        <f>('3'!O113/'3'!N113)*100-100</f>
        <v>14.135645023208937</v>
      </c>
      <c r="P113" s="161">
        <f>('3'!P113/'3'!O113)*100-100</f>
        <v>5.4713543114263814</v>
      </c>
      <c r="Q113" s="161">
        <f>('3'!Q113/'3'!P113)*100-100</f>
        <v>9.7006459658707911</v>
      </c>
      <c r="S113" s="161"/>
      <c r="T113" s="312"/>
      <c r="U113" s="312">
        <v>0</v>
      </c>
      <c r="V113" s="312">
        <v>0</v>
      </c>
      <c r="W113" s="312">
        <v>-3.5527136788005009E-15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61"/>
      <c r="I114" s="161">
        <f>('3'!I114/'3'!H114)*100-100</f>
        <v>1.3585254512647964</v>
      </c>
      <c r="J114" s="161">
        <f>('3'!J114/'3'!I114)*100-100</f>
        <v>1.4905978416898762</v>
      </c>
      <c r="K114" s="161">
        <f>('3'!K114/'3'!J114)*100-100</f>
        <v>2.3301228638750189</v>
      </c>
      <c r="L114" s="161">
        <f>('3'!L114/'3'!K114)*100-100</f>
        <v>3.3667885709588745</v>
      </c>
      <c r="M114" s="161">
        <f>('3'!M114/'3'!L114)*100-100</f>
        <v>-9.9772089954078922</v>
      </c>
      <c r="N114" s="161">
        <f>('3'!N114/'3'!M114)*100-100</f>
        <v>-12.977877921495988</v>
      </c>
      <c r="O114" s="161">
        <f>('3'!O114/'3'!N114)*100-100</f>
        <v>0.74947943426688823</v>
      </c>
      <c r="P114" s="161">
        <f>('3'!P114/'3'!O114)*100-100</f>
        <v>9.6069157429047607</v>
      </c>
      <c r="Q114" s="161">
        <f>('3'!Q114/'3'!P114)*100-100</f>
        <v>8.2851127728506668</v>
      </c>
      <c r="S114" s="161"/>
      <c r="T114" s="312"/>
      <c r="U114" s="312">
        <v>-6.2172489379008766E-15</v>
      </c>
      <c r="V114" s="312">
        <v>-1.7763568394002505E-15</v>
      </c>
      <c r="W114" s="312">
        <v>0</v>
      </c>
      <c r="X114" s="312">
        <v>7.1054273576010019E-15</v>
      </c>
      <c r="Y114" s="312">
        <v>0</v>
      </c>
      <c r="Z114" s="312">
        <v>0</v>
      </c>
      <c r="AA114" s="312">
        <v>1.7763568394002505E-15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60"/>
      <c r="I115" s="160">
        <f>('3'!I115/'3'!H115)*100-100</f>
        <v>8.8487758513198429</v>
      </c>
      <c r="J115" s="160">
        <f>('3'!J115/'3'!I115)*100-100</f>
        <v>12.979827711989358</v>
      </c>
      <c r="K115" s="160">
        <f>('3'!K115/'3'!J115)*100-100</f>
        <v>-8.4686669186372683</v>
      </c>
      <c r="L115" s="160">
        <f>('3'!L115/'3'!K115)*100-100</f>
        <v>-2.2137758548496151</v>
      </c>
      <c r="M115" s="160">
        <f>('3'!M115/'3'!L115)*100-100</f>
        <v>-5.1515631711558854</v>
      </c>
      <c r="N115" s="160">
        <f>('3'!N115/'3'!M115)*100-100</f>
        <v>1.9304236583179062</v>
      </c>
      <c r="O115" s="160">
        <f>('3'!O115/'3'!N115)*100-100</f>
        <v>7.2997552762810329</v>
      </c>
      <c r="P115" s="160">
        <f>('3'!P115/'3'!O115)*100-100</f>
        <v>9.5836528727033112</v>
      </c>
      <c r="Q115" s="160">
        <f>('3'!Q115/'3'!P115)*100-100</f>
        <v>7.0685573073337338</v>
      </c>
      <c r="S115" s="160"/>
      <c r="T115" s="312"/>
      <c r="U115" s="312">
        <v>0</v>
      </c>
      <c r="V115" s="312">
        <v>0</v>
      </c>
      <c r="W115" s="312">
        <v>0</v>
      </c>
      <c r="X115" s="312">
        <v>4.8849813083506888E-15</v>
      </c>
      <c r="Y115" s="312">
        <v>0</v>
      </c>
      <c r="Z115" s="312">
        <v>2.6645352591003757E-15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S116" s="160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62"/>
      <c r="I117" s="162">
        <f>('3'!I117/'3'!H117)*100-100</f>
        <v>4.4497814155189559</v>
      </c>
      <c r="J117" s="162">
        <f>('3'!J117/'3'!I117)*100-100</f>
        <v>5.8127223691851242</v>
      </c>
      <c r="K117" s="162">
        <f>('3'!K117/'3'!J117)*100-100</f>
        <v>4.8430869590737444</v>
      </c>
      <c r="L117" s="162">
        <f>('3'!L117/'3'!K117)*100-100</f>
        <v>4.413187489872854</v>
      </c>
      <c r="M117" s="162">
        <f>('3'!M117/'3'!L117)*100-100</f>
        <v>-5.4568465908120629</v>
      </c>
      <c r="N117" s="162">
        <f>('3'!N117/'3'!M117)*100-100</f>
        <v>3.3153495093307015</v>
      </c>
      <c r="O117" s="162">
        <f>('3'!O117/'3'!N117)*100-100</f>
        <v>9.0317372191500027</v>
      </c>
      <c r="P117" s="162">
        <f>('3'!P117/'3'!O117)*100-100</f>
        <v>3.5370638059959418</v>
      </c>
      <c r="Q117" s="162">
        <f>('3'!Q117/'3'!P117)*100-100</f>
        <v>5.1054592556567115</v>
      </c>
      <c r="S117" s="160"/>
      <c r="T117" s="312"/>
      <c r="U117" s="312">
        <v>0</v>
      </c>
      <c r="V117" s="312">
        <v>0</v>
      </c>
      <c r="W117" s="312">
        <v>0</v>
      </c>
      <c r="X117" s="312">
        <v>0</v>
      </c>
      <c r="Y117" s="312">
        <v>7.1054273576010019E-15</v>
      </c>
      <c r="Z117" s="312">
        <v>0</v>
      </c>
      <c r="AA117" s="312">
        <v>0</v>
      </c>
      <c r="AB117" s="312">
        <v>0</v>
      </c>
      <c r="AC117" s="312">
        <v>0</v>
      </c>
    </row>
  </sheetData>
  <mergeCells count="159">
    <mergeCell ref="C114:D114"/>
    <mergeCell ref="E114:F114"/>
    <mergeCell ref="C115:F115"/>
    <mergeCell ref="B117:G117"/>
    <mergeCell ref="D109:E109"/>
    <mergeCell ref="D110:E110"/>
    <mergeCell ref="D111:E111"/>
    <mergeCell ref="D112:E112"/>
    <mergeCell ref="C113:D113"/>
    <mergeCell ref="E113:F113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C102:D102"/>
    <mergeCell ref="E102:F102"/>
    <mergeCell ref="D93:E93"/>
    <mergeCell ref="D94:E94"/>
    <mergeCell ref="C95:D95"/>
    <mergeCell ref="E95:F95"/>
    <mergeCell ref="C96:D96"/>
    <mergeCell ref="E96:F96"/>
    <mergeCell ref="D89:E89"/>
    <mergeCell ref="D90:E90"/>
    <mergeCell ref="C91:D91"/>
    <mergeCell ref="E91:F91"/>
    <mergeCell ref="C92:D92"/>
    <mergeCell ref="E92:F92"/>
    <mergeCell ref="C85:D85"/>
    <mergeCell ref="E85:F85"/>
    <mergeCell ref="D86:E86"/>
    <mergeCell ref="D87:E87"/>
    <mergeCell ref="C88:D88"/>
    <mergeCell ref="E88:F88"/>
    <mergeCell ref="D80:E80"/>
    <mergeCell ref="C81:D81"/>
    <mergeCell ref="E81:F81"/>
    <mergeCell ref="D82:E82"/>
    <mergeCell ref="D83:E83"/>
    <mergeCell ref="D84:E84"/>
    <mergeCell ref="D74:E74"/>
    <mergeCell ref="D75:E75"/>
    <mergeCell ref="D76:E76"/>
    <mergeCell ref="D77:E77"/>
    <mergeCell ref="D79:E79"/>
    <mergeCell ref="D67:E67"/>
    <mergeCell ref="C70:D70"/>
    <mergeCell ref="E70:F70"/>
    <mergeCell ref="D71:E71"/>
    <mergeCell ref="D72:E72"/>
    <mergeCell ref="C73:D73"/>
    <mergeCell ref="E73:F73"/>
    <mergeCell ref="D78:E78"/>
    <mergeCell ref="D62:E62"/>
    <mergeCell ref="D63:E63"/>
    <mergeCell ref="C64:D64"/>
    <mergeCell ref="E64:F64"/>
    <mergeCell ref="D65:E65"/>
    <mergeCell ref="D66:E66"/>
    <mergeCell ref="C53:D53"/>
    <mergeCell ref="E53:F53"/>
    <mergeCell ref="C54:D54"/>
    <mergeCell ref="E54:F54"/>
    <mergeCell ref="C60:F60"/>
    <mergeCell ref="C61:D61"/>
    <mergeCell ref="E61:F61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8:G28"/>
    <mergeCell ref="C29:D29"/>
    <mergeCell ref="E29:F29"/>
    <mergeCell ref="C27:D27"/>
    <mergeCell ref="E27:F27"/>
    <mergeCell ref="D22:E22"/>
    <mergeCell ref="D23:E23"/>
    <mergeCell ref="C24:G24"/>
    <mergeCell ref="C25:D25"/>
    <mergeCell ref="E25:F25"/>
    <mergeCell ref="C26:D26"/>
    <mergeCell ref="E26:F26"/>
    <mergeCell ref="D18:E18"/>
    <mergeCell ref="D19:E19"/>
    <mergeCell ref="C20:D20"/>
    <mergeCell ref="E20:F20"/>
    <mergeCell ref="C21:D21"/>
    <mergeCell ref="E21:F21"/>
    <mergeCell ref="D13:E13"/>
    <mergeCell ref="C14:D14"/>
    <mergeCell ref="E14:F14"/>
    <mergeCell ref="D15:E15"/>
    <mergeCell ref="D16:E16"/>
    <mergeCell ref="D17:E17"/>
    <mergeCell ref="C9:D9"/>
    <mergeCell ref="E9:F9"/>
    <mergeCell ref="C10:D10"/>
    <mergeCell ref="E10:F10"/>
    <mergeCell ref="D11:E11"/>
    <mergeCell ref="D12:E12"/>
    <mergeCell ref="A2:A3"/>
    <mergeCell ref="E2:E3"/>
    <mergeCell ref="B5:G5"/>
    <mergeCell ref="C7:G7"/>
    <mergeCell ref="C8:D8"/>
    <mergeCell ref="E8:F8"/>
    <mergeCell ref="B4:Q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37" fitToHeight="0" orientation="portrait" r:id="rId1"/>
  <headerFooter scaleWithDoc="0">
    <oddFooter>&amp;C&amp;"Arial,Regular"&amp;10&amp;P</oddFooter>
  </headerFooter>
  <rowBreaks count="3" manualBreakCount="3">
    <brk id="38" min="1" max="17" man="1"/>
    <brk id="68" min="1" max="17" man="1"/>
    <brk id="100" min="1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17"/>
  <sheetViews>
    <sheetView view="pageBreakPreview" zoomScale="75" zoomScaleNormal="100" zoomScaleSheetLayoutView="75" workbookViewId="0">
      <pane xSplit="7" ySplit="6" topLeftCell="H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46.5546875" style="1" customWidth="1"/>
    <col min="7" max="7" width="3" style="1" customWidth="1"/>
    <col min="8" max="17" width="14" style="1" customWidth="1"/>
    <col min="18" max="18" width="0.88671875" customWidth="1"/>
    <col min="19" max="19" width="12.6640625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6</v>
      </c>
      <c r="F2" s="11" t="s">
        <v>159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76"/>
      <c r="B3" s="25" t="s">
        <v>124</v>
      </c>
      <c r="D3" s="26"/>
      <c r="E3" s="491"/>
      <c r="F3" s="2" t="s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134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>
        <v>2015</v>
      </c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>
        <f t="shared" ref="T5" si="0">H5</f>
        <v>2015</v>
      </c>
      <c r="U5" s="330">
        <f t="shared" ref="U5" si="1">I5</f>
        <v>2016</v>
      </c>
      <c r="V5" s="330">
        <f t="shared" ref="V5" si="2">J5</f>
        <v>2017</v>
      </c>
      <c r="W5" s="330">
        <f t="shared" ref="W5" si="3">K5</f>
        <v>2018</v>
      </c>
      <c r="X5" s="330">
        <f t="shared" ref="X5" si="4">L5</f>
        <v>2019</v>
      </c>
      <c r="Y5" s="330">
        <f t="shared" ref="Y5" si="5">M5</f>
        <v>2020</v>
      </c>
      <c r="Z5" s="330">
        <f t="shared" ref="Z5" si="6">N5</f>
        <v>2021</v>
      </c>
      <c r="AA5" s="330">
        <f t="shared" ref="AA5" si="7">O5</f>
        <v>2022</v>
      </c>
      <c r="AB5" s="330" t="str">
        <f t="shared" ref="AB5" si="8">P5</f>
        <v>2023e</v>
      </c>
      <c r="AC5" s="330" t="str">
        <f t="shared" ref="AC5" si="9">Q5</f>
        <v>2024p</v>
      </c>
    </row>
    <row r="6" spans="1:29" s="4" customFormat="1" ht="17.2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4.5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60">
        <f>('2'!H7/'2'!H$117)*100</f>
        <v>8.2874950643908036</v>
      </c>
      <c r="I7" s="160">
        <f>('2'!I7/'2'!I$117)*100</f>
        <v>8.4625188356648042</v>
      </c>
      <c r="J7" s="160">
        <f>('2'!J7/'2'!J$117)*100</f>
        <v>8.5982775572090713</v>
      </c>
      <c r="K7" s="160">
        <f>('2'!K7/'2'!K$117)*100</f>
        <v>7.512056958446073</v>
      </c>
      <c r="L7" s="160">
        <f>('2'!L7/'2'!L$117)*100</f>
        <v>7.2413140169458794</v>
      </c>
      <c r="M7" s="160">
        <f>('2'!M7/'2'!M$117)*100</f>
        <v>8.1659708627736798</v>
      </c>
      <c r="N7" s="160">
        <f>('2'!N7/'2'!N$117)*100</f>
        <v>9.5662145903336651</v>
      </c>
      <c r="O7" s="160">
        <f>('2'!O7/'2'!O$117)*100</f>
        <v>8.9618492419497429</v>
      </c>
      <c r="P7" s="160">
        <f>('2'!P7/'2'!P$117)*100</f>
        <v>7.7653093278056291</v>
      </c>
      <c r="Q7" s="160">
        <f>('2'!Q7/'2'!Q$117)*100</f>
        <v>8.1284678340764636</v>
      </c>
      <c r="S7" s="160"/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</row>
    <row r="8" spans="1:29" ht="34.5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61">
        <f>('2'!H8/'2'!H$117)*100</f>
        <v>0.28444331565010167</v>
      </c>
      <c r="I8" s="161">
        <f>('2'!I8/'2'!I$117)*100</f>
        <v>0.28394098066631868</v>
      </c>
      <c r="J8" s="161">
        <f>('2'!J8/'2'!J$117)*100</f>
        <v>0.35498601825677523</v>
      </c>
      <c r="K8" s="161">
        <f>('2'!K8/'2'!K$117)*100</f>
        <v>0.19988141493679287</v>
      </c>
      <c r="L8" s="161">
        <f>('2'!L8/'2'!L$117)*100</f>
        <v>0.21971628815436239</v>
      </c>
      <c r="M8" s="161">
        <f>('2'!M8/'2'!M$117)*100</f>
        <v>0.18262005245134244</v>
      </c>
      <c r="N8" s="161">
        <f>('2'!N8/'2'!N$117)*100</f>
        <v>0.20181318232159515</v>
      </c>
      <c r="O8" s="161">
        <f>('2'!O8/'2'!O$117)*100</f>
        <v>0.13553883027887464</v>
      </c>
      <c r="P8" s="161">
        <f>('2'!P8/'2'!P$117)*100</f>
        <v>0.11459055668030585</v>
      </c>
      <c r="Q8" s="161">
        <f>('2'!Q8/'2'!Q$117)*100</f>
        <v>0.16160416065927416</v>
      </c>
      <c r="S8" s="161"/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4.5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61">
        <f>('2'!H9/'2'!H$117)*100</f>
        <v>3.2162425418618121</v>
      </c>
      <c r="I9" s="161">
        <f>('2'!I9/'2'!I$117)*100</f>
        <v>3.4222013760484069</v>
      </c>
      <c r="J9" s="161">
        <f>('2'!J9/'2'!J$117)*100</f>
        <v>3.7338453292386982</v>
      </c>
      <c r="K9" s="161">
        <f>('2'!K9/'2'!K$117)*100</f>
        <v>2.9033165662573102</v>
      </c>
      <c r="L9" s="161">
        <f>('2'!L9/'2'!L$117)*100</f>
        <v>2.6529039444602303</v>
      </c>
      <c r="M9" s="161">
        <f>('2'!M9/'2'!M$117)*100</f>
        <v>3.576114350681856</v>
      </c>
      <c r="N9" s="161">
        <f>('2'!N9/'2'!N$117)*100</f>
        <v>5.0506243121254109</v>
      </c>
      <c r="O9" s="161">
        <f>('2'!O9/'2'!O$117)*100</f>
        <v>4.9301677886619215</v>
      </c>
      <c r="P9" s="161">
        <f>('2'!P9/'2'!P$117)*100</f>
        <v>3.7124407755163591</v>
      </c>
      <c r="Q9" s="161">
        <f>('2'!Q9/'2'!Q$117)*100</f>
        <v>4.2190520505840485</v>
      </c>
      <c r="S9" s="161"/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</row>
    <row r="10" spans="1:29" ht="34.5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61">
        <f>('2'!H10/'2'!H$117)*100</f>
        <v>1.0785881047511543</v>
      </c>
      <c r="I10" s="161">
        <f>('2'!I10/'2'!I$117)*100</f>
        <v>1.0983454057196882</v>
      </c>
      <c r="J10" s="161">
        <f>('2'!J10/'2'!J$117)*100</f>
        <v>1.0905655053569079</v>
      </c>
      <c r="K10" s="161">
        <f>('2'!K10/'2'!K$117)*100</f>
        <v>1.0933071672563253</v>
      </c>
      <c r="L10" s="161">
        <f>('2'!L10/'2'!L$117)*100</f>
        <v>1.1372713026782277</v>
      </c>
      <c r="M10" s="161">
        <f>('2'!M10/'2'!M$117)*100</f>
        <v>1.2304440929638101</v>
      </c>
      <c r="N10" s="161">
        <f>('2'!N10/'2'!N$117)*100</f>
        <v>1.2344242284521572</v>
      </c>
      <c r="O10" s="161">
        <f>('2'!O10/'2'!O$117)*100</f>
        <v>1.1154480635003174</v>
      </c>
      <c r="P10" s="161">
        <f>('2'!P10/'2'!P$117)*100</f>
        <v>1.1589488596173165</v>
      </c>
      <c r="Q10" s="161">
        <f>('2'!Q10/'2'!Q$117)*100</f>
        <v>1.1319217013059406</v>
      </c>
      <c r="S10" s="161"/>
      <c r="T10" s="312">
        <v>0</v>
      </c>
      <c r="U10" s="312">
        <v>0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</row>
    <row r="11" spans="1:29" ht="35.4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61">
        <f>('2'!H11/'2'!H$117)*100</f>
        <v>0.65281714619274034</v>
      </c>
      <c r="I11" s="161">
        <f>('2'!I11/'2'!I$117)*100</f>
        <v>0.68720512281462143</v>
      </c>
      <c r="J11" s="161">
        <f>('2'!J11/'2'!J$117)*100</f>
        <v>0.68599750247444824</v>
      </c>
      <c r="K11" s="161">
        <f>('2'!K11/'2'!K$117)*100</f>
        <v>0.66893308021837294</v>
      </c>
      <c r="L11" s="161">
        <f>('2'!L11/'2'!L$117)*100</f>
        <v>0.69833473873685825</v>
      </c>
      <c r="M11" s="161">
        <f>('2'!M11/'2'!M$117)*100</f>
        <v>0.7814290050780317</v>
      </c>
      <c r="N11" s="161">
        <f>('2'!N11/'2'!N$117)*100</f>
        <v>0.79756017057986461</v>
      </c>
      <c r="O11" s="161">
        <f>('2'!O11/'2'!O$117)*100</f>
        <v>0.71050183847300019</v>
      </c>
      <c r="P11" s="161">
        <f>('2'!P11/'2'!P$117)*100</f>
        <v>0.73680740494804398</v>
      </c>
      <c r="Q11" s="161">
        <f>('2'!Q11/'2'!Q$117)*100</f>
        <v>0.72992639537237436</v>
      </c>
      <c r="S11" s="161"/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</row>
    <row r="12" spans="1:29" ht="34.5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61">
        <f>('2'!H12/'2'!H$117)*100</f>
        <v>8.9898485901824421E-2</v>
      </c>
      <c r="I12" s="161">
        <f>('2'!I12/'2'!I$117)*100</f>
        <v>8.8103598906493927E-2</v>
      </c>
      <c r="J12" s="161">
        <f>('2'!J12/'2'!J$117)*100</f>
        <v>8.4426329023776198E-2</v>
      </c>
      <c r="K12" s="161">
        <f>('2'!K12/'2'!K$117)*100</f>
        <v>8.4247800684583832E-2</v>
      </c>
      <c r="L12" s="161">
        <f>('2'!L12/'2'!L$117)*100</f>
        <v>8.6350068616791911E-2</v>
      </c>
      <c r="M12" s="161">
        <f>('2'!M12/'2'!M$117)*100</f>
        <v>0.10168238734055188</v>
      </c>
      <c r="N12" s="161">
        <f>('2'!N12/'2'!N$117)*100</f>
        <v>0.10105324925445229</v>
      </c>
      <c r="O12" s="161">
        <f>('2'!O12/'2'!O$117)*100</f>
        <v>9.0892949622027319E-2</v>
      </c>
      <c r="P12" s="161">
        <f>('2'!P12/'2'!P$117)*100</f>
        <v>9.1581293940734804E-2</v>
      </c>
      <c r="Q12" s="161">
        <f>('2'!Q12/'2'!Q$117)*100</f>
        <v>8.4329559294022027E-2</v>
      </c>
      <c r="S12" s="161"/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</row>
    <row r="13" spans="1:29" ht="34.5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61">
        <f>('2'!H13/'2'!H$117)*100</f>
        <v>0.33587247265658976</v>
      </c>
      <c r="I13" s="161">
        <f>('2'!I13/'2'!I$117)*100</f>
        <v>0.32303668399857255</v>
      </c>
      <c r="J13" s="161">
        <f>('2'!J13/'2'!J$117)*100</f>
        <v>0.32014167385868336</v>
      </c>
      <c r="K13" s="161">
        <f>('2'!K13/'2'!K$117)*100</f>
        <v>0.34012628635336867</v>
      </c>
      <c r="L13" s="161">
        <f>('2'!L13/'2'!L$117)*100</f>
        <v>0.35258649532457731</v>
      </c>
      <c r="M13" s="161">
        <f>('2'!M13/'2'!M$117)*100</f>
        <v>0.3473327005452263</v>
      </c>
      <c r="N13" s="161">
        <f>('2'!N13/'2'!N$117)*100</f>
        <v>0.33581080861784013</v>
      </c>
      <c r="O13" s="161">
        <f>('2'!O13/'2'!O$117)*100</f>
        <v>0.31405327540528999</v>
      </c>
      <c r="P13" s="161">
        <f>('2'!P13/'2'!P$117)*100</f>
        <v>0.33056016072853778</v>
      </c>
      <c r="Q13" s="161">
        <f>('2'!Q13/'2'!Q$117)*100</f>
        <v>0.31766574663954411</v>
      </c>
      <c r="S13" s="161"/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</row>
    <row r="14" spans="1:29" ht="34.5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61">
        <f>('2'!H14/'2'!H$117)*100</f>
        <v>1.9246281578474955</v>
      </c>
      <c r="I14" s="161">
        <f>('2'!I14/'2'!I$117)*100</f>
        <v>1.9077829253127059</v>
      </c>
      <c r="J14" s="161">
        <f>('2'!J14/'2'!J$117)*100</f>
        <v>1.8997914376019787</v>
      </c>
      <c r="K14" s="161">
        <f>('2'!K14/'2'!K$117)*100</f>
        <v>1.8236303010818893</v>
      </c>
      <c r="L14" s="161">
        <f>('2'!L14/'2'!L$117)*100</f>
        <v>1.8213944443876584</v>
      </c>
      <c r="M14" s="161">
        <f>('2'!M14/'2'!M$117)*100</f>
        <v>1.8924076945044839</v>
      </c>
      <c r="N14" s="161">
        <f>('2'!N14/'2'!N$117)*100</f>
        <v>1.8596945270219392</v>
      </c>
      <c r="O14" s="161">
        <f>('2'!O14/'2'!O$117)*100</f>
        <v>1.6316257474651394</v>
      </c>
      <c r="P14" s="161">
        <f>('2'!P14/'2'!P$117)*100</f>
        <v>1.6298560005375815</v>
      </c>
      <c r="Q14" s="161">
        <f>('2'!Q14/'2'!Q$117)*100</f>
        <v>1.5686378095183158</v>
      </c>
      <c r="S14" s="161"/>
      <c r="T14" s="312">
        <v>0</v>
      </c>
      <c r="U14" s="312">
        <v>0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</row>
    <row r="15" spans="1:29" ht="34.5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61">
        <f>('2'!H15/'2'!H$117)*100</f>
        <v>0.18738367871407707</v>
      </c>
      <c r="I15" s="161">
        <f>('2'!I15/'2'!I$117)*100</f>
        <v>0.17968992492122027</v>
      </c>
      <c r="J15" s="161">
        <f>('2'!J15/'2'!J$117)*100</f>
        <v>0.16212331257187909</v>
      </c>
      <c r="K15" s="161">
        <f>('2'!K15/'2'!K$117)*100</f>
        <v>0.1662549030835665</v>
      </c>
      <c r="L15" s="161">
        <f>('2'!L15/'2'!L$117)*100</f>
        <v>0.16043006135270216</v>
      </c>
      <c r="M15" s="161">
        <f>('2'!M15/'2'!M$117)*100</f>
        <v>0.17434515916186347</v>
      </c>
      <c r="N15" s="161">
        <f>('2'!N15/'2'!N$117)*100</f>
        <v>0.16470223643698975</v>
      </c>
      <c r="O15" s="161">
        <f>('2'!O15/'2'!O$117)*100</f>
        <v>0.13214020819548672</v>
      </c>
      <c r="P15" s="161">
        <f>('2'!P15/'2'!P$117)*100</f>
        <v>0.1273496714234213</v>
      </c>
      <c r="Q15" s="161">
        <f>('2'!Q15/'2'!Q$117)*100</f>
        <v>0.1147923147441319</v>
      </c>
      <c r="S15" s="161"/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</row>
    <row r="16" spans="1:29" ht="34.5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61">
        <f>('2'!H16/'2'!H$117)*100</f>
        <v>0.81069462060181974</v>
      </c>
      <c r="I16" s="161">
        <f>('2'!I16/'2'!I$117)*100</f>
        <v>0.80470558969748962</v>
      </c>
      <c r="J16" s="161">
        <f>('2'!J16/'2'!J$117)*100</f>
        <v>0.77986212348001926</v>
      </c>
      <c r="K16" s="161">
        <f>('2'!K16/'2'!K$117)*100</f>
        <v>0.75858189849263569</v>
      </c>
      <c r="L16" s="161">
        <f>('2'!L16/'2'!L$117)*100</f>
        <v>0.76019249204649342</v>
      </c>
      <c r="M16" s="161">
        <f>('2'!M16/'2'!M$117)*100</f>
        <v>0.86791327267727103</v>
      </c>
      <c r="N16" s="161">
        <f>('2'!N16/'2'!N$117)*100</f>
        <v>0.88567957846998147</v>
      </c>
      <c r="O16" s="161">
        <f>('2'!O16/'2'!O$117)*100</f>
        <v>0.78881003097538727</v>
      </c>
      <c r="P16" s="161">
        <f>('2'!P16/'2'!P$117)*100</f>
        <v>0.79161743515645167</v>
      </c>
      <c r="Q16" s="161">
        <f>('2'!Q16/'2'!Q$117)*100</f>
        <v>0.74493391443159795</v>
      </c>
      <c r="S16" s="161"/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</row>
    <row r="17" spans="1:31" ht="34.5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61">
        <f>('2'!H17/'2'!H$117)*100</f>
        <v>0.35304781624512088</v>
      </c>
      <c r="I17" s="161">
        <f>('2'!I17/'2'!I$117)*100</f>
        <v>0.35031309273799421</v>
      </c>
      <c r="J17" s="161">
        <f>('2'!J17/'2'!J$117)*100</f>
        <v>0.39214898580745194</v>
      </c>
      <c r="K17" s="161">
        <f>('2'!K17/'2'!K$117)*100</f>
        <v>0.36156329703926099</v>
      </c>
      <c r="L17" s="161">
        <f>('2'!L17/'2'!L$117)*100</f>
        <v>0.35699940404781921</v>
      </c>
      <c r="M17" s="161">
        <f>('2'!M17/'2'!M$117)*100</f>
        <v>0.3675669182681503</v>
      </c>
      <c r="N17" s="161">
        <f>('2'!N17/'2'!N$117)*100</f>
        <v>0.34612977896814839</v>
      </c>
      <c r="O17" s="161">
        <f>('2'!O17/'2'!O$117)*100</f>
        <v>0.28738060870080789</v>
      </c>
      <c r="P17" s="161">
        <f>('2'!P17/'2'!P$117)*100</f>
        <v>0.28685585560677429</v>
      </c>
      <c r="Q17" s="161">
        <f>('2'!Q17/'2'!Q$117)*100</f>
        <v>0.27905444287423919</v>
      </c>
      <c r="S17" s="161"/>
      <c r="T17" s="312">
        <v>0</v>
      </c>
      <c r="U17" s="312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</row>
    <row r="18" spans="1:31" ht="34.5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61">
        <f>('2'!H18/'2'!H$117)*100</f>
        <v>0.48584669181275364</v>
      </c>
      <c r="I18" s="161">
        <f>('2'!I18/'2'!I$117)*100</f>
        <v>0.49592257895880792</v>
      </c>
      <c r="J18" s="161">
        <f>('2'!J18/'2'!J$117)*100</f>
        <v>0.48849489203904373</v>
      </c>
      <c r="K18" s="161">
        <f>('2'!K18/'2'!K$117)*100</f>
        <v>0.46109504704953802</v>
      </c>
      <c r="L18" s="161">
        <f>('2'!L18/'2'!L$117)*100</f>
        <v>0.47017755882569501</v>
      </c>
      <c r="M18" s="161">
        <f>('2'!M18/'2'!M$117)*100</f>
        <v>0.4030621318229427</v>
      </c>
      <c r="N18" s="161">
        <f>('2'!N18/'2'!N$117)*100</f>
        <v>0.38880563608148389</v>
      </c>
      <c r="O18" s="161">
        <f>('2'!O18/'2'!O$117)*100</f>
        <v>0.35599552211010588</v>
      </c>
      <c r="P18" s="161">
        <f>('2'!P18/'2'!P$117)*100</f>
        <v>0.35630832212027508</v>
      </c>
      <c r="Q18" s="161">
        <f>('2'!Q18/'2'!Q$117)*100</f>
        <v>0.36612717646835191</v>
      </c>
      <c r="S18" s="161"/>
      <c r="T18" s="312">
        <v>0</v>
      </c>
      <c r="U18" s="312">
        <v>0</v>
      </c>
      <c r="V18" s="312">
        <v>0</v>
      </c>
      <c r="W18" s="312">
        <v>0</v>
      </c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</row>
    <row r="19" spans="1:31" ht="34.5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61">
        <f>('2'!H19/'2'!H$117)*100</f>
        <v>8.7655350473724747E-2</v>
      </c>
      <c r="I19" s="161">
        <f>('2'!I19/'2'!I$117)*100</f>
        <v>7.7151738997193131E-2</v>
      </c>
      <c r="J19" s="161">
        <f>('2'!J19/'2'!J$117)*100</f>
        <v>7.7162123703584384E-2</v>
      </c>
      <c r="K19" s="161">
        <f>('2'!K19/'2'!K$117)*100</f>
        <v>7.6135155416887756E-2</v>
      </c>
      <c r="L19" s="161">
        <f>('2'!L19/'2'!L$117)*100</f>
        <v>7.3594928114949276E-2</v>
      </c>
      <c r="M19" s="161">
        <f>('2'!M19/'2'!M$117)*100</f>
        <v>7.9520212574255969E-2</v>
      </c>
      <c r="N19" s="161">
        <f>('2'!N19/'2'!N$117)*100</f>
        <v>7.4377297065335926E-2</v>
      </c>
      <c r="O19" s="161">
        <f>('2'!O19/'2'!O$117)*100</f>
        <v>6.7299377483351713E-2</v>
      </c>
      <c r="P19" s="161">
        <f>('2'!P19/'2'!P$117)*100</f>
        <v>6.7724716230659954E-2</v>
      </c>
      <c r="Q19" s="161">
        <f>('2'!Q19/'2'!Q$117)*100</f>
        <v>6.3729960999994659E-2</v>
      </c>
      <c r="S19" s="161"/>
      <c r="T19" s="312">
        <v>0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</row>
    <row r="20" spans="1:31" ht="34.5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61">
        <f>('2'!H20/'2'!H$117)*100</f>
        <v>0.74858189769172512</v>
      </c>
      <c r="I20" s="161">
        <f>('2'!I20/'2'!I$117)*100</f>
        <v>0.73986205266511385</v>
      </c>
      <c r="J20" s="161">
        <f>('2'!J20/'2'!J$117)*100</f>
        <v>0.56978490010111327</v>
      </c>
      <c r="K20" s="161">
        <f>('2'!K20/'2'!K$117)*100</f>
        <v>0.54757036374824342</v>
      </c>
      <c r="L20" s="161">
        <f>('2'!L20/'2'!L$117)*100</f>
        <v>0.50002959204939412</v>
      </c>
      <c r="M20" s="161">
        <f>('2'!M20/'2'!M$117)*100</f>
        <v>0.44011494479807461</v>
      </c>
      <c r="N20" s="161">
        <f>('2'!N20/'2'!N$117)*100</f>
        <v>0.42713929565473552</v>
      </c>
      <c r="O20" s="161">
        <f>('2'!O20/'2'!O$117)*100</f>
        <v>0.40348986207203286</v>
      </c>
      <c r="P20" s="161">
        <f>('2'!P20/'2'!P$117)*100</f>
        <v>0.39610355044104195</v>
      </c>
      <c r="Q20" s="161">
        <f>('2'!Q20/'2'!Q$117)*100</f>
        <v>0.34383125159145306</v>
      </c>
      <c r="S20" s="161"/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</row>
    <row r="21" spans="1:31" ht="34.5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61">
        <f>('2'!H21/'2'!H$117)*100</f>
        <v>1.0350110465885145</v>
      </c>
      <c r="I21" s="161">
        <f>('2'!I21/'2'!I$117)*100</f>
        <v>1.0103860952525725</v>
      </c>
      <c r="J21" s="161">
        <f>('2'!J21/'2'!J$117)*100</f>
        <v>0.94930436665359696</v>
      </c>
      <c r="K21" s="161">
        <f>('2'!K21/'2'!K$117)*100</f>
        <v>0.94435114516551177</v>
      </c>
      <c r="L21" s="161">
        <f>('2'!L21/'2'!L$117)*100</f>
        <v>0.90999844521600748</v>
      </c>
      <c r="M21" s="161">
        <f>('2'!M21/'2'!M$117)*100</f>
        <v>0.84426972737411154</v>
      </c>
      <c r="N21" s="161">
        <f>('2'!N21/'2'!N$117)*100</f>
        <v>0.79251904475782531</v>
      </c>
      <c r="O21" s="161">
        <f>('2'!O21/'2'!O$117)*100</f>
        <v>0.74557894997145557</v>
      </c>
      <c r="P21" s="161">
        <f>('2'!P21/'2'!P$117)*100</f>
        <v>0.7533695850130252</v>
      </c>
      <c r="Q21" s="161">
        <f>('2'!Q21/'2'!Q$117)*100</f>
        <v>0.70342086041743301</v>
      </c>
      <c r="S21" s="161"/>
      <c r="T21" s="312">
        <v>0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12">
        <v>0</v>
      </c>
      <c r="AA21" s="312">
        <v>0</v>
      </c>
      <c r="AB21" s="312">
        <v>0</v>
      </c>
      <c r="AC21" s="312">
        <v>0</v>
      </c>
    </row>
    <row r="22" spans="1:31" ht="34.5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61">
        <f>('2'!H22/'2'!H$117)*100</f>
        <v>0.68030849236063506</v>
      </c>
      <c r="I22" s="161">
        <f>('2'!I22/'2'!I$117)*100</f>
        <v>0.68236518133384994</v>
      </c>
      <c r="J22" s="161">
        <f>('2'!J22/'2'!J$117)*100</f>
        <v>0.63509801933221954</v>
      </c>
      <c r="K22" s="161">
        <f>('2'!K22/'2'!K$117)*100</f>
        <v>0.59717151906623045</v>
      </c>
      <c r="L22" s="161">
        <f>('2'!L22/'2'!L$117)*100</f>
        <v>0.5742563758612631</v>
      </c>
      <c r="M22" s="161">
        <f>('2'!M22/'2'!M$117)*100</f>
        <v>0.4965577632222119</v>
      </c>
      <c r="N22" s="161">
        <f>('2'!N22/'2'!N$117)*100</f>
        <v>0.4815552985085626</v>
      </c>
      <c r="O22" s="161">
        <f>('2'!O22/'2'!O$117)*100</f>
        <v>0.44427057563206407</v>
      </c>
      <c r="P22" s="161">
        <f>('2'!P22/'2'!P$117)*100</f>
        <v>0.45271936891055753</v>
      </c>
      <c r="Q22" s="161">
        <f>('2'!Q22/'2'!Q$117)*100</f>
        <v>0.42196187830126325</v>
      </c>
      <c r="S22" s="161"/>
      <c r="T22" s="312">
        <v>0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2">
        <v>0</v>
      </c>
    </row>
    <row r="23" spans="1:31" ht="34.5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61">
        <f>('2'!H23/'2'!H$117)*100</f>
        <v>0.35470255422787944</v>
      </c>
      <c r="I23" s="161">
        <f>('2'!I23/'2'!I$117)*100</f>
        <v>0.32802091391872246</v>
      </c>
      <c r="J23" s="161">
        <f>('2'!J23/'2'!J$117)*100</f>
        <v>0.31420634732137764</v>
      </c>
      <c r="K23" s="161">
        <f>('2'!K23/'2'!K$117)*100</f>
        <v>0.34717962609928132</v>
      </c>
      <c r="L23" s="161">
        <f>('2'!L23/'2'!L$117)*100</f>
        <v>0.33574206935474443</v>
      </c>
      <c r="M23" s="161">
        <f>('2'!M23/'2'!M$117)*100</f>
        <v>0.34771196415189964</v>
      </c>
      <c r="N23" s="161">
        <f>('2'!N23/'2'!N$117)*100</f>
        <v>0.31096374624926265</v>
      </c>
      <c r="O23" s="161">
        <f>('2'!O23/'2'!O$117)*100</f>
        <v>0.30130837433939145</v>
      </c>
      <c r="P23" s="161">
        <f>('2'!P23/'2'!P$117)*100</f>
        <v>0.30065021610246773</v>
      </c>
      <c r="Q23" s="161">
        <f>('2'!Q23/'2'!Q$117)*100</f>
        <v>0.2814589821161696</v>
      </c>
      <c r="S23" s="161"/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</row>
    <row r="24" spans="1:31" ht="35.4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60">
        <f>('2'!H24/'2'!H$117)*100</f>
        <v>8.7565420643267533</v>
      </c>
      <c r="I24" s="160">
        <f>('2'!I24/'2'!I$117)*100</f>
        <v>8.3186921226708268</v>
      </c>
      <c r="J24" s="160">
        <f>('2'!J24/'2'!J$117)*100</f>
        <v>8.8409873597360988</v>
      </c>
      <c r="K24" s="160">
        <f>('2'!K24/'2'!K$117)*100</f>
        <v>9.3132337092282338</v>
      </c>
      <c r="L24" s="160">
        <f>('2'!L24/'2'!L$117)*100</f>
        <v>8.6653382710747007</v>
      </c>
      <c r="M24" s="160">
        <f>('2'!M24/'2'!M$117)*100</f>
        <v>6.7798659770889529</v>
      </c>
      <c r="N24" s="160">
        <f>('2'!N24/'2'!N$117)*100</f>
        <v>8.0296381812615731</v>
      </c>
      <c r="O24" s="160">
        <f>('2'!O24/'2'!O$117)*100</f>
        <v>9.8194850451425708</v>
      </c>
      <c r="P24" s="160">
        <f>('2'!P24/'2'!P$117)*100</f>
        <v>8.44842091071901</v>
      </c>
      <c r="Q24" s="160">
        <f>('2'!Q24/'2'!Q$117)*100</f>
        <v>7.9563463102420018</v>
      </c>
      <c r="S24" s="160"/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</row>
    <row r="25" spans="1:31" ht="35.4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61">
        <f>('2'!H25/'2'!H$117)*100</f>
        <v>3.9531620338729847</v>
      </c>
      <c r="I25" s="161">
        <f>('2'!I25/'2'!I$117)*100</f>
        <v>3.6827250702231193</v>
      </c>
      <c r="J25" s="161">
        <f>('2'!J25/'2'!J$117)*100</f>
        <v>4.2449410191089134</v>
      </c>
      <c r="K25" s="161">
        <f>('2'!K25/'2'!K$117)*100</f>
        <v>4.8903126261122862</v>
      </c>
      <c r="L25" s="161">
        <f>('2'!L25/'2'!L$117)*100</f>
        <v>4.2495481366076655</v>
      </c>
      <c r="M25" s="161">
        <f>('2'!M25/'2'!M$117)*100</f>
        <v>2.750208605354719</v>
      </c>
      <c r="N25" s="161">
        <f>('2'!N25/'2'!N$117)*100</f>
        <v>3.5723622064973553</v>
      </c>
      <c r="O25" s="161">
        <f>('2'!O25/'2'!O$117)*100</f>
        <v>4.4715822198429045</v>
      </c>
      <c r="P25" s="161">
        <f>('2'!P25/'2'!P$117)*100</f>
        <v>3.646352573188044</v>
      </c>
      <c r="Q25" s="161">
        <f>('2'!Q25/'2'!Q$117)*100</f>
        <v>3.3124154568946267</v>
      </c>
      <c r="S25" s="161"/>
      <c r="T25" s="312">
        <v>0</v>
      </c>
      <c r="U25" s="312">
        <v>0</v>
      </c>
      <c r="V25" s="312">
        <v>0</v>
      </c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0</v>
      </c>
    </row>
    <row r="26" spans="1:31" ht="35.4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61">
        <f>('2'!H26/'2'!H$117)*100</f>
        <v>4.1734387088228377</v>
      </c>
      <c r="I26" s="161">
        <f>('2'!I26/'2'!I$117)*100</f>
        <v>3.9786883291218662</v>
      </c>
      <c r="J26" s="161">
        <f>('2'!J26/'2'!J$117)*100</f>
        <v>3.9282773777354758</v>
      </c>
      <c r="K26" s="161">
        <f>('2'!K26/'2'!K$117)*100</f>
        <v>3.7499286352948054</v>
      </c>
      <c r="L26" s="161">
        <f>('2'!L26/'2'!L$117)*100</f>
        <v>3.7042281614680745</v>
      </c>
      <c r="M26" s="161">
        <f>('2'!M26/'2'!M$117)*100</f>
        <v>3.3784440503712001</v>
      </c>
      <c r="N26" s="161">
        <f>('2'!N26/'2'!N$117)*100</f>
        <v>3.8635240640283763</v>
      </c>
      <c r="O26" s="161">
        <f>('2'!O26/'2'!O$117)*100</f>
        <v>4.737441673087436</v>
      </c>
      <c r="P26" s="161">
        <f>('2'!P26/'2'!P$117)*100</f>
        <v>4.1586340434912907</v>
      </c>
      <c r="Q26" s="161">
        <f>('2'!Q26/'2'!Q$117)*100</f>
        <v>3.9754475256041526</v>
      </c>
      <c r="S26" s="161"/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</row>
    <row r="27" spans="1:31" ht="49.95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61">
        <f>('2'!H27/'2'!H$117)*100</f>
        <v>0.62994132163092909</v>
      </c>
      <c r="I27" s="161">
        <f>('2'!I27/'2'!I$117)*100</f>
        <v>0.65727872332584147</v>
      </c>
      <c r="J27" s="161">
        <f>('2'!J27/'2'!J$117)*100</f>
        <v>0.66776896289170895</v>
      </c>
      <c r="K27" s="161">
        <f>('2'!K27/'2'!K$117)*100</f>
        <v>0.67299244782114176</v>
      </c>
      <c r="L27" s="161">
        <f>('2'!L27/'2'!L$117)*100</f>
        <v>0.71156197299895918</v>
      </c>
      <c r="M27" s="161">
        <f>('2'!M27/'2'!M$117)*100</f>
        <v>0.65121332136303367</v>
      </c>
      <c r="N27" s="161">
        <f>('2'!N27/'2'!N$117)*100</f>
        <v>0.59375191073584288</v>
      </c>
      <c r="O27" s="161">
        <f>('2'!O27/'2'!O$117)*100</f>
        <v>0.61046115221223118</v>
      </c>
      <c r="P27" s="161">
        <f>('2'!P27/'2'!P$117)*100</f>
        <v>0.64343429403967833</v>
      </c>
      <c r="Q27" s="161">
        <f>('2'!Q27/'2'!Q$117)*100</f>
        <v>0.66848332774322239</v>
      </c>
      <c r="S27" s="161"/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0</v>
      </c>
    </row>
    <row r="28" spans="1:31" ht="35.4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60">
        <f>('2'!H28/'2'!H$117)*100</f>
        <v>22.293332399129678</v>
      </c>
      <c r="I28" s="160">
        <f>('2'!I28/'2'!I$117)*100</f>
        <v>21.796939770568368</v>
      </c>
      <c r="J28" s="160">
        <f>('2'!J28/'2'!J$117)*100</f>
        <v>21.846195079730368</v>
      </c>
      <c r="K28" s="160">
        <f>('2'!K28/'2'!K$117)*100</f>
        <v>21.528138178483825</v>
      </c>
      <c r="L28" s="160">
        <f>('2'!L28/'2'!L$117)*100</f>
        <v>21.408974913327651</v>
      </c>
      <c r="M28" s="160">
        <f>('2'!M28/'2'!M$117)*100</f>
        <v>22.232085867662203</v>
      </c>
      <c r="N28" s="160">
        <f>('2'!N28/'2'!N$117)*100</f>
        <v>23.363165637130763</v>
      </c>
      <c r="O28" s="160">
        <f>('2'!O28/'2'!O$117)*100</f>
        <v>23.338319681591756</v>
      </c>
      <c r="P28" s="160">
        <f>('2'!P28/'2'!P$117)*100</f>
        <v>23.020233904771228</v>
      </c>
      <c r="Q28" s="160">
        <f>('2'!Q28/'2'!Q$117)*100</f>
        <v>22.50031919927553</v>
      </c>
      <c r="S28" s="160"/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34"/>
      <c r="AE28" s="34"/>
    </row>
    <row r="29" spans="1:31" ht="35.4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61">
        <f>('2'!H29/'2'!H$117)*100</f>
        <v>0.99524348966853049</v>
      </c>
      <c r="I29" s="161">
        <f>('2'!I29/'2'!I$117)*100</f>
        <v>0.9639022325663007</v>
      </c>
      <c r="J29" s="161">
        <f>('2'!J29/'2'!J$117)*100</f>
        <v>1.098082233347073</v>
      </c>
      <c r="K29" s="161">
        <f>('2'!K29/'2'!K$117)*100</f>
        <v>0.90872332135164324</v>
      </c>
      <c r="L29" s="161">
        <f>('2'!L29/'2'!L$117)*100</f>
        <v>0.80190998839539951</v>
      </c>
      <c r="M29" s="161">
        <f>('2'!M29/'2'!M$117)*100</f>
        <v>0.9716625199759561</v>
      </c>
      <c r="N29" s="161">
        <f>('2'!N29/'2'!N$117)*100</f>
        <v>1.037647192085364</v>
      </c>
      <c r="O29" s="161">
        <f>('2'!O29/'2'!O$117)*100</f>
        <v>1.0164942220641076</v>
      </c>
      <c r="P29" s="161">
        <f>('2'!P29/'2'!P$117)*100</f>
        <v>0.84285172847922973</v>
      </c>
      <c r="Q29" s="161">
        <f>('2'!Q29/'2'!Q$117)*100</f>
        <v>0.86781454247094947</v>
      </c>
      <c r="S29" s="161"/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7"/>
      <c r="AE29" s="7"/>
    </row>
    <row r="30" spans="1:31" ht="35.4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61">
        <f>('2'!H30/'2'!H$117)*100</f>
        <v>1.1409393178985083</v>
      </c>
      <c r="I30" s="161">
        <f>('2'!I30/'2'!I$117)*100</f>
        <v>1.1609016759550281</v>
      </c>
      <c r="J30" s="161">
        <f>('2'!J30/'2'!J$117)*100</f>
        <v>1.1230930717126832</v>
      </c>
      <c r="K30" s="161">
        <f>('2'!K30/'2'!K$117)*100</f>
        <v>1.1407004079996534</v>
      </c>
      <c r="L30" s="161">
        <f>('2'!L30/'2'!L$117)*100</f>
        <v>1.1939552999739524</v>
      </c>
      <c r="M30" s="161">
        <f>('2'!M30/'2'!M$117)*100</f>
        <v>1.3969888164903508</v>
      </c>
      <c r="N30" s="161">
        <f>('2'!N30/'2'!N$117)*100</f>
        <v>1.5067516878446896</v>
      </c>
      <c r="O30" s="161">
        <f>('2'!O30/'2'!O$117)*100</f>
        <v>1.5457654756084083</v>
      </c>
      <c r="P30" s="161">
        <f>('2'!P30/'2'!P$117)*100</f>
        <v>1.6548151435435512</v>
      </c>
      <c r="Q30" s="161">
        <f>('2'!Q30/'2'!Q$117)*100</f>
        <v>1.6429111828311886</v>
      </c>
      <c r="S30" s="161"/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7"/>
      <c r="AE30" s="7"/>
    </row>
    <row r="31" spans="1:31" ht="35.4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61">
        <f>('2'!H31/'2'!H$117)*100</f>
        <v>0.35275455612883377</v>
      </c>
      <c r="I31" s="161">
        <f>('2'!I31/'2'!I$117)*100</f>
        <v>0.36520465960272147</v>
      </c>
      <c r="J31" s="161">
        <f>('2'!J31/'2'!J$117)*100</f>
        <v>0.36133820539686112</v>
      </c>
      <c r="K31" s="161">
        <f>('2'!K31/'2'!K$117)*100</f>
        <v>0.35146744788102563</v>
      </c>
      <c r="L31" s="161">
        <f>('2'!L31/'2'!L$117)*100</f>
        <v>0.34832755451933073</v>
      </c>
      <c r="M31" s="161">
        <f>('2'!M31/'2'!M$117)*100</f>
        <v>0.31907205917481934</v>
      </c>
      <c r="N31" s="161">
        <f>('2'!N31/'2'!N$117)*100</f>
        <v>0.32951449761261786</v>
      </c>
      <c r="O31" s="161">
        <f>('2'!O31/'2'!O$117)*100</f>
        <v>0.32226095659672849</v>
      </c>
      <c r="P31" s="161">
        <f>('2'!P31/'2'!P$117)*100</f>
        <v>0.32386625346296483</v>
      </c>
      <c r="Q31" s="161">
        <f>('2'!Q31/'2'!Q$117)*100</f>
        <v>0.33431615919812319</v>
      </c>
      <c r="S31" s="161"/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7"/>
      <c r="AE31" s="7"/>
    </row>
    <row r="32" spans="1:31" ht="35.4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61">
        <f>('2'!H32/'2'!H$117)*100</f>
        <v>0.29269795206890425</v>
      </c>
      <c r="I32" s="161">
        <f>('2'!I32/'2'!I$117)*100</f>
        <v>0.28456241342615918</v>
      </c>
      <c r="J32" s="161">
        <f>('2'!J32/'2'!J$117)*100</f>
        <v>0.26518494088732231</v>
      </c>
      <c r="K32" s="161">
        <f>('2'!K32/'2'!K$117)*100</f>
        <v>0.25700469158182437</v>
      </c>
      <c r="L32" s="161">
        <f>('2'!L32/'2'!L$117)*100</f>
        <v>0.25832925937239937</v>
      </c>
      <c r="M32" s="161">
        <f>('2'!M32/'2'!M$117)*100</f>
        <v>0.22590971651857672</v>
      </c>
      <c r="N32" s="161">
        <f>('2'!N32/'2'!N$117)*100</f>
        <v>0.18164166975622156</v>
      </c>
      <c r="O32" s="161">
        <f>('2'!O32/'2'!O$117)*100</f>
        <v>0.19010847057849939</v>
      </c>
      <c r="P32" s="161">
        <f>('2'!P32/'2'!P$117)*100</f>
        <v>0.21594543813227229</v>
      </c>
      <c r="Q32" s="161">
        <f>('2'!Q32/'2'!Q$117)*100</f>
        <v>0.20441833057180497</v>
      </c>
      <c r="S32" s="161"/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7"/>
      <c r="AE32" s="7"/>
    </row>
    <row r="33" spans="1:29" ht="35.4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61">
        <f>('2'!H33/'2'!H$117)*100</f>
        <v>0.36503640323200265</v>
      </c>
      <c r="I33" s="161">
        <f>('2'!I33/'2'!I$117)*100</f>
        <v>0.36709526905627204</v>
      </c>
      <c r="J33" s="161">
        <f>('2'!J33/'2'!J$117)*100</f>
        <v>0.35894382967017496</v>
      </c>
      <c r="K33" s="161">
        <f>('2'!K33/'2'!K$117)*100</f>
        <v>0.34949416988189025</v>
      </c>
      <c r="L33" s="161">
        <f>('2'!L33/'2'!L$117)*100</f>
        <v>0.34934476062663644</v>
      </c>
      <c r="M33" s="161">
        <f>('2'!M33/'2'!M$117)*100</f>
        <v>0.33166683436260391</v>
      </c>
      <c r="N33" s="161">
        <f>('2'!N33/'2'!N$117)*100</f>
        <v>0.32789016335057208</v>
      </c>
      <c r="O33" s="161">
        <f>('2'!O33/'2'!O$117)*100</f>
        <v>0.31104740902685135</v>
      </c>
      <c r="P33" s="161">
        <f>('2'!P33/'2'!P$117)*100</f>
        <v>0.31172372581280355</v>
      </c>
      <c r="Q33" s="161">
        <f>('2'!Q33/'2'!Q$117)*100</f>
        <v>0.30797289002616718</v>
      </c>
      <c r="S33" s="161"/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</row>
    <row r="34" spans="1:29" ht="35.4" customHeight="1" x14ac:dyDescent="0.3">
      <c r="A34" s="9"/>
      <c r="B34" s="147"/>
      <c r="C34" s="486" t="s">
        <v>140</v>
      </c>
      <c r="D34" s="486"/>
      <c r="E34" s="489" t="s">
        <v>737</v>
      </c>
      <c r="F34" s="489"/>
      <c r="G34" s="4"/>
      <c r="H34" s="161">
        <f>('2'!H34/'2'!H$117)*100</f>
        <v>5.3264529137649473E-2</v>
      </c>
      <c r="I34" s="161">
        <f>('2'!I34/'2'!I$117)*100</f>
        <v>5.8576601019089188E-2</v>
      </c>
      <c r="J34" s="161">
        <f>('2'!J34/'2'!J$117)*100</f>
        <v>5.3308994325466819E-2</v>
      </c>
      <c r="K34" s="161">
        <f>('2'!K34/'2'!K$117)*100</f>
        <v>5.1820047508002461E-2</v>
      </c>
      <c r="L34" s="161">
        <f>('2'!L34/'2'!L$117)*100</f>
        <v>5.4570376568821091E-2</v>
      </c>
      <c r="M34" s="161">
        <f>('2'!M34/'2'!M$117)*100</f>
        <v>5.0627726975131709E-2</v>
      </c>
      <c r="N34" s="161">
        <f>('2'!N34/'2'!N$117)*100</f>
        <v>5.4246278396673293E-2</v>
      </c>
      <c r="O34" s="161">
        <f>('2'!O34/'2'!O$117)*100</f>
        <v>5.7543829159120569E-2</v>
      </c>
      <c r="P34" s="161">
        <f>('2'!P34/'2'!P$117)*100</f>
        <v>6.1959684641834538E-2</v>
      </c>
      <c r="Q34" s="161">
        <f>('2'!Q34/'2'!Q$117)*100</f>
        <v>6.1752454069372506E-2</v>
      </c>
      <c r="S34" s="161"/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5.4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61">
        <f>('2'!H35/'2'!H$117)*100</f>
        <v>0.54985347010976093</v>
      </c>
      <c r="I35" s="161">
        <f>('2'!I35/'2'!I$117)*100</f>
        <v>0.55644980444570002</v>
      </c>
      <c r="J35" s="161">
        <f>('2'!J35/'2'!J$117)*100</f>
        <v>0.5312831451002219</v>
      </c>
      <c r="K35" s="161">
        <f>('2'!K35/'2'!K$117)*100</f>
        <v>0.53444215432992515</v>
      </c>
      <c r="L35" s="161">
        <f>('2'!L35/'2'!L$117)*100</f>
        <v>0.53985091712144206</v>
      </c>
      <c r="M35" s="161">
        <f>('2'!M35/'2'!M$117)*100</f>
        <v>0.4894914095636943</v>
      </c>
      <c r="N35" s="161">
        <f>('2'!N35/'2'!N$117)*100</f>
        <v>0.49985415136532052</v>
      </c>
      <c r="O35" s="161">
        <f>('2'!O35/'2'!O$117)*100</f>
        <v>0.50089962271498256</v>
      </c>
      <c r="P35" s="161">
        <f>('2'!P35/'2'!P$117)*100</f>
        <v>0.47556415214352515</v>
      </c>
      <c r="Q35" s="161">
        <f>('2'!Q35/'2'!Q$117)*100</f>
        <v>0.45087493261919198</v>
      </c>
      <c r="S35" s="161"/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</row>
    <row r="36" spans="1:29" ht="35.4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61">
        <f>('2'!H36/'2'!H$117)*100</f>
        <v>0.33093993295622259</v>
      </c>
      <c r="I36" s="161">
        <f>('2'!I36/'2'!I$117)*100</f>
        <v>0.33568641988440096</v>
      </c>
      <c r="J36" s="161">
        <f>('2'!J36/'2'!J$117)*100</f>
        <v>0.3382205653895759</v>
      </c>
      <c r="K36" s="161">
        <f>('2'!K36/'2'!K$117)*100</f>
        <v>0.33834163781743432</v>
      </c>
      <c r="L36" s="161">
        <f>('2'!L36/'2'!L$117)*100</f>
        <v>0.33701575489031282</v>
      </c>
      <c r="M36" s="161">
        <f>('2'!M36/'2'!M$117)*100</f>
        <v>0.3464795012550026</v>
      </c>
      <c r="N36" s="161">
        <f>('2'!N36/'2'!N$117)*100</f>
        <v>0.38229803502764209</v>
      </c>
      <c r="O36" s="161">
        <f>('2'!O36/'2'!O$117)*100</f>
        <v>0.37865614794227254</v>
      </c>
      <c r="P36" s="161">
        <f>('2'!P36/'2'!P$117)*100</f>
        <v>0.38686528103235718</v>
      </c>
      <c r="Q36" s="161">
        <f>('2'!Q36/'2'!Q$117)*100</f>
        <v>0.36526028001666322</v>
      </c>
      <c r="S36" s="161"/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</row>
    <row r="37" spans="1:29" ht="39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61">
        <f>('2'!H37/'2'!H$117)*100</f>
        <v>0.29666996168714649</v>
      </c>
      <c r="I37" s="161">
        <f>('2'!I37/'2'!I$117)*100</f>
        <v>0.30528787961134946</v>
      </c>
      <c r="J37" s="161">
        <f>('2'!J37/'2'!J$117)*100</f>
        <v>0.29253121240713764</v>
      </c>
      <c r="K37" s="161">
        <f>('2'!K37/'2'!K$117)*100</f>
        <v>0.28018127074642846</v>
      </c>
      <c r="L37" s="161">
        <f>('2'!L37/'2'!L$117)*100</f>
        <v>0.29067341495128984</v>
      </c>
      <c r="M37" s="161">
        <f>('2'!M37/'2'!M$117)*100</f>
        <v>0.2875170811570133</v>
      </c>
      <c r="N37" s="161">
        <f>('2'!N37/'2'!N$117)*100</f>
        <v>0.26511316373341953</v>
      </c>
      <c r="O37" s="161">
        <f>('2'!O37/'2'!O$117)*100</f>
        <v>0.24343040395384219</v>
      </c>
      <c r="P37" s="161">
        <f>('2'!P37/'2'!P$117)*100</f>
        <v>0.25093629972826137</v>
      </c>
      <c r="Q37" s="161">
        <f>('2'!Q37/'2'!Q$117)*100</f>
        <v>0.2480249704950038</v>
      </c>
      <c r="S37" s="161"/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</row>
    <row r="38" spans="1:29" ht="7.5" customHeight="1" thickBot="1" x14ac:dyDescent="0.75">
      <c r="A38" s="39"/>
      <c r="B38" s="282"/>
      <c r="C38" s="283"/>
      <c r="D38" s="283"/>
      <c r="E38" s="284"/>
      <c r="F38" s="284"/>
      <c r="G38" s="285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148"/>
      <c r="S38" s="148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42"/>
      <c r="D39" s="142"/>
      <c r="E39" s="142"/>
      <c r="F39" s="142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61">
        <f>('2'!H40/'2'!H$117)*100</f>
        <v>2.9178203629768573</v>
      </c>
      <c r="I40" s="161">
        <f>('2'!I40/'2'!I$117)*100</f>
        <v>2.5929074669060332</v>
      </c>
      <c r="J40" s="161">
        <f>('2'!J40/'2'!J$117)*100</f>
        <v>2.8995745113847167</v>
      </c>
      <c r="K40" s="161">
        <f>('2'!K40/'2'!K$117)*100</f>
        <v>3.1240336896605982</v>
      </c>
      <c r="L40" s="161">
        <f>('2'!L40/'2'!L$117)*100</f>
        <v>3.1387621173507316</v>
      </c>
      <c r="M40" s="161">
        <f>('2'!M40/'2'!M$117)*100</f>
        <v>2.9692893858243989</v>
      </c>
      <c r="N40" s="161">
        <f>('2'!N40/'2'!N$117)*100</f>
        <v>3.535127933870355</v>
      </c>
      <c r="O40" s="161">
        <f>('2'!O40/'2'!O$117)*100</f>
        <v>3.8444006414544938</v>
      </c>
      <c r="P40" s="161">
        <f>('2'!P40/'2'!P$117)*100</f>
        <v>3.4581677450466044</v>
      </c>
      <c r="Q40" s="161">
        <f>('2'!Q40/'2'!Q$117)*100</f>
        <v>2.9465915309507249</v>
      </c>
      <c r="S40" s="161"/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</row>
    <row r="41" spans="1:29" ht="49.95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61">
        <f>('2'!H41/'2'!H$117)*100</f>
        <v>2.4276075327124671</v>
      </c>
      <c r="I41" s="161">
        <f>('2'!I41/'2'!I$117)*100</f>
        <v>2.3724735618823187</v>
      </c>
      <c r="J41" s="161">
        <f>('2'!J41/'2'!J$117)*100</f>
        <v>2.3236429780257284</v>
      </c>
      <c r="K41" s="161">
        <f>('2'!K41/'2'!K$117)*100</f>
        <v>2.3217908326296723</v>
      </c>
      <c r="L41" s="161">
        <f>('2'!L41/'2'!L$117)*100</f>
        <v>2.2134212822901076</v>
      </c>
      <c r="M41" s="161">
        <f>('2'!M41/'2'!M$117)*100</f>
        <v>2.1620093778240337</v>
      </c>
      <c r="N41" s="161">
        <f>('2'!N41/'2'!N$117)*100</f>
        <v>2.3704138629521014</v>
      </c>
      <c r="O41" s="161">
        <f>('2'!O41/'2'!O$117)*100</f>
        <v>2.2483972241459123</v>
      </c>
      <c r="P41" s="161">
        <f>('2'!P41/'2'!P$117)*100</f>
        <v>2.2248011240341472</v>
      </c>
      <c r="Q41" s="161">
        <f>('2'!Q41/'2'!Q$117)*100</f>
        <v>2.1384515642051718</v>
      </c>
      <c r="S41" s="161"/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61">
        <f>('2'!H42/'2'!H$117)*100</f>
        <v>0.54503144257726477</v>
      </c>
      <c r="I42" s="161">
        <f>('2'!I42/'2'!I$117)*100</f>
        <v>0.53285738585274056</v>
      </c>
      <c r="J42" s="161">
        <f>('2'!J42/'2'!J$117)*100</f>
        <v>0.55206186189274997</v>
      </c>
      <c r="K42" s="161">
        <f>('2'!K42/'2'!K$117)*100</f>
        <v>0.54777063964813855</v>
      </c>
      <c r="L42" s="161">
        <f>('2'!L42/'2'!L$117)*100</f>
        <v>0.56277334408062973</v>
      </c>
      <c r="M42" s="161">
        <f>('2'!M42/'2'!M$117)*100</f>
        <v>0.94003546935110627</v>
      </c>
      <c r="N42" s="161">
        <f>('2'!N42/'2'!N$117)*100</f>
        <v>1.130335628303953</v>
      </c>
      <c r="O42" s="161">
        <f>('2'!O42/'2'!O$117)*100</f>
        <v>0.79574240876433577</v>
      </c>
      <c r="P42" s="161">
        <f>('2'!P42/'2'!P$117)*100</f>
        <v>0.71403967327172324</v>
      </c>
      <c r="Q42" s="161">
        <f>('2'!Q42/'2'!Q$117)*100</f>
        <v>0.74006196247702483</v>
      </c>
      <c r="S42" s="161"/>
      <c r="T42" s="312">
        <v>0</v>
      </c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61">
        <f>('2'!H43/'2'!H$117)*100</f>
        <v>0.76290578907159545</v>
      </c>
      <c r="I43" s="161">
        <f>('2'!I43/'2'!I$117)*100</f>
        <v>0.75528129259805266</v>
      </c>
      <c r="J43" s="161">
        <f>('2'!J43/'2'!J$117)*100</f>
        <v>0.71940052228708828</v>
      </c>
      <c r="K43" s="161">
        <f>('2'!K43/'2'!K$117)*100</f>
        <v>0.70925027073391345</v>
      </c>
      <c r="L43" s="161">
        <f>('2'!L43/'2'!L$117)*100</f>
        <v>0.69839257067834914</v>
      </c>
      <c r="M43" s="161">
        <f>('2'!M43/'2'!M$117)*100</f>
        <v>0.7498420071270433</v>
      </c>
      <c r="N43" s="161">
        <f>('2'!N43/'2'!N$117)*100</f>
        <v>0.77989500565788106</v>
      </c>
      <c r="O43" s="161">
        <f>('2'!O43/'2'!O$117)*100</f>
        <v>0.7216974047546969</v>
      </c>
      <c r="P43" s="161">
        <f>('2'!P43/'2'!P$117)*100</f>
        <v>0.70152750554818655</v>
      </c>
      <c r="Q43" s="161">
        <f>('2'!Q43/'2'!Q$117)*100</f>
        <v>0.69641047133885081</v>
      </c>
      <c r="S43" s="161"/>
      <c r="T43" s="312">
        <v>0</v>
      </c>
      <c r="U43" s="312">
        <v>0</v>
      </c>
      <c r="V43" s="312">
        <v>0</v>
      </c>
      <c r="W43" s="312">
        <v>0</v>
      </c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61">
        <f>('2'!H44/'2'!H$117)*100</f>
        <v>0.87696562421378899</v>
      </c>
      <c r="I44" s="161">
        <f>('2'!I44/'2'!I$117)*100</f>
        <v>0.88009937771453117</v>
      </c>
      <c r="J44" s="161">
        <f>('2'!J44/'2'!J$117)*100</f>
        <v>0.83254411425841501</v>
      </c>
      <c r="K44" s="161">
        <f>('2'!K44/'2'!K$117)*100</f>
        <v>0.82286121706029514</v>
      </c>
      <c r="L44" s="161">
        <f>('2'!L44/'2'!L$117)*100</f>
        <v>0.82351981897044146</v>
      </c>
      <c r="M44" s="161">
        <f>('2'!M44/'2'!M$117)*100</f>
        <v>0.70230636038070759</v>
      </c>
      <c r="N44" s="161">
        <f>('2'!N44/'2'!N$117)*100</f>
        <v>0.64409437018910232</v>
      </c>
      <c r="O44" s="161">
        <f>('2'!O44/'2'!O$117)*100</f>
        <v>0.62508871647647335</v>
      </c>
      <c r="P44" s="161">
        <f>('2'!P44/'2'!P$117)*100</f>
        <v>0.65057257156653403</v>
      </c>
      <c r="Q44" s="161">
        <f>('2'!Q44/'2'!Q$117)*100</f>
        <v>0.65166590940703606</v>
      </c>
      <c r="S44" s="161"/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61">
        <f>('2'!H45/'2'!H$117)*100</f>
        <v>0.62121733935344148</v>
      </c>
      <c r="I45" s="161">
        <f>('2'!I45/'2'!I$117)*100</f>
        <v>0.59788222151181925</v>
      </c>
      <c r="J45" s="161">
        <f>('2'!J45/'2'!J$117)*100</f>
        <v>0.60615128459415046</v>
      </c>
      <c r="K45" s="161">
        <f>('2'!K45/'2'!K$117)*100</f>
        <v>0.62648738624921585</v>
      </c>
      <c r="L45" s="161">
        <f>('2'!L45/'2'!L$117)*100</f>
        <v>0.61309125055666835</v>
      </c>
      <c r="M45" s="161">
        <f>('2'!M45/'2'!M$117)*100</f>
        <v>0.62856331729549741</v>
      </c>
      <c r="N45" s="161">
        <f>('2'!N45/'2'!N$117)*100</f>
        <v>0.64794000939083018</v>
      </c>
      <c r="O45" s="161">
        <f>('2'!O45/'2'!O$117)*100</f>
        <v>0.64684298368846593</v>
      </c>
      <c r="P45" s="161">
        <f>('2'!P45/'2'!P$117)*100</f>
        <v>0.65520728276228413</v>
      </c>
      <c r="Q45" s="161">
        <f>('2'!Q45/'2'!Q$117)*100</f>
        <v>0.67629245816364025</v>
      </c>
      <c r="S45" s="161"/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</row>
    <row r="46" spans="1:29" ht="35.4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61">
        <f>('2'!H46/'2'!H$117)*100</f>
        <v>1.1843866656536157</v>
      </c>
      <c r="I46" s="161">
        <f>('2'!I46/'2'!I$117)*100</f>
        <v>1.1784678893905653</v>
      </c>
      <c r="J46" s="161">
        <f>('2'!J46/'2'!J$117)*100</f>
        <v>1.1478944986548398</v>
      </c>
      <c r="K46" s="161">
        <f>('2'!K46/'2'!K$117)*100</f>
        <v>1.1472099099373425</v>
      </c>
      <c r="L46" s="161">
        <f>('2'!L46/'2'!L$117)*100</f>
        <v>1.1291988048747874</v>
      </c>
      <c r="M46" s="161">
        <f>('2'!M46/'2'!M$117)*100</f>
        <v>0.99501828925883884</v>
      </c>
      <c r="N46" s="161">
        <f>('2'!N46/'2'!N$117)*100</f>
        <v>0.98820880094747632</v>
      </c>
      <c r="O46" s="161">
        <f>('2'!O46/'2'!O$117)*100</f>
        <v>0.96448289158783296</v>
      </c>
      <c r="P46" s="161">
        <f>('2'!P46/'2'!P$117)*100</f>
        <v>1.0339172817994324</v>
      </c>
      <c r="Q46" s="161">
        <f>('2'!Q46/'2'!Q$117)*100</f>
        <v>1.0692116183477425</v>
      </c>
      <c r="S46" s="161"/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4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61">
        <f>('2'!H47/'2'!H$117)*100</f>
        <v>0.70468820398159415</v>
      </c>
      <c r="I47" s="161">
        <f>('2'!I47/'2'!I$117)*100</f>
        <v>0.70086672337250189</v>
      </c>
      <c r="J47" s="161">
        <f>('2'!J47/'2'!J$117)*100</f>
        <v>0.67070911209912931</v>
      </c>
      <c r="K47" s="161">
        <f>('2'!K47/'2'!K$117)*100</f>
        <v>0.66389507660372982</v>
      </c>
      <c r="L47" s="161">
        <f>('2'!L47/'2'!L$117)*100</f>
        <v>0.65158033159114681</v>
      </c>
      <c r="M47" s="161">
        <f>('2'!M47/'2'!M$117)*100</f>
        <v>0.67763872186317875</v>
      </c>
      <c r="N47" s="161">
        <f>('2'!N47/'2'!N$117)*100</f>
        <v>0.68321516709492469</v>
      </c>
      <c r="O47" s="161">
        <f>('2'!O47/'2'!O$117)*100</f>
        <v>0.63455491115971907</v>
      </c>
      <c r="P47" s="161">
        <f>('2'!P47/'2'!P$117)*100</f>
        <v>0.59753839368308226</v>
      </c>
      <c r="Q47" s="161">
        <f>('2'!Q47/'2'!Q$117)*100</f>
        <v>0.57981004873853403</v>
      </c>
      <c r="S47" s="161"/>
      <c r="T47" s="312">
        <v>0</v>
      </c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61">
        <f>('2'!H48/'2'!H$117)*100</f>
        <v>0.45775643358384344</v>
      </c>
      <c r="I48" s="161">
        <f>('2'!I48/'2'!I$117)*100</f>
        <v>0.44816713186656115</v>
      </c>
      <c r="J48" s="161">
        <f>('2'!J48/'2'!J$117)*100</f>
        <v>0.3797070598335836</v>
      </c>
      <c r="K48" s="161">
        <f>('2'!K48/'2'!K$117)*100</f>
        <v>0.36556389120788724</v>
      </c>
      <c r="L48" s="161">
        <f>('2'!L48/'2'!L$117)*100</f>
        <v>0.37705171562827677</v>
      </c>
      <c r="M48" s="161">
        <f>('2'!M48/'2'!M$117)*100</f>
        <v>0.42808043461620121</v>
      </c>
      <c r="N48" s="161">
        <f>('2'!N48/'2'!N$117)*100</f>
        <v>0.42706897886234985</v>
      </c>
      <c r="O48" s="161">
        <f>('2'!O48/'2'!O$117)*100</f>
        <v>0.37648604090014703</v>
      </c>
      <c r="P48" s="161">
        <f>('2'!P48/'2'!P$117)*100</f>
        <v>0.394972665571166</v>
      </c>
      <c r="Q48" s="161">
        <f>('2'!Q48/'2'!Q$117)*100</f>
        <v>0.47130596479541648</v>
      </c>
      <c r="S48" s="161"/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61">
        <f>('2'!H49/'2'!H$117)*100</f>
        <v>0.44979222315831596</v>
      </c>
      <c r="I49" s="161">
        <f>('2'!I49/'2'!I$117)*100</f>
        <v>0.44339781210053392</v>
      </c>
      <c r="J49" s="161">
        <f>('2'!J49/'2'!J$117)*100</f>
        <v>0.47104106980702198</v>
      </c>
      <c r="K49" s="161">
        <f>('2'!K49/'2'!K$117)*100</f>
        <v>0.45675503786830851</v>
      </c>
      <c r="L49" s="161">
        <f>('2'!L49/'2'!L$117)*100</f>
        <v>0.45326389822616742</v>
      </c>
      <c r="M49" s="161">
        <f>('2'!M49/'2'!M$117)*100</f>
        <v>0.5056075136361089</v>
      </c>
      <c r="N49" s="161">
        <f>('2'!N49/'2'!N$117)*100</f>
        <v>0.5383820552505687</v>
      </c>
      <c r="O49" s="161">
        <f>('2'!O49/'2'!O$117)*100</f>
        <v>0.57670204235906053</v>
      </c>
      <c r="P49" s="161">
        <f>('2'!P49/'2'!P$117)*100</f>
        <v>0.59026392571668607</v>
      </c>
      <c r="Q49" s="161">
        <f>('2'!Q49/'2'!Q$117)*100</f>
        <v>0.56342926112046621</v>
      </c>
      <c r="S49" s="161"/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61">
        <f>('2'!H50/'2'!H$117)*100</f>
        <v>3.9677213907940838</v>
      </c>
      <c r="I50" s="161">
        <f>('2'!I50/'2'!I$117)*100</f>
        <v>4.056573738379635</v>
      </c>
      <c r="J50" s="161">
        <f>('2'!J50/'2'!J$117)*100</f>
        <v>4.0362206941455518</v>
      </c>
      <c r="K50" s="161">
        <f>('2'!K50/'2'!K$117)*100</f>
        <v>3.9214612781256211</v>
      </c>
      <c r="L50" s="161">
        <f>('2'!L50/'2'!L$117)*100</f>
        <v>3.9650828052830831</v>
      </c>
      <c r="M50" s="161">
        <f>('2'!M50/'2'!M$117)*100</f>
        <v>4.4691630991432643</v>
      </c>
      <c r="N50" s="161">
        <f>('2'!N50/'2'!N$117)*100</f>
        <v>4.5924821980522346</v>
      </c>
      <c r="O50" s="161">
        <f>('2'!O50/'2'!O$117)*100</f>
        <v>4.8698797361241146</v>
      </c>
      <c r="P50" s="161">
        <f>('2'!P50/'2'!P$117)*100</f>
        <v>4.890391119811583</v>
      </c>
      <c r="Q50" s="161">
        <f>('2'!Q50/'2'!Q$117)*100</f>
        <v>4.8869205818006289</v>
      </c>
      <c r="S50" s="161"/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</row>
    <row r="51" spans="1:29" ht="66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61">
        <f>('2'!H51/'2'!H$117)*100</f>
        <v>0.38836938094926005</v>
      </c>
      <c r="I51" s="161">
        <f>('2'!I51/'2'!I$117)*100</f>
        <v>0.39854448903342032</v>
      </c>
      <c r="J51" s="161">
        <f>('2'!J51/'2'!J$117)*100</f>
        <v>0.36581045407287088</v>
      </c>
      <c r="K51" s="161">
        <f>('2'!K51/'2'!K$117)*100</f>
        <v>0.35001239505987475</v>
      </c>
      <c r="L51" s="161">
        <f>('2'!L51/'2'!L$117)*100</f>
        <v>0.32868250909866542</v>
      </c>
      <c r="M51" s="161">
        <f>('2'!M51/'2'!M$117)*100</f>
        <v>0.33164055567950618</v>
      </c>
      <c r="N51" s="161">
        <f>('2'!N51/'2'!N$117)*100</f>
        <v>0.33754360653341237</v>
      </c>
      <c r="O51" s="161">
        <f>('2'!O51/'2'!O$117)*100</f>
        <v>0.33120996330391045</v>
      </c>
      <c r="P51" s="161">
        <f>('2'!P51/'2'!P$117)*100</f>
        <v>0.35605571304327172</v>
      </c>
      <c r="Q51" s="161">
        <f>('2'!Q51/'2'!Q$117)*100</f>
        <v>0.42438349137100234</v>
      </c>
      <c r="S51" s="161"/>
      <c r="T51" s="312">
        <v>0</v>
      </c>
      <c r="U51" s="312">
        <v>0</v>
      </c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61">
        <f>('2'!H52/'2'!H$117)*100</f>
        <v>1.9598079238307982</v>
      </c>
      <c r="I52" s="161">
        <f>('2'!I52/'2'!I$117)*100</f>
        <v>1.7894172355050717</v>
      </c>
      <c r="J52" s="161">
        <f>('2'!J52/'2'!J$117)*100</f>
        <v>1.7792208300326469</v>
      </c>
      <c r="K52" s="161">
        <f>('2'!K52/'2'!K$117)*100</f>
        <v>1.6352146366967208</v>
      </c>
      <c r="L52" s="161">
        <f>('2'!L52/'2'!L$117)*100</f>
        <v>1.6399448001310928</v>
      </c>
      <c r="M52" s="161">
        <f>('2'!M52/'2'!M$117)*100</f>
        <v>1.6198845896808183</v>
      </c>
      <c r="N52" s="161">
        <f>('2'!N52/'2'!N$117)*100</f>
        <v>1.536869434668755</v>
      </c>
      <c r="O52" s="161">
        <f>('2'!O52/'2'!O$117)*100</f>
        <v>1.5934807473088692</v>
      </c>
      <c r="P52" s="161">
        <f>('2'!P52/'2'!P$117)*100</f>
        <v>1.6817602541355146</v>
      </c>
      <c r="Q52" s="161">
        <f>('2'!Q52/'2'!Q$117)*100</f>
        <v>1.617294994224066</v>
      </c>
      <c r="S52" s="161"/>
      <c r="T52" s="312">
        <v>0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</row>
    <row r="53" spans="1:29" ht="35.4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61">
        <f>('2'!H53/'2'!H$117)*100</f>
        <v>0.33370258781427692</v>
      </c>
      <c r="I53" s="161">
        <f>('2'!I53/'2'!I$117)*100</f>
        <v>0.34315637392774534</v>
      </c>
      <c r="J53" s="161">
        <f>('2'!J53/'2'!J$117)*100</f>
        <v>0.33307887292639349</v>
      </c>
      <c r="K53" s="161">
        <f>('2'!K53/'2'!K$117)*100</f>
        <v>0.31852588033688256</v>
      </c>
      <c r="L53" s="161">
        <f>('2'!L53/'2'!L$117)*100</f>
        <v>0.33030406159989495</v>
      </c>
      <c r="M53" s="161">
        <f>('2'!M53/'2'!M$117)*100</f>
        <v>0.33220842174032733</v>
      </c>
      <c r="N53" s="161">
        <f>('2'!N53/'2'!N$117)*100</f>
        <v>0.29115827536978622</v>
      </c>
      <c r="O53" s="161">
        <f>('2'!O53/'2'!O$117)*100</f>
        <v>0.28053520216742744</v>
      </c>
      <c r="P53" s="161">
        <f>('2'!P53/'2'!P$117)*100</f>
        <v>0.27175539844785079</v>
      </c>
      <c r="Q53" s="161">
        <f>('2'!Q53/'2'!Q$117)*100</f>
        <v>0.27947897763190582</v>
      </c>
      <c r="S53" s="161"/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</row>
    <row r="54" spans="1:29" ht="66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61">
        <f>('2'!H54/'2'!H$117)*100</f>
        <v>0.31815988557091274</v>
      </c>
      <c r="I54" s="161">
        <f>('2'!I54/'2'!I$117)*100</f>
        <v>0.30918011495981784</v>
      </c>
      <c r="J54" s="161">
        <f>('2'!J54/'2'!J$117)*100</f>
        <v>0.30715101747896217</v>
      </c>
      <c r="K54" s="161">
        <f>('2'!K54/'2'!K$117)*100</f>
        <v>0.3051308875677925</v>
      </c>
      <c r="L54" s="161">
        <f>('2'!L54/'2'!L$117)*100</f>
        <v>0.30992827654801886</v>
      </c>
      <c r="M54" s="161">
        <f>('2'!M54/'2'!M$117)*100</f>
        <v>0.30138265876802323</v>
      </c>
      <c r="N54" s="161">
        <f>('2'!N54/'2'!N$117)*100</f>
        <v>0.27547347081451329</v>
      </c>
      <c r="O54" s="161">
        <f>('2'!O54/'2'!O$117)*100</f>
        <v>0.26261222975148479</v>
      </c>
      <c r="P54" s="161">
        <f>('2'!P54/'2'!P$117)*100</f>
        <v>0.27473554335636374</v>
      </c>
      <c r="Q54" s="161">
        <f>('2'!Q54/'2'!Q$117)*100</f>
        <v>0.27566462240485295</v>
      </c>
      <c r="S54" s="161"/>
      <c r="T54" s="312">
        <v>0</v>
      </c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60">
        <f>('2'!H55/'2'!H$117)*100</f>
        <v>4.7055850965270194</v>
      </c>
      <c r="I55" s="160">
        <f>('2'!I55/'2'!I$117)*100</f>
        <v>4.8883040634734103</v>
      </c>
      <c r="J55" s="160">
        <f>('2'!J55/'2'!J$117)*100</f>
        <v>4.8496105360790178</v>
      </c>
      <c r="K55" s="160">
        <f>('2'!K55/'2'!K$117)*100</f>
        <v>4.8383453136444388</v>
      </c>
      <c r="L55" s="160">
        <f>('2'!L55/'2'!L$117)*100</f>
        <v>4.697925347333527</v>
      </c>
      <c r="M55" s="160">
        <f>('2'!M55/'2'!M$117)*100</f>
        <v>4.0647036904469571</v>
      </c>
      <c r="N55" s="160">
        <f>('2'!N55/'2'!N$117)*100</f>
        <v>3.5935696471415581</v>
      </c>
      <c r="O55" s="160">
        <f>('2'!O55/'2'!O$117)*100</f>
        <v>3.3887131685076697</v>
      </c>
      <c r="P55" s="160">
        <f>('2'!P55/'2'!P$117)*100</f>
        <v>3.6153288006616964</v>
      </c>
      <c r="Q55" s="160">
        <f>('2'!Q55/'2'!Q$117)*100</f>
        <v>4.0407456146637184</v>
      </c>
      <c r="S55" s="160"/>
      <c r="T55" s="312">
        <v>0</v>
      </c>
      <c r="U55" s="312">
        <v>0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61">
        <f>('2'!H56/'2'!H$117)*100</f>
        <v>1.2954156712309051</v>
      </c>
      <c r="I56" s="161">
        <f>('2'!I56/'2'!I$117)*100</f>
        <v>1.3624928504176856</v>
      </c>
      <c r="J56" s="161">
        <f>('2'!J56/'2'!J$117)*100</f>
        <v>1.2898413354916316</v>
      </c>
      <c r="K56" s="161">
        <f>('2'!K56/'2'!K$117)*100</f>
        <v>1.1332440127889805</v>
      </c>
      <c r="L56" s="161">
        <f>('2'!L56/'2'!L$117)*100</f>
        <v>1.053226641356275</v>
      </c>
      <c r="M56" s="161">
        <f>('2'!M56/'2'!M$117)*100</f>
        <v>0.9430256940277526</v>
      </c>
      <c r="N56" s="161">
        <f>('2'!N56/'2'!N$117)*100</f>
        <v>0.77088573730707732</v>
      </c>
      <c r="O56" s="161">
        <f>('2'!O56/'2'!O$117)*100</f>
        <v>0.68220482294192264</v>
      </c>
      <c r="P56" s="161">
        <f>('2'!P56/'2'!P$117)*100</f>
        <v>0.70518790367363249</v>
      </c>
      <c r="Q56" s="161">
        <f>('2'!Q56/'2'!Q$117)*100</f>
        <v>0.79584089679680914</v>
      </c>
      <c r="S56" s="161"/>
      <c r="T56" s="312">
        <v>0</v>
      </c>
      <c r="U56" s="312">
        <v>0</v>
      </c>
      <c r="V56" s="312">
        <v>0</v>
      </c>
      <c r="W56" s="312">
        <v>0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61">
        <f>('2'!H57/'2'!H$117)*100</f>
        <v>1.3050911134042438</v>
      </c>
      <c r="I57" s="161">
        <f>('2'!I57/'2'!I$117)*100</f>
        <v>1.2494302156653441</v>
      </c>
      <c r="J57" s="161">
        <f>('2'!J57/'2'!J$117)*100</f>
        <v>1.1884489040536423</v>
      </c>
      <c r="K57" s="161">
        <f>('2'!K57/'2'!K$117)*100</f>
        <v>1.1131337352108841</v>
      </c>
      <c r="L57" s="161">
        <f>('2'!L57/'2'!L$117)*100</f>
        <v>0.98410885169919593</v>
      </c>
      <c r="M57" s="161">
        <f>('2'!M57/'2'!M$117)*100</f>
        <v>0.8873333662946854</v>
      </c>
      <c r="N57" s="161">
        <f>('2'!N57/'2'!N$117)*100</f>
        <v>0.81625369570485917</v>
      </c>
      <c r="O57" s="161">
        <f>('2'!O57/'2'!O$117)*100</f>
        <v>0.87568477271367462</v>
      </c>
      <c r="P57" s="161">
        <f>('2'!P57/'2'!P$117)*100</f>
        <v>0.88125407860371818</v>
      </c>
      <c r="Q57" s="161">
        <f>('2'!Q57/'2'!Q$117)*100</f>
        <v>0.95908385932924911</v>
      </c>
      <c r="S57" s="161"/>
      <c r="T57" s="312">
        <v>0</v>
      </c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61">
        <f>('2'!H58/'2'!H$117)*100</f>
        <v>1.3061958494369874</v>
      </c>
      <c r="I58" s="161">
        <f>('2'!I58/'2'!I$117)*100</f>
        <v>1.4571443257429813</v>
      </c>
      <c r="J58" s="161">
        <f>('2'!J58/'2'!J$117)*100</f>
        <v>1.5547337324884563</v>
      </c>
      <c r="K58" s="161">
        <f>('2'!K58/'2'!K$117)*100</f>
        <v>1.7460713000851618</v>
      </c>
      <c r="L58" s="161">
        <f>('2'!L58/'2'!L$117)*100</f>
        <v>1.8163115204952278</v>
      </c>
      <c r="M58" s="161">
        <f>('2'!M58/'2'!M$117)*100</f>
        <v>1.4130321755397186</v>
      </c>
      <c r="N58" s="161">
        <f>('2'!N58/'2'!N$117)*100</f>
        <v>1.0817112359422845</v>
      </c>
      <c r="O58" s="161">
        <f>('2'!O58/'2'!O$117)*100</f>
        <v>0.9583246614282136</v>
      </c>
      <c r="P58" s="161">
        <f>('2'!P58/'2'!P$117)*100</f>
        <v>1.0901920780821857</v>
      </c>
      <c r="Q58" s="161">
        <f>('2'!Q58/'2'!Q$117)*100</f>
        <v>1.2023923487807093</v>
      </c>
      <c r="S58" s="161"/>
      <c r="T58" s="312">
        <v>0</v>
      </c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</row>
    <row r="59" spans="1:29" ht="32.25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61">
        <f>('2'!H59/'2'!H$117)*100</f>
        <v>0.79888246245488292</v>
      </c>
      <c r="I59" s="161">
        <f>('2'!I59/'2'!I$117)*100</f>
        <v>0.81923667164739911</v>
      </c>
      <c r="J59" s="161">
        <f>('2'!J59/'2'!J$117)*100</f>
        <v>0.81658656404528818</v>
      </c>
      <c r="K59" s="161">
        <f>('2'!K59/'2'!K$117)*100</f>
        <v>0.84589626555941211</v>
      </c>
      <c r="L59" s="161">
        <f>('2'!L59/'2'!L$117)*100</f>
        <v>0.84427833378282868</v>
      </c>
      <c r="M59" s="161">
        <f>('2'!M59/'2'!M$117)*100</f>
        <v>0.82131245458480073</v>
      </c>
      <c r="N59" s="161">
        <f>('2'!N59/'2'!N$117)*100</f>
        <v>0.92471897818733706</v>
      </c>
      <c r="O59" s="161">
        <f>('2'!O59/'2'!O$117)*100</f>
        <v>0.87249891142385827</v>
      </c>
      <c r="P59" s="161">
        <f>('2'!P59/'2'!P$117)*100</f>
        <v>0.93869474030215971</v>
      </c>
      <c r="Q59" s="161">
        <f>('2'!Q59/'2'!Q$117)*100</f>
        <v>1.0834285097569507</v>
      </c>
      <c r="S59" s="161"/>
      <c r="T59" s="312">
        <v>0</v>
      </c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5.4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60">
        <f>('2'!H60/'2'!H$117)*100</f>
        <v>54.708134609242386</v>
      </c>
      <c r="I60" s="160">
        <f>('2'!I60/'2'!I$117)*100</f>
        <v>55.210909937765805</v>
      </c>
      <c r="J60" s="160">
        <f>('2'!J60/'2'!J$117)*100</f>
        <v>54.459990929918732</v>
      </c>
      <c r="K60" s="160">
        <f>('2'!K60/'2'!K$117)*100</f>
        <v>55.602699917730583</v>
      </c>
      <c r="L60" s="160">
        <f>('2'!L60/'2'!L$117)*100</f>
        <v>56.859170175769677</v>
      </c>
      <c r="M60" s="160">
        <f>('2'!M60/'2'!M$117)*100</f>
        <v>57.646665112046833</v>
      </c>
      <c r="N60" s="160">
        <f>('2'!N60/'2'!N$117)*100</f>
        <v>54.348248202882168</v>
      </c>
      <c r="O60" s="160">
        <f>('2'!O60/'2'!O$117)*100</f>
        <v>53.443539994381275</v>
      </c>
      <c r="P60" s="160">
        <f>('2'!P60/'2'!P$117)*100</f>
        <v>56.027524380361783</v>
      </c>
      <c r="Q60" s="160">
        <f>('2'!Q60/'2'!Q$117)*100</f>
        <v>56.196262573729214</v>
      </c>
      <c r="S60" s="160"/>
      <c r="T60" s="312">
        <v>0</v>
      </c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</row>
    <row r="61" spans="1:29" ht="35.4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61">
        <f>('2'!H61/'2'!H$117)*100</f>
        <v>2.6942626600277015</v>
      </c>
      <c r="I61" s="161">
        <f>('2'!I61/'2'!I$117)*100</f>
        <v>2.6793389701980068</v>
      </c>
      <c r="J61" s="161">
        <f>('2'!J61/'2'!J$117)*100</f>
        <v>2.5778792662443584</v>
      </c>
      <c r="K61" s="161">
        <f>('2'!K61/'2'!K$117)*100</f>
        <v>2.6117081601547256</v>
      </c>
      <c r="L61" s="161">
        <f>('2'!L61/'2'!L$117)*100</f>
        <v>2.7042951807825699</v>
      </c>
      <c r="M61" s="161">
        <f>('2'!M61/'2'!M$117)*100</f>
        <v>2.8580711198030482</v>
      </c>
      <c r="N61" s="161">
        <f>('2'!N61/'2'!N$117)*100</f>
        <v>2.6963127243258671</v>
      </c>
      <c r="O61" s="161">
        <f>('2'!O61/'2'!O$117)*100</f>
        <v>2.4277226693991079</v>
      </c>
      <c r="P61" s="161">
        <f>('2'!P61/'2'!P$117)*100</f>
        <v>2.4808737306156812</v>
      </c>
      <c r="Q61" s="161">
        <f>('2'!Q61/'2'!Q$117)*100</f>
        <v>2.4759621050286245</v>
      </c>
      <c r="S61" s="161"/>
      <c r="T61" s="312">
        <v>0</v>
      </c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0</v>
      </c>
      <c r="AC61" s="312">
        <v>0</v>
      </c>
    </row>
    <row r="62" spans="1:29" ht="35.4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61">
        <f>('2'!H62/'2'!H$117)*100</f>
        <v>2.189894016806198</v>
      </c>
      <c r="I62" s="161">
        <f>('2'!I62/'2'!I$117)*100</f>
        <v>2.1568013750867139</v>
      </c>
      <c r="J62" s="161">
        <f>('2'!J62/'2'!J$117)*100</f>
        <v>2.0567402999172675</v>
      </c>
      <c r="K62" s="161">
        <f>('2'!K62/'2'!K$117)*100</f>
        <v>2.0792361216897071</v>
      </c>
      <c r="L62" s="161">
        <f>('2'!L62/'2'!L$117)*100</f>
        <v>2.1521334375315644</v>
      </c>
      <c r="M62" s="161">
        <f>('2'!M62/'2'!M$117)*100</f>
        <v>2.2172837441906137</v>
      </c>
      <c r="N62" s="161">
        <f>('2'!N62/'2'!N$117)*100</f>
        <v>2.0597114344243366</v>
      </c>
      <c r="O62" s="161">
        <f>('2'!O62/'2'!O$117)*100</f>
        <v>1.8468767295677961</v>
      </c>
      <c r="P62" s="161">
        <f>('2'!P62/'2'!P$117)*100</f>
        <v>1.8711724118619586</v>
      </c>
      <c r="Q62" s="161">
        <f>('2'!Q62/'2'!Q$117)*100</f>
        <v>1.8741648039134196</v>
      </c>
      <c r="S62" s="161"/>
      <c r="T62" s="312">
        <v>0</v>
      </c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0</v>
      </c>
    </row>
    <row r="63" spans="1:29" ht="35.4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61">
        <f>('2'!H63/'2'!H$117)*100</f>
        <v>0.50436864322150388</v>
      </c>
      <c r="I63" s="161">
        <f>('2'!I63/'2'!I$117)*100</f>
        <v>0.52253759511129283</v>
      </c>
      <c r="J63" s="161">
        <f>('2'!J63/'2'!J$117)*100</f>
        <v>0.521138966327091</v>
      </c>
      <c r="K63" s="161">
        <f>('2'!K63/'2'!K$117)*100</f>
        <v>0.53247203846501867</v>
      </c>
      <c r="L63" s="161">
        <f>('2'!L63/'2'!L$117)*100</f>
        <v>0.55216174325100598</v>
      </c>
      <c r="M63" s="161">
        <f>('2'!M63/'2'!M$117)*100</f>
        <v>0.64078737561243448</v>
      </c>
      <c r="N63" s="161">
        <f>('2'!N63/'2'!N$117)*100</f>
        <v>0.6366012899015302</v>
      </c>
      <c r="O63" s="161">
        <f>('2'!O63/'2'!O$117)*100</f>
        <v>0.58084593983131161</v>
      </c>
      <c r="P63" s="161">
        <f>('2'!P63/'2'!P$117)*100</f>
        <v>0.60970131875372247</v>
      </c>
      <c r="Q63" s="161">
        <f>('2'!Q63/'2'!Q$117)*100</f>
        <v>0.60179730111520535</v>
      </c>
      <c r="S63" s="161"/>
      <c r="T63" s="312">
        <v>0</v>
      </c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</row>
    <row r="64" spans="1:29" ht="40.5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61">
        <f>('2'!H64/'2'!H$117)*100</f>
        <v>15.635667118130339</v>
      </c>
      <c r="I64" s="161">
        <f>('2'!I64/'2'!I$117)*100</f>
        <v>15.856197848628733</v>
      </c>
      <c r="J64" s="161">
        <f>('2'!J64/'2'!J$117)*100</f>
        <v>15.908786399005271</v>
      </c>
      <c r="K64" s="161">
        <f>('2'!K64/'2'!K$117)*100</f>
        <v>16.386641021661276</v>
      </c>
      <c r="L64" s="161">
        <f>('2'!L64/'2'!L$117)*100</f>
        <v>16.781277582548775</v>
      </c>
      <c r="M64" s="161">
        <f>('2'!M64/'2'!M$117)*100</f>
        <v>16.956547978144911</v>
      </c>
      <c r="N64" s="161">
        <f>('2'!N64/'2'!N$117)*100</f>
        <v>16.143224631550755</v>
      </c>
      <c r="O64" s="161">
        <f>('2'!O64/'2'!O$117)*100</f>
        <v>16.660250952499876</v>
      </c>
      <c r="P64" s="161">
        <f>('2'!P64/'2'!P$117)*100</f>
        <v>17.652573211616243</v>
      </c>
      <c r="Q64" s="161">
        <f>('2'!Q64/'2'!Q$117)*100</f>
        <v>17.560868876652162</v>
      </c>
      <c r="S64" s="161"/>
      <c r="T64" s="312">
        <v>0</v>
      </c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</row>
    <row r="65" spans="1:30" ht="40.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61">
        <f>('2'!H65/'2'!H$117)*100</f>
        <v>6.9827283775240749</v>
      </c>
      <c r="I65" s="161">
        <f>('2'!I65/'2'!I$117)*100</f>
        <v>7.0705243122647641</v>
      </c>
      <c r="J65" s="161">
        <f>('2'!J65/'2'!J$117)*100</f>
        <v>7.0669236812536926</v>
      </c>
      <c r="K65" s="161">
        <f>('2'!K65/'2'!K$117)*100</f>
        <v>7.2445761045224932</v>
      </c>
      <c r="L65" s="161">
        <f>('2'!L65/'2'!L$117)*100</f>
        <v>7.3884902487018085</v>
      </c>
      <c r="M65" s="161">
        <f>('2'!M65/'2'!M$117)*100</f>
        <v>7.4769719385149038</v>
      </c>
      <c r="N65" s="161">
        <f>('2'!N65/'2'!N$117)*100</f>
        <v>7.2486993088870744</v>
      </c>
      <c r="O65" s="161">
        <f>('2'!O65/'2'!O$117)*100</f>
        <v>6.9309570759714569</v>
      </c>
      <c r="P65" s="161">
        <f>('2'!P65/'2'!P$117)*100</f>
        <v>7.1871910330528852</v>
      </c>
      <c r="Q65" s="161">
        <f>('2'!Q65/'2'!Q$117)*100</f>
        <v>7.0837419622024553</v>
      </c>
      <c r="S65" s="161"/>
      <c r="T65" s="312">
        <v>0</v>
      </c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40.5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61">
        <f>('2'!H66/'2'!H$117)*100</f>
        <v>6.6745170595807206</v>
      </c>
      <c r="I66" s="161">
        <f>('2'!I66/'2'!I$117)*100</f>
        <v>6.9365684274012667</v>
      </c>
      <c r="J66" s="161">
        <f>('2'!J66/'2'!J$117)*100</f>
        <v>7.1045799762830537</v>
      </c>
      <c r="K66" s="161">
        <f>('2'!K66/'2'!K$117)*100</f>
        <v>7.4383932660037937</v>
      </c>
      <c r="L66" s="161">
        <f>('2'!L66/'2'!L$117)*100</f>
        <v>7.7061479517313796</v>
      </c>
      <c r="M66" s="161">
        <f>('2'!M66/'2'!M$117)*100</f>
        <v>7.8604479118038615</v>
      </c>
      <c r="N66" s="161">
        <f>('2'!N66/'2'!N$117)*100</f>
        <v>7.545169736124155</v>
      </c>
      <c r="O66" s="161">
        <f>('2'!O66/'2'!O$117)*100</f>
        <v>8.0322447265375772</v>
      </c>
      <c r="P66" s="161">
        <f>('2'!P66/'2'!P$117)*100</f>
        <v>8.5640830225284859</v>
      </c>
      <c r="Q66" s="161">
        <f>('2'!Q66/'2'!Q$117)*100</f>
        <v>8.5649785724324321</v>
      </c>
      <c r="S66" s="161"/>
      <c r="T66" s="312">
        <v>0</v>
      </c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</row>
    <row r="67" spans="1:30" ht="34.5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61">
        <f>('2'!H67/'2'!H$117)*100</f>
        <v>1.9784216810255439</v>
      </c>
      <c r="I67" s="161">
        <f>('2'!I67/'2'!I$117)*100</f>
        <v>1.8491051089627022</v>
      </c>
      <c r="J67" s="161">
        <f>('2'!J67/'2'!J$117)*100</f>
        <v>1.7372827414685241</v>
      </c>
      <c r="K67" s="161">
        <f>('2'!K67/'2'!K$117)*100</f>
        <v>1.703671651134987</v>
      </c>
      <c r="L67" s="161">
        <f>('2'!L67/'2'!L$117)*100</f>
        <v>1.6866393821155896</v>
      </c>
      <c r="M67" s="161">
        <f>('2'!M67/'2'!M$117)*100</f>
        <v>1.6191281278261453</v>
      </c>
      <c r="N67" s="161">
        <f>('2'!N67/'2'!N$117)*100</f>
        <v>1.3493555865395239</v>
      </c>
      <c r="O67" s="161">
        <f>('2'!O67/'2'!O$117)*100</f>
        <v>1.6970491499908396</v>
      </c>
      <c r="P67" s="161">
        <f>('2'!P67/'2'!P$117)*100</f>
        <v>1.9012991560348746</v>
      </c>
      <c r="Q67" s="161">
        <f>('2'!Q67/'2'!Q$117)*100</f>
        <v>1.9121483420172729</v>
      </c>
      <c r="S67" s="161"/>
      <c r="T67" s="312">
        <v>0</v>
      </c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75">
      <c r="A68" s="39"/>
      <c r="B68" s="282"/>
      <c r="C68" s="283"/>
      <c r="D68" s="283"/>
      <c r="E68" s="284"/>
      <c r="F68" s="284"/>
      <c r="G68" s="285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148"/>
      <c r="S68" s="148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42"/>
      <c r="D69" s="142"/>
      <c r="E69" s="142"/>
      <c r="F69" s="142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61">
        <f>('2'!H70/'2'!H$117)*100</f>
        <v>3.0773546240627025</v>
      </c>
      <c r="I70" s="161">
        <f>('2'!I70/'2'!I$117)*100</f>
        <v>3.2130527281593699</v>
      </c>
      <c r="J70" s="161">
        <f>('2'!J70/'2'!J$117)*100</f>
        <v>3.2601443353745791</v>
      </c>
      <c r="K70" s="161">
        <f>('2'!K70/'2'!K$117)*100</f>
        <v>3.4766778022731586</v>
      </c>
      <c r="L70" s="161">
        <f>('2'!L70/'2'!L$117)*100</f>
        <v>3.7551171581281899</v>
      </c>
      <c r="M70" s="161">
        <f>('2'!M70/'2'!M$117)*100</f>
        <v>3.0335812776528015</v>
      </c>
      <c r="N70" s="161">
        <f>('2'!N70/'2'!N$117)*100</f>
        <v>2.5641956672544959</v>
      </c>
      <c r="O70" s="161">
        <f>('2'!O70/'2'!O$117)*100</f>
        <v>3.064650858210463</v>
      </c>
      <c r="P70" s="161">
        <f>('2'!P70/'2'!P$117)*100</f>
        <v>3.3589069839050696</v>
      </c>
      <c r="Q70" s="161">
        <f>('2'!Q70/'2'!Q$117)*100</f>
        <v>3.4416158225988349</v>
      </c>
      <c r="S70" s="161"/>
      <c r="T70" s="312">
        <v>0</v>
      </c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4.5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61">
        <f>('2'!H71/'2'!H$117)*100</f>
        <v>2.4089672885048881</v>
      </c>
      <c r="I71" s="161">
        <f>('2'!I71/'2'!I$117)*100</f>
        <v>2.5402287933818486</v>
      </c>
      <c r="J71" s="161">
        <f>('2'!J71/'2'!J$117)*100</f>
        <v>2.6016030106717341</v>
      </c>
      <c r="K71" s="161">
        <f>('2'!K71/'2'!K$117)*100</f>
        <v>2.804047005403409</v>
      </c>
      <c r="L71" s="161">
        <f>('2'!L71/'2'!L$117)*100</f>
        <v>3.0591830366005666</v>
      </c>
      <c r="M71" s="161">
        <f>('2'!M71/'2'!M$117)*100</f>
        <v>2.6645480267163002</v>
      </c>
      <c r="N71" s="161">
        <f>('2'!N71/'2'!N$117)*100</f>
        <v>2.3068720102505265</v>
      </c>
      <c r="O71" s="161">
        <f>('2'!O71/'2'!O$117)*100</f>
        <v>2.5402004016341335</v>
      </c>
      <c r="P71" s="161">
        <f>('2'!P71/'2'!P$117)*100</f>
        <v>2.6970796636238172</v>
      </c>
      <c r="Q71" s="161">
        <f>('2'!Q71/'2'!Q$117)*100</f>
        <v>2.7282323045795103</v>
      </c>
      <c r="S71" s="161"/>
      <c r="T71" s="312">
        <v>0</v>
      </c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4.5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61">
        <f>('2'!H72/'2'!H$117)*100</f>
        <v>0.66838733555781449</v>
      </c>
      <c r="I72" s="161">
        <f>('2'!I72/'2'!I$117)*100</f>
        <v>0.67282393477752089</v>
      </c>
      <c r="J72" s="161">
        <f>('2'!J72/'2'!J$117)*100</f>
        <v>0.65854132470284443</v>
      </c>
      <c r="K72" s="161">
        <f>('2'!K72/'2'!K$117)*100</f>
        <v>0.67263079686974991</v>
      </c>
      <c r="L72" s="161">
        <f>('2'!L72/'2'!L$117)*100</f>
        <v>0.69593412152762268</v>
      </c>
      <c r="M72" s="161">
        <f>('2'!M72/'2'!M$117)*100</f>
        <v>0.36903325093650163</v>
      </c>
      <c r="N72" s="161">
        <f>('2'!N72/'2'!N$117)*100</f>
        <v>0.25732365700396947</v>
      </c>
      <c r="O72" s="161">
        <f>('2'!O72/'2'!O$117)*100</f>
        <v>0.52445045657632938</v>
      </c>
      <c r="P72" s="161">
        <f>('2'!P72/'2'!P$117)*100</f>
        <v>0.6618273202812528</v>
      </c>
      <c r="Q72" s="161">
        <f>('2'!Q72/'2'!Q$117)*100</f>
        <v>0.71338351801932454</v>
      </c>
      <c r="S72" s="161"/>
      <c r="T72" s="312">
        <v>0</v>
      </c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4.5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61">
        <f>('2'!H73/'2'!H$117)*100</f>
        <v>3.573448965904586</v>
      </c>
      <c r="I73" s="161">
        <f>('2'!I73/'2'!I$117)*100</f>
        <v>3.6196338133365336</v>
      </c>
      <c r="J73" s="161">
        <f>('2'!J73/'2'!J$117)*100</f>
        <v>3.5550188629798587</v>
      </c>
      <c r="K73" s="161">
        <f>('2'!K73/'2'!K$117)*100</f>
        <v>3.6406019143950847</v>
      </c>
      <c r="L73" s="161">
        <f>('2'!L73/'2'!L$117)*100</f>
        <v>3.77504596564048</v>
      </c>
      <c r="M73" s="161">
        <f>('2'!M73/'2'!M$117)*100</f>
        <v>3.199391224745876</v>
      </c>
      <c r="N73" s="161">
        <f>('2'!N73/'2'!N$117)*100</f>
        <v>2.9940894925587838</v>
      </c>
      <c r="O73" s="161">
        <f>('2'!O73/'2'!O$117)*100</f>
        <v>3.3913795028878946</v>
      </c>
      <c r="P73" s="161">
        <f>('2'!P73/'2'!P$117)*100</f>
        <v>3.8241554894482324</v>
      </c>
      <c r="Q73" s="161">
        <f>('2'!Q73/'2'!Q$117)*100</f>
        <v>3.9875290063617022</v>
      </c>
      <c r="S73" s="161"/>
      <c r="T73" s="312">
        <v>0</v>
      </c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</row>
    <row r="74" spans="1:30" ht="34.5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61">
        <f>('2'!H74/'2'!H$117)*100</f>
        <v>0.87053974386203681</v>
      </c>
      <c r="I74" s="161">
        <f>('2'!I74/'2'!I$117)*100</f>
        <v>0.89295934444550673</v>
      </c>
      <c r="J74" s="161">
        <f>('2'!J74/'2'!J$117)*100</f>
        <v>0.88585591531474739</v>
      </c>
      <c r="K74" s="161">
        <f>('2'!K74/'2'!K$117)*100</f>
        <v>0.91501817461226465</v>
      </c>
      <c r="L74" s="161">
        <f>('2'!L74/'2'!L$117)*100</f>
        <v>0.95946269631713454</v>
      </c>
      <c r="M74" s="161">
        <f>('2'!M74/'2'!M$117)*100</f>
        <v>0.75999233548179435</v>
      </c>
      <c r="N74" s="161">
        <f>('2'!N74/'2'!N$117)*100</f>
        <v>0.72745228121634475</v>
      </c>
      <c r="O74" s="161">
        <f>('2'!O74/'2'!O$117)*100</f>
        <v>0.86940117679473961</v>
      </c>
      <c r="P74" s="161">
        <f>('2'!P74/'2'!P$117)*100</f>
        <v>0.9945427033274975</v>
      </c>
      <c r="Q74" s="161">
        <f>('2'!Q74/'2'!Q$117)*100</f>
        <v>1.0451186675236763</v>
      </c>
      <c r="S74" s="161"/>
      <c r="T74" s="312">
        <v>0</v>
      </c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</row>
    <row r="75" spans="1:30" ht="34.5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61">
        <f>('2'!H75/'2'!H$117)*100</f>
        <v>0.51666018181898699</v>
      </c>
      <c r="I75" s="161">
        <f>('2'!I75/'2'!I$117)*100</f>
        <v>0.49701327621379948</v>
      </c>
      <c r="J75" s="161">
        <f>('2'!J75/'2'!J$117)*100</f>
        <v>0.46448115702063625</v>
      </c>
      <c r="K75" s="161">
        <f>('2'!K75/'2'!K$117)*100</f>
        <v>0.45588858822028622</v>
      </c>
      <c r="L75" s="161">
        <f>('2'!L75/'2'!L$117)*100</f>
        <v>0.45096013650928418</v>
      </c>
      <c r="M75" s="161">
        <f>('2'!M75/'2'!M$117)*100</f>
        <v>0.43870185646347959</v>
      </c>
      <c r="N75" s="161">
        <f>('2'!N75/'2'!N$117)*100</f>
        <v>0.41818572578033592</v>
      </c>
      <c r="O75" s="161">
        <f>('2'!O75/'2'!O$117)*100</f>
        <v>0.41912682173888272</v>
      </c>
      <c r="P75" s="161">
        <f>('2'!P75/'2'!P$117)*100</f>
        <v>0.46295562975985005</v>
      </c>
      <c r="Q75" s="161">
        <f>('2'!Q75/'2'!Q$117)*100</f>
        <v>0.47659838580454045</v>
      </c>
      <c r="S75" s="161"/>
      <c r="T75" s="312">
        <v>0</v>
      </c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</row>
    <row r="76" spans="1:30" ht="34.5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61">
        <f>('2'!H76/'2'!H$117)*100</f>
        <v>0.48720570967954735</v>
      </c>
      <c r="I76" s="161">
        <f>('2'!I76/'2'!I$117)*100</f>
        <v>0.47953982639050707</v>
      </c>
      <c r="J76" s="161">
        <f>('2'!J76/'2'!J$117)*100</f>
        <v>0.45730875814554733</v>
      </c>
      <c r="K76" s="161">
        <f>('2'!K76/'2'!K$117)*100</f>
        <v>0.45102352284350822</v>
      </c>
      <c r="L76" s="161">
        <f>('2'!L76/'2'!L$117)*100</f>
        <v>0.45276500873331499</v>
      </c>
      <c r="M76" s="161">
        <f>('2'!M76/'2'!M$117)*100</f>
        <v>0.16457109315802249</v>
      </c>
      <c r="N76" s="161">
        <f>('2'!N76/'2'!N$117)*100</f>
        <v>9.0677769944131459E-2</v>
      </c>
      <c r="O76" s="161">
        <f>('2'!O76/'2'!O$117)*100</f>
        <v>0.19278026899136597</v>
      </c>
      <c r="P76" s="161">
        <f>('2'!P76/'2'!P$117)*100</f>
        <v>0.25552594332844247</v>
      </c>
      <c r="Q76" s="161">
        <f>('2'!Q76/'2'!Q$117)*100</f>
        <v>0.26301559062655866</v>
      </c>
      <c r="S76" s="161"/>
      <c r="T76" s="312">
        <v>0</v>
      </c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4.5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61">
        <f>('2'!H77/'2'!H$117)*100</f>
        <v>0.4942868298854578</v>
      </c>
      <c r="I77" s="161">
        <f>('2'!I77/'2'!I$117)*100</f>
        <v>0.51063543966384572</v>
      </c>
      <c r="J77" s="161">
        <f>('2'!J77/'2'!J$117)*100</f>
        <v>0.51370650628964354</v>
      </c>
      <c r="K77" s="161">
        <f>('2'!K77/'2'!K$117)*100</f>
        <v>0.53907411877231137</v>
      </c>
      <c r="L77" s="161">
        <f>('2'!L77/'2'!L$117)*100</f>
        <v>0.57011458888238431</v>
      </c>
      <c r="M77" s="161">
        <f>('2'!M77/'2'!M$117)*100</f>
        <v>0.55030733840383639</v>
      </c>
      <c r="N77" s="161">
        <f>('2'!N77/'2'!N$117)*100</f>
        <v>0.52983194311401782</v>
      </c>
      <c r="O77" s="161">
        <f>('2'!O77/'2'!O$117)*100</f>
        <v>0.38010143240989946</v>
      </c>
      <c r="P77" s="161">
        <f>('2'!P77/'2'!P$117)*100</f>
        <v>0.42087991120566204</v>
      </c>
      <c r="Q77" s="161">
        <f>('2'!Q77/'2'!Q$117)*100</f>
        <v>0.41784469910782757</v>
      </c>
      <c r="S77" s="161"/>
      <c r="T77" s="312">
        <v>0</v>
      </c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7"/>
    </row>
    <row r="78" spans="1:30" ht="34.5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61">
        <f>('2'!H78/'2'!H$117)*100</f>
        <v>0.51830622465395604</v>
      </c>
      <c r="I78" s="161">
        <f>('2'!I78/'2'!I$117)*100</f>
        <v>0.53665116336660368</v>
      </c>
      <c r="J78" s="161">
        <f>('2'!J78/'2'!J$117)*100</f>
        <v>0.53141602006629485</v>
      </c>
      <c r="K78" s="161">
        <f>('2'!K78/'2'!K$117)*100</f>
        <v>0.54621565053449361</v>
      </c>
      <c r="L78" s="161">
        <f>('2'!L78/'2'!L$117)*100</f>
        <v>0.56745285967798376</v>
      </c>
      <c r="M78" s="161">
        <f>('2'!M78/'2'!M$117)*100</f>
        <v>0.52097683413980589</v>
      </c>
      <c r="N78" s="161">
        <f>('2'!N78/'2'!N$117)*100</f>
        <v>0.46047708534085957</v>
      </c>
      <c r="O78" s="161">
        <f>('2'!O78/'2'!O$117)*100</f>
        <v>0.40036884228041036</v>
      </c>
      <c r="P78" s="161">
        <f>('2'!P78/'2'!P$117)*100</f>
        <v>0.45641893795511912</v>
      </c>
      <c r="Q78" s="161">
        <f>('2'!Q78/'2'!Q$117)*100</f>
        <v>0.4743791071946295</v>
      </c>
      <c r="S78" s="161"/>
      <c r="T78" s="312">
        <v>0</v>
      </c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</row>
    <row r="79" spans="1:30" ht="34.5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61">
        <f>('2'!H79/'2'!H$117)*100</f>
        <v>0.53699180084643494</v>
      </c>
      <c r="I79" s="161">
        <f>('2'!I79/'2'!I$117)*100</f>
        <v>0.55004157228998296</v>
      </c>
      <c r="J79" s="161">
        <f>('2'!J79/'2'!J$117)*100</f>
        <v>0.54843781954154947</v>
      </c>
      <c r="K79" s="161">
        <f>('2'!K79/'2'!K$117)*100</f>
        <v>0.57181042353802147</v>
      </c>
      <c r="L79" s="161">
        <f>('2'!L79/'2'!L$117)*100</f>
        <v>0.60269729159784569</v>
      </c>
      <c r="M79" s="161">
        <f>('2'!M79/'2'!M$117)*100</f>
        <v>0.54788080170553899</v>
      </c>
      <c r="N79" s="161">
        <f>('2'!N79/'2'!N$117)*100</f>
        <v>0.54220495283161552</v>
      </c>
      <c r="O79" s="161">
        <f>('2'!O79/'2'!O$117)*100</f>
        <v>0.89049508163573998</v>
      </c>
      <c r="P79" s="161">
        <f>('2'!P79/'2'!P$117)*100</f>
        <v>0.97761576591702082</v>
      </c>
      <c r="Q79" s="161">
        <f>('2'!Q79/'2'!Q$117)*100</f>
        <v>1.051170909385942</v>
      </c>
      <c r="S79" s="161"/>
      <c r="T79" s="312">
        <v>0</v>
      </c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4.5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61">
        <f>('2'!H80/'2'!H$117)*100</f>
        <v>0.14945847515816621</v>
      </c>
      <c r="I80" s="161">
        <f>('2'!I80/'2'!I$117)*100</f>
        <v>0.15279319096628807</v>
      </c>
      <c r="J80" s="161">
        <f>('2'!J80/'2'!J$117)*100</f>
        <v>0.15381268660143926</v>
      </c>
      <c r="K80" s="161">
        <f>('2'!K80/'2'!K$117)*100</f>
        <v>0.16157143587419878</v>
      </c>
      <c r="L80" s="161">
        <f>('2'!L80/'2'!L$117)*100</f>
        <v>0.17159338392253234</v>
      </c>
      <c r="M80" s="161">
        <f>('2'!M80/'2'!M$117)*100</f>
        <v>0.21696096539339801</v>
      </c>
      <c r="N80" s="161">
        <f>('2'!N80/'2'!N$117)*100</f>
        <v>0.22525973433147867</v>
      </c>
      <c r="O80" s="161">
        <f>('2'!O80/'2'!O$117)*100</f>
        <v>0.23910587903685529</v>
      </c>
      <c r="P80" s="161">
        <f>('2'!P80/'2'!P$117)*100</f>
        <v>0.2562165979546413</v>
      </c>
      <c r="Q80" s="161">
        <f>('2'!Q80/'2'!Q$117)*100</f>
        <v>0.25940164671852806</v>
      </c>
      <c r="S80" s="161"/>
      <c r="T80" s="312">
        <v>0</v>
      </c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3.75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61">
        <f>('2'!H81/'2'!H$117)*100</f>
        <v>5.2936105519198691</v>
      </c>
      <c r="I81" s="161">
        <f>('2'!I81/'2'!I$117)*100</f>
        <v>5.4197307025183532</v>
      </c>
      <c r="J81" s="161">
        <f>('2'!J81/'2'!J$117)*100</f>
        <v>5.3952315340734609</v>
      </c>
      <c r="K81" s="161">
        <f>('2'!K81/'2'!K$117)*100</f>
        <v>5.5505795091187817</v>
      </c>
      <c r="L81" s="161">
        <f>('2'!L81/'2'!L$117)*100</f>
        <v>5.6649183868535413</v>
      </c>
      <c r="M81" s="161">
        <f>('2'!M81/'2'!M$117)*100</f>
        <v>6.3938159719534111</v>
      </c>
      <c r="N81" s="161">
        <f>('2'!N81/'2'!N$117)*100</f>
        <v>6.2105962097638541</v>
      </c>
      <c r="O81" s="161">
        <f>('2'!O81/'2'!O$117)*100</f>
        <v>5.650292030468643</v>
      </c>
      <c r="P81" s="161">
        <f>('2'!P81/'2'!P$117)*100</f>
        <v>5.77724386630761</v>
      </c>
      <c r="Q81" s="161">
        <f>('2'!Q81/'2'!Q$117)*100</f>
        <v>5.6477004227175067</v>
      </c>
      <c r="S81" s="161"/>
      <c r="T81" s="312">
        <v>0</v>
      </c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</row>
    <row r="82" spans="1:29" ht="33.75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61">
        <f>('2'!H82/'2'!H$117)*100</f>
        <v>0.56472038161965654</v>
      </c>
      <c r="I82" s="161">
        <f>('2'!I82/'2'!I$117)*100</f>
        <v>0.56153250847353231</v>
      </c>
      <c r="J82" s="161">
        <f>('2'!J82/'2'!J$117)*100</f>
        <v>0.56115458602521495</v>
      </c>
      <c r="K82" s="161">
        <f>('2'!K82/'2'!K$117)*100</f>
        <v>0.56333419122934458</v>
      </c>
      <c r="L82" s="161">
        <f>('2'!L82/'2'!L$117)*100</f>
        <v>0.56464944435700359</v>
      </c>
      <c r="M82" s="161">
        <f>('2'!M82/'2'!M$117)*100</f>
        <v>0.53859179214045716</v>
      </c>
      <c r="N82" s="161">
        <f>('2'!N82/'2'!N$117)*100</f>
        <v>0.49007633619788676</v>
      </c>
      <c r="O82" s="161">
        <f>('2'!O82/'2'!O$117)*100</f>
        <v>0.48146830148397546</v>
      </c>
      <c r="P82" s="161">
        <f>('2'!P82/'2'!P$117)*100</f>
        <v>0.51683164790531211</v>
      </c>
      <c r="Q82" s="161">
        <f>('2'!Q82/'2'!Q$117)*100</f>
        <v>0.52620441823356356</v>
      </c>
      <c r="S82" s="161"/>
      <c r="T82" s="312">
        <v>0</v>
      </c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</row>
    <row r="83" spans="1:29" ht="33.75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61">
        <f>('2'!H83/'2'!H$117)*100</f>
        <v>3.4835487663296765</v>
      </c>
      <c r="I83" s="161">
        <f>('2'!I83/'2'!I$117)*100</f>
        <v>3.6070006882636134</v>
      </c>
      <c r="J83" s="161">
        <f>('2'!J83/'2'!J$117)*100</f>
        <v>3.6072348025842396</v>
      </c>
      <c r="K83" s="161">
        <f>('2'!K83/'2'!K$117)*100</f>
        <v>3.7270767684487796</v>
      </c>
      <c r="L83" s="161">
        <f>('2'!L83/'2'!L$117)*100</f>
        <v>3.8204185497653622</v>
      </c>
      <c r="M83" s="161">
        <f>('2'!M83/'2'!M$117)*100</f>
        <v>4.4431034471814908</v>
      </c>
      <c r="N83" s="161">
        <f>('2'!N83/'2'!N$117)*100</f>
        <v>4.3944066393177019</v>
      </c>
      <c r="O83" s="161">
        <f>('2'!O83/'2'!O$117)*100</f>
        <v>3.9451260419294503</v>
      </c>
      <c r="P83" s="161">
        <f>('2'!P83/'2'!P$117)*100</f>
        <v>4.0109872869908951</v>
      </c>
      <c r="Q83" s="161">
        <f>('2'!Q83/'2'!Q$117)*100</f>
        <v>3.9011285256154644</v>
      </c>
      <c r="S83" s="161"/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</row>
    <row r="84" spans="1:29" ht="33.75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61">
        <f>('2'!H84/'2'!H$117)*100</f>
        <v>1.2453414039705368</v>
      </c>
      <c r="I84" s="161">
        <f>('2'!I84/'2'!I$117)*100</f>
        <v>1.2511975057812077</v>
      </c>
      <c r="J84" s="161">
        <f>('2'!J84/'2'!J$117)*100</f>
        <v>1.2268421454640064</v>
      </c>
      <c r="K84" s="161">
        <f>('2'!K84/'2'!K$117)*100</f>
        <v>1.260168549440658</v>
      </c>
      <c r="L84" s="161">
        <f>('2'!L84/'2'!L$117)*100</f>
        <v>1.2798503927311757</v>
      </c>
      <c r="M84" s="161">
        <f>('2'!M84/'2'!M$117)*100</f>
        <v>1.4121207326314631</v>
      </c>
      <c r="N84" s="161">
        <f>('2'!N84/'2'!N$117)*100</f>
        <v>1.3261132342482649</v>
      </c>
      <c r="O84" s="161">
        <f>('2'!O84/'2'!O$117)*100</f>
        <v>1.2236976870552181</v>
      </c>
      <c r="P84" s="161">
        <f>('2'!P84/'2'!P$117)*100</f>
        <v>1.2494249314114039</v>
      </c>
      <c r="Q84" s="161">
        <f>('2'!Q84/'2'!Q$117)*100</f>
        <v>1.2203674788684793</v>
      </c>
      <c r="S84" s="161"/>
      <c r="T84" s="312">
        <v>0</v>
      </c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</row>
    <row r="85" spans="1:29" ht="33.75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61">
        <f>('2'!H85/'2'!H$117)*100</f>
        <v>5.0994530621049599</v>
      </c>
      <c r="I85" s="161">
        <f>('2'!I85/'2'!I$117)*100</f>
        <v>4.9217320282562378</v>
      </c>
      <c r="J85" s="161">
        <f>('2'!J85/'2'!J$117)*100</f>
        <v>4.7737956274854625</v>
      </c>
      <c r="K85" s="161">
        <f>('2'!K85/'2'!K$117)*100</f>
        <v>4.7100692172891216</v>
      </c>
      <c r="L85" s="161">
        <f>('2'!L85/'2'!L$117)*100</f>
        <v>4.6875480648790218</v>
      </c>
      <c r="M85" s="161">
        <f>('2'!M85/'2'!M$117)*100</f>
        <v>5.1000856185967747</v>
      </c>
      <c r="N85" s="161">
        <f>('2'!N85/'2'!N$117)*100</f>
        <v>5.1089904594380604</v>
      </c>
      <c r="O85" s="161">
        <f>('2'!O85/'2'!O$117)*100</f>
        <v>4.5559785552572336</v>
      </c>
      <c r="P85" s="161">
        <f>('2'!P85/'2'!P$117)*100</f>
        <v>4.487498945195437</v>
      </c>
      <c r="Q85" s="161">
        <f>('2'!Q85/'2'!Q$117)*100</f>
        <v>4.4615096840554909</v>
      </c>
      <c r="S85" s="161"/>
      <c r="T85" s="312">
        <v>0</v>
      </c>
      <c r="U85" s="312">
        <v>0</v>
      </c>
      <c r="V85" s="312">
        <v>0</v>
      </c>
      <c r="W85" s="312">
        <v>0</v>
      </c>
      <c r="X85" s="312">
        <v>0</v>
      </c>
      <c r="Y85" s="312">
        <v>0</v>
      </c>
      <c r="Z85" s="312">
        <v>0</v>
      </c>
      <c r="AA85" s="312">
        <v>0</v>
      </c>
      <c r="AB85" s="312">
        <v>0</v>
      </c>
      <c r="AC85" s="312">
        <v>0</v>
      </c>
    </row>
    <row r="86" spans="1:29" ht="36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61">
        <f>('2'!H86/'2'!H$117)*100</f>
        <v>4.3151541670151392</v>
      </c>
      <c r="I86" s="161">
        <f>('2'!I86/'2'!I$117)*100</f>
        <v>4.1628134882479326</v>
      </c>
      <c r="J86" s="161">
        <f>('2'!J86/'2'!J$117)*100</f>
        <v>4.0070443473260342</v>
      </c>
      <c r="K86" s="161">
        <f>('2'!K86/'2'!K$117)*100</f>
        <v>3.9707898921398526</v>
      </c>
      <c r="L86" s="161">
        <f>('2'!L86/'2'!L$117)*100</f>
        <v>3.9625033262119453</v>
      </c>
      <c r="M86" s="161">
        <f>('2'!M86/'2'!M$117)*100</f>
        <v>4.2292691202788166</v>
      </c>
      <c r="N86" s="161">
        <f>('2'!N86/'2'!N$117)*100</f>
        <v>4.2895743415756975</v>
      </c>
      <c r="O86" s="161">
        <f>('2'!O86/'2'!O$117)*100</f>
        <v>3.8551901661766586</v>
      </c>
      <c r="P86" s="161">
        <f>('2'!P86/'2'!P$117)*100</f>
        <v>3.6964883802366781</v>
      </c>
      <c r="Q86" s="161">
        <f>('2'!Q86/'2'!Q$117)*100</f>
        <v>3.6627598124024177</v>
      </c>
      <c r="S86" s="161"/>
      <c r="T86" s="312">
        <v>0</v>
      </c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61">
        <f>('2'!H87/'2'!H$117)*100</f>
        <v>0.78429889508981976</v>
      </c>
      <c r="I87" s="161">
        <f>('2'!I87/'2'!I$117)*100</f>
        <v>0.75891854000830594</v>
      </c>
      <c r="J87" s="161">
        <f>('2'!J87/'2'!J$117)*100</f>
        <v>0.76675128015942795</v>
      </c>
      <c r="K87" s="161">
        <f>('2'!K87/'2'!K$117)*100</f>
        <v>0.73927932514926842</v>
      </c>
      <c r="L87" s="161">
        <f>('2'!L87/'2'!L$117)*100</f>
        <v>0.72504473866707697</v>
      </c>
      <c r="M87" s="161">
        <f>('2'!M87/'2'!M$117)*100</f>
        <v>0.87081649831795782</v>
      </c>
      <c r="N87" s="161">
        <f>('2'!N87/'2'!N$117)*100</f>
        <v>0.81941611786236213</v>
      </c>
      <c r="O87" s="161">
        <f>('2'!O87/'2'!O$117)*100</f>
        <v>0.70078838908057406</v>
      </c>
      <c r="P87" s="161">
        <f>('2'!P87/'2'!P$117)*100</f>
        <v>0.79101056495875965</v>
      </c>
      <c r="Q87" s="161">
        <f>('2'!Q87/'2'!Q$117)*100</f>
        <v>0.79874987165307387</v>
      </c>
      <c r="S87" s="161"/>
      <c r="T87" s="312">
        <v>0</v>
      </c>
      <c r="U87" s="312">
        <v>0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2">
        <v>0</v>
      </c>
      <c r="AC87" s="312">
        <v>0</v>
      </c>
    </row>
    <row r="88" spans="1:29" ht="34.5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61">
        <f>('2'!H88/'2'!H$117)*100</f>
        <v>1.5816987109439098</v>
      </c>
      <c r="I88" s="161">
        <f>('2'!I88/'2'!I$117)*100</f>
        <v>1.5963756502651114</v>
      </c>
      <c r="J88" s="161">
        <f>('2'!J88/'2'!J$117)*100</f>
        <v>1.5124473298383505</v>
      </c>
      <c r="K88" s="161">
        <f>('2'!K88/'2'!K$117)*100</f>
        <v>1.5723956925684888</v>
      </c>
      <c r="L88" s="161">
        <f>('2'!L88/'2'!L$117)*100</f>
        <v>1.5942202013618001</v>
      </c>
      <c r="M88" s="161">
        <f>('2'!M88/'2'!M$117)*100</f>
        <v>1.783472479512219</v>
      </c>
      <c r="N88" s="161">
        <f>('2'!N88/'2'!N$117)*100</f>
        <v>1.8473752407816044</v>
      </c>
      <c r="O88" s="161">
        <f>('2'!O88/'2'!O$117)*100</f>
        <v>1.5297644273345536</v>
      </c>
      <c r="P88" s="161">
        <f>('2'!P88/'2'!P$117)*100</f>
        <v>1.402819601346639</v>
      </c>
      <c r="Q88" s="161">
        <f>('2'!Q88/'2'!Q$117)*100</f>
        <v>1.4113965476996588</v>
      </c>
      <c r="S88" s="161"/>
      <c r="T88" s="312">
        <v>0</v>
      </c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4.5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61">
        <f>('2'!H89/'2'!H$117)*100</f>
        <v>1.5318063454352053</v>
      </c>
      <c r="I89" s="161">
        <f>('2'!I89/'2'!I$117)*100</f>
        <v>1.5470216318143297</v>
      </c>
      <c r="J89" s="161">
        <f>('2'!J89/'2'!J$117)*100</f>
        <v>1.4668039485171143</v>
      </c>
      <c r="K89" s="161">
        <f>('2'!K89/'2'!K$117)*100</f>
        <v>1.5285222922660135</v>
      </c>
      <c r="L89" s="161">
        <f>('2'!L89/'2'!L$117)*100</f>
        <v>1.5536672416550599</v>
      </c>
      <c r="M89" s="161">
        <f>('2'!M89/'2'!M$117)*100</f>
        <v>1.7437981873046786</v>
      </c>
      <c r="N89" s="161">
        <f>('2'!N89/'2'!N$117)*100</f>
        <v>1.8092527626016222</v>
      </c>
      <c r="O89" s="161">
        <f>('2'!O89/'2'!O$117)*100</f>
        <v>1.4927400687148442</v>
      </c>
      <c r="P89" s="161">
        <f>('2'!P89/'2'!P$117)*100</f>
        <v>1.3631937272992154</v>
      </c>
      <c r="Q89" s="161">
        <f>('2'!Q89/'2'!Q$117)*100</f>
        <v>1.3796924486523485</v>
      </c>
      <c r="S89" s="161"/>
      <c r="T89" s="312">
        <v>0</v>
      </c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</row>
    <row r="90" spans="1:29" ht="34.5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61">
        <f>('2'!H90/'2'!H$117)*100</f>
        <v>4.9892365508704579E-2</v>
      </c>
      <c r="I90" s="161">
        <f>('2'!I90/'2'!I$117)*100</f>
        <v>4.9354018450781634E-2</v>
      </c>
      <c r="J90" s="161">
        <f>('2'!J90/'2'!J$117)*100</f>
        <v>4.5643381321236208E-2</v>
      </c>
      <c r="K90" s="161">
        <f>('2'!K90/'2'!K$117)*100</f>
        <v>4.3873400302475274E-2</v>
      </c>
      <c r="L90" s="161">
        <f>('2'!L90/'2'!L$117)*100</f>
        <v>4.0552959706740187E-2</v>
      </c>
      <c r="M90" s="161">
        <f>('2'!M90/'2'!M$117)*100</f>
        <v>3.967429220754036E-2</v>
      </c>
      <c r="N90" s="161">
        <f>('2'!N90/'2'!N$117)*100</f>
        <v>3.8122478179982239E-2</v>
      </c>
      <c r="O90" s="161">
        <f>('2'!O90/'2'!O$117)*100</f>
        <v>3.7024358619709333E-2</v>
      </c>
      <c r="P90" s="161">
        <f>('2'!P90/'2'!P$117)*100</f>
        <v>3.9625874047423591E-2</v>
      </c>
      <c r="Q90" s="161">
        <f>('2'!Q90/'2'!Q$117)*100</f>
        <v>3.1704099047310093E-2</v>
      </c>
      <c r="S90" s="161"/>
      <c r="T90" s="312">
        <v>0</v>
      </c>
      <c r="U90" s="312">
        <v>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4.5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61">
        <f>('2'!H91/'2'!H$117)*100</f>
        <v>1.4921085253374089</v>
      </c>
      <c r="I91" s="161">
        <f>('2'!I91/'2'!I$117)*100</f>
        <v>1.518321106024574</v>
      </c>
      <c r="J91" s="161">
        <f>('2'!J91/'2'!J$117)*100</f>
        <v>1.501712760043922</v>
      </c>
      <c r="K91" s="161">
        <f>('2'!K91/'2'!K$117)*100</f>
        <v>1.5398006815657712</v>
      </c>
      <c r="L91" s="161">
        <f>('2'!L91/'2'!L$117)*100</f>
        <v>1.5934232719925656</v>
      </c>
      <c r="M91" s="161">
        <f>('2'!M91/'2'!M$117)*100</f>
        <v>1.4222120960573748</v>
      </c>
      <c r="N91" s="161">
        <f>('2'!N91/'2'!N$117)*100</f>
        <v>1.1416364607065246</v>
      </c>
      <c r="O91" s="161">
        <f>('2'!O91/'2'!O$117)*100</f>
        <v>1.2955457971896136</v>
      </c>
      <c r="P91" s="161">
        <f>('2'!P91/'2'!P$117)*100</f>
        <v>1.3379157526892413</v>
      </c>
      <c r="Q91" s="161">
        <f>('2'!Q91/'2'!Q$117)*100</f>
        <v>1.4291620856058811</v>
      </c>
      <c r="S91" s="161"/>
      <c r="T91" s="312">
        <v>0</v>
      </c>
      <c r="U91" s="312">
        <v>0</v>
      </c>
      <c r="V91" s="312">
        <v>0</v>
      </c>
      <c r="W91" s="312">
        <v>0</v>
      </c>
      <c r="X91" s="312">
        <v>0</v>
      </c>
      <c r="Y91" s="312">
        <v>0</v>
      </c>
      <c r="Z91" s="312">
        <v>0</v>
      </c>
      <c r="AA91" s="312">
        <v>0</v>
      </c>
      <c r="AB91" s="312">
        <v>0</v>
      </c>
      <c r="AC91" s="312">
        <v>0</v>
      </c>
    </row>
    <row r="92" spans="1:29" ht="34.5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61">
        <f>('2'!H92/'2'!H$117)*100</f>
        <v>2.8777483654338449</v>
      </c>
      <c r="I92" s="161">
        <f>('2'!I92/'2'!I$117)*100</f>
        <v>2.9687700652168694</v>
      </c>
      <c r="J92" s="161">
        <f>('2'!J92/'2'!J$117)*100</f>
        <v>2.970129836504698</v>
      </c>
      <c r="K92" s="161">
        <f>('2'!K92/'2'!K$117)*100</f>
        <v>3.1031857522035349</v>
      </c>
      <c r="L92" s="161">
        <f>('2'!L92/'2'!L$117)*100</f>
        <v>3.2623548055638878</v>
      </c>
      <c r="M92" s="161">
        <f>('2'!M92/'2'!M$117)*100</f>
        <v>3.0315103743325778</v>
      </c>
      <c r="N92" s="161">
        <f>('2'!N92/'2'!N$117)*100</f>
        <v>2.5814090010806114</v>
      </c>
      <c r="O92" s="161">
        <f>('2'!O92/'2'!O$117)*100</f>
        <v>2.7217487958514823</v>
      </c>
      <c r="P92" s="161">
        <f>('2'!P92/'2'!P$117)*100</f>
        <v>2.9854191241309413</v>
      </c>
      <c r="Q92" s="161">
        <f>('2'!Q92/'2'!Q$117)*100</f>
        <v>3.0734647031266764</v>
      </c>
      <c r="S92" s="161"/>
      <c r="T92" s="312">
        <v>0</v>
      </c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</row>
    <row r="93" spans="1:29" ht="34.5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61">
        <f>('2'!H93/'2'!H$117)*100</f>
        <v>1.9480597341847428</v>
      </c>
      <c r="I93" s="161">
        <f>('2'!I93/'2'!I$117)*100</f>
        <v>2.0076273220145913</v>
      </c>
      <c r="J93" s="161">
        <f>('2'!J93/'2'!J$117)*100</f>
        <v>2.0220092585962921</v>
      </c>
      <c r="K93" s="161">
        <f>('2'!K93/'2'!K$117)*100</f>
        <v>2.1290892268377579</v>
      </c>
      <c r="L93" s="161">
        <f>('2'!L93/'2'!L$117)*100</f>
        <v>2.2549887175217656</v>
      </c>
      <c r="M93" s="161">
        <f>('2'!M93/'2'!M$117)*100</f>
        <v>2.2200383486837589</v>
      </c>
      <c r="N93" s="161">
        <f>('2'!N93/'2'!N$117)*100</f>
        <v>1.939074283973188</v>
      </c>
      <c r="O93" s="161">
        <f>('2'!O93/'2'!O$117)*100</f>
        <v>1.9804897873190255</v>
      </c>
      <c r="P93" s="161">
        <f>('2'!P93/'2'!P$117)*100</f>
        <v>2.1429511922261049</v>
      </c>
      <c r="Q93" s="161">
        <f>('2'!Q93/'2'!Q$117)*100</f>
        <v>2.2054920268435132</v>
      </c>
      <c r="S93" s="161"/>
      <c r="T93" s="312">
        <v>0</v>
      </c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4.5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61">
        <f>('2'!H94/'2'!H$117)*100</f>
        <v>0.92968863124910217</v>
      </c>
      <c r="I94" s="161">
        <f>('2'!I94/'2'!I$117)*100</f>
        <v>0.9611427432022781</v>
      </c>
      <c r="J94" s="161">
        <f>('2'!J94/'2'!J$117)*100</f>
        <v>0.94812057790840587</v>
      </c>
      <c r="K94" s="161">
        <f>('2'!K94/'2'!K$117)*100</f>
        <v>0.97409652536577696</v>
      </c>
      <c r="L94" s="161">
        <f>('2'!L94/'2'!L$117)*100</f>
        <v>1.007366088042122</v>
      </c>
      <c r="M94" s="161">
        <f>('2'!M94/'2'!M$117)*100</f>
        <v>0.81147202564881871</v>
      </c>
      <c r="N94" s="161">
        <f>('2'!N94/'2'!N$117)*100</f>
        <v>0.64233471710742351</v>
      </c>
      <c r="O94" s="161">
        <f>('2'!O94/'2'!O$117)*100</f>
        <v>0.74125900853245674</v>
      </c>
      <c r="P94" s="161">
        <f>('2'!P94/'2'!P$117)*100</f>
        <v>0.84246793190483671</v>
      </c>
      <c r="Q94" s="161">
        <f>('2'!Q94/'2'!Q$117)*100</f>
        <v>0.86797267628316332</v>
      </c>
      <c r="S94" s="161"/>
      <c r="T94" s="312">
        <v>0</v>
      </c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</row>
    <row r="95" spans="1:29" ht="34.5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61">
        <f>('2'!H95/'2'!H$117)*100</f>
        <v>2.2321423146823185</v>
      </c>
      <c r="I95" s="161">
        <f>('2'!I95/'2'!I$117)*100</f>
        <v>2.2185998347177573</v>
      </c>
      <c r="J95" s="161">
        <f>('2'!J95/'2'!J$117)*100</f>
        <v>2.1368719051200835</v>
      </c>
      <c r="K95" s="161">
        <f>('2'!K95/'2'!K$117)*100</f>
        <v>2.1397259352577849</v>
      </c>
      <c r="L95" s="161">
        <f>('2'!L95/'2'!L$117)*100</f>
        <v>2.1606094454890439</v>
      </c>
      <c r="M95" s="161">
        <f>('2'!M95/'2'!M$117)*100</f>
        <v>2.4057268945045078</v>
      </c>
      <c r="N95" s="161">
        <f>('2'!N95/'2'!N$117)*100</f>
        <v>2.2505480314225195</v>
      </c>
      <c r="O95" s="161">
        <f>('2'!O95/'2'!O$117)*100</f>
        <v>1.9953514685804221</v>
      </c>
      <c r="P95" s="161">
        <f>('2'!P95/'2'!P$117)*100</f>
        <v>2.0559821520735326</v>
      </c>
      <c r="Q95" s="161">
        <f>('2'!Q95/'2'!Q$117)*100</f>
        <v>2.0265677869115954</v>
      </c>
      <c r="S95" s="161"/>
      <c r="T95" s="312">
        <v>0</v>
      </c>
      <c r="U95" s="312">
        <v>0</v>
      </c>
      <c r="V95" s="312">
        <v>0</v>
      </c>
      <c r="W95" s="312">
        <v>0</v>
      </c>
      <c r="X95" s="312">
        <v>0</v>
      </c>
      <c r="Y95" s="312">
        <v>0</v>
      </c>
      <c r="Z95" s="312">
        <v>0</v>
      </c>
      <c r="AA95" s="312">
        <v>0</v>
      </c>
      <c r="AB95" s="312">
        <v>0</v>
      </c>
      <c r="AC95" s="312">
        <v>0</v>
      </c>
    </row>
    <row r="96" spans="1:29" ht="35.4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61">
        <f>('2'!H96/'2'!H$117)*100</f>
        <v>2.5462647520218078</v>
      </c>
      <c r="I96" s="161">
        <f>('2'!I96/'2'!I$117)*100</f>
        <v>2.5748224434581455</v>
      </c>
      <c r="J96" s="161">
        <f>('2'!J96/'2'!J$117)*100</f>
        <v>2.5229932593145614</v>
      </c>
      <c r="K96" s="161">
        <f>('2'!K96/'2'!K$117)*100</f>
        <v>2.5853508526892601</v>
      </c>
      <c r="L96" s="161">
        <f>('2'!L96/'2'!L$117)*100</f>
        <v>2.6769970199995443</v>
      </c>
      <c r="M96" s="161">
        <f>('2'!M96/'2'!M$117)*100</f>
        <v>2.2903804313092948</v>
      </c>
      <c r="N96" s="161">
        <f>('2'!N96/'2'!N$117)*100</f>
        <v>1.9668586528888643</v>
      </c>
      <c r="O96" s="161">
        <f>('2'!O96/'2'!O$117)*100</f>
        <v>2.1521316919224915</v>
      </c>
      <c r="P96" s="161">
        <f>('2'!P96/'2'!P$117)*100</f>
        <v>2.3510687434819837</v>
      </c>
      <c r="Q96" s="161">
        <f>('2'!Q96/'2'!Q$117)*100</f>
        <v>2.4438315739093195</v>
      </c>
      <c r="S96" s="161"/>
      <c r="T96" s="312">
        <v>0</v>
      </c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5.4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61">
        <f>('2'!H97/'2'!H$117)*100</f>
        <v>0.68207414362689434</v>
      </c>
      <c r="I97" s="161">
        <f>('2'!I97/'2'!I$117)*100</f>
        <v>0.70210947075269092</v>
      </c>
      <c r="J97" s="161">
        <f>('2'!J97/'2'!J$117)*100</f>
        <v>0.70156398037194134</v>
      </c>
      <c r="K97" s="161">
        <f>('2'!K97/'2'!K$117)*100</f>
        <v>0.72808989486318065</v>
      </c>
      <c r="L97" s="161">
        <f>('2'!L97/'2'!L$117)*100</f>
        <v>0.76005099464861836</v>
      </c>
      <c r="M97" s="161">
        <f>('2'!M97/'2'!M$117)*100</f>
        <v>0.78375523935568336</v>
      </c>
      <c r="N97" s="161">
        <f>('2'!N97/'2'!N$117)*100</f>
        <v>0.78486477400835863</v>
      </c>
      <c r="O97" s="161">
        <f>('2'!O97/'2'!O$117)*100</f>
        <v>0.7508147456760651</v>
      </c>
      <c r="P97" s="161">
        <f>('2'!P97/'2'!P$117)*100</f>
        <v>0.81670043845938589</v>
      </c>
      <c r="Q97" s="161">
        <f>('2'!Q97/'2'!Q$117)*100</f>
        <v>0.842203314627887</v>
      </c>
      <c r="S97" s="161"/>
      <c r="T97" s="312">
        <v>0</v>
      </c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5.4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61">
        <f>('2'!H98/'2'!H$117)*100</f>
        <v>0.78452027667713486</v>
      </c>
      <c r="I98" s="161">
        <f>('2'!I98/'2'!I$117)*100</f>
        <v>0.80250490998515034</v>
      </c>
      <c r="J98" s="161">
        <f>('2'!J98/'2'!J$117)*100</f>
        <v>0.79299464599120739</v>
      </c>
      <c r="K98" s="161">
        <f>('2'!K98/'2'!K$117)*100</f>
        <v>0.80870106541881637</v>
      </c>
      <c r="L98" s="161">
        <f>('2'!L98/'2'!L$117)*100</f>
        <v>0.82719302554998542</v>
      </c>
      <c r="M98" s="161">
        <f>('2'!M98/'2'!M$117)*100</f>
        <v>0.83126212392349763</v>
      </c>
      <c r="N98" s="161">
        <f>('2'!N98/'2'!N$117)*100</f>
        <v>0.74054669729005806</v>
      </c>
      <c r="O98" s="161">
        <f>('2'!O98/'2'!O$117)*100</f>
        <v>0.69633764086536287</v>
      </c>
      <c r="P98" s="161">
        <f>('2'!P98/'2'!P$117)*100</f>
        <v>0.74317937032327785</v>
      </c>
      <c r="Q98" s="161">
        <f>('2'!Q98/'2'!Q$117)*100</f>
        <v>0.75911084311871935</v>
      </c>
      <c r="S98" s="161"/>
      <c r="T98" s="312">
        <v>0</v>
      </c>
      <c r="U98" s="312">
        <v>0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</row>
    <row r="99" spans="1:29" ht="35.4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61">
        <f>('2'!H99/'2'!H$117)*100</f>
        <v>1.0796703317177789</v>
      </c>
      <c r="I99" s="161">
        <f>('2'!I99/'2'!I$117)*100</f>
        <v>1.0702080627203041</v>
      </c>
      <c r="J99" s="161">
        <f>('2'!J99/'2'!J$117)*100</f>
        <v>1.0284346329514127</v>
      </c>
      <c r="K99" s="161">
        <f>('2'!K99/'2'!K$117)*100</f>
        <v>1.048559892407263</v>
      </c>
      <c r="L99" s="161">
        <f>('2'!L99/'2'!L$117)*100</f>
        <v>1.0897529998009403</v>
      </c>
      <c r="M99" s="161">
        <f>('2'!M99/'2'!M$117)*100</f>
        <v>0.67536306803011359</v>
      </c>
      <c r="N99" s="161">
        <f>('2'!N99/'2'!N$117)*100</f>
        <v>0.44144718159044738</v>
      </c>
      <c r="O99" s="161">
        <f>('2'!O99/'2'!O$117)*100</f>
        <v>0.70497930538106357</v>
      </c>
      <c r="P99" s="161">
        <f>('2'!P99/'2'!P$117)*100</f>
        <v>0.79118893469932039</v>
      </c>
      <c r="Q99" s="161">
        <f>('2'!Q99/'2'!Q$117)*100</f>
        <v>0.84251741616271325</v>
      </c>
      <c r="S99" s="161"/>
      <c r="T99" s="312">
        <v>0</v>
      </c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2">
        <v>0</v>
      </c>
    </row>
    <row r="100" spans="1:29" ht="7.5" customHeight="1" thickBot="1" x14ac:dyDescent="0.75">
      <c r="A100" s="39"/>
      <c r="B100" s="282"/>
      <c r="C100" s="283"/>
      <c r="D100" s="283"/>
      <c r="E100" s="284"/>
      <c r="F100" s="284"/>
      <c r="G100" s="285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148"/>
      <c r="S100" s="148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7.25" customHeight="1" x14ac:dyDescent="0.3">
      <c r="A101" s="3"/>
      <c r="B101" s="142"/>
      <c r="C101" s="142"/>
      <c r="D101" s="142"/>
      <c r="E101" s="142"/>
      <c r="F101" s="142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61">
        <f>('2'!H102/'2'!H$117)*100</f>
        <v>8.4781430716081818</v>
      </c>
      <c r="I102" s="161">
        <f>('2'!I102/'2'!I$117)*100</f>
        <v>8.4997393386971982</v>
      </c>
      <c r="J102" s="161">
        <f>('2'!J102/'2'!J$117)*100</f>
        <v>8.2250904629814965</v>
      </c>
      <c r="K102" s="161">
        <f>('2'!K102/'2'!K$117)*100</f>
        <v>8.165992257617793</v>
      </c>
      <c r="L102" s="161">
        <f>('2'!L102/'2'!L$117)*100</f>
        <v>8.0815444532288829</v>
      </c>
      <c r="M102" s="161">
        <f>('2'!M102/'2'!M$117)*100</f>
        <v>9.0458536368853473</v>
      </c>
      <c r="N102" s="161">
        <f>('2'!N102/'2'!N$117)*100</f>
        <v>8.7349940817952181</v>
      </c>
      <c r="O102" s="161">
        <f>('2'!O102/'2'!O$117)*100</f>
        <v>7.8994027784522105</v>
      </c>
      <c r="P102" s="161">
        <f>('2'!P102/'2'!P$117)*100</f>
        <v>8.2049523905113464</v>
      </c>
      <c r="Q102" s="161">
        <f>('2'!Q102/'2'!Q$117)*100</f>
        <v>8.1241703204602143</v>
      </c>
      <c r="S102" s="161"/>
      <c r="T102" s="312">
        <v>0</v>
      </c>
      <c r="U102" s="312">
        <v>0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61">
        <f>('2'!H103/'2'!H$117)*100</f>
        <v>1.3747924046654101</v>
      </c>
      <c r="I103" s="161">
        <f>('2'!I103/'2'!I$117)*100</f>
        <v>1.3591350036854168</v>
      </c>
      <c r="J103" s="161">
        <f>('2'!J103/'2'!J$117)*100</f>
        <v>1.1907923440792425</v>
      </c>
      <c r="K103" s="161">
        <f>('2'!K103/'2'!K$117)*100</f>
        <v>1.0465263794301165</v>
      </c>
      <c r="L103" s="161">
        <f>('2'!L103/'2'!L$117)*100</f>
        <v>0.9687356885798758</v>
      </c>
      <c r="M103" s="161">
        <f>('2'!M103/'2'!M$117)*100</f>
        <v>0.88118358833000587</v>
      </c>
      <c r="N103" s="161">
        <f>('2'!N103/'2'!N$117)*100</f>
        <v>1.0230909100946306</v>
      </c>
      <c r="O103" s="161">
        <f>('2'!O103/'2'!O$117)*100</f>
        <v>1.3323947960470988</v>
      </c>
      <c r="P103" s="161">
        <f>('2'!P103/'2'!P$117)*100</f>
        <v>1.3148639341351627</v>
      </c>
      <c r="Q103" s="161">
        <f>('2'!Q103/'2'!Q$117)*100</f>
        <v>1.1944642014519613</v>
      </c>
      <c r="S103" s="161"/>
      <c r="T103" s="312">
        <v>0</v>
      </c>
      <c r="U103" s="312">
        <v>0</v>
      </c>
      <c r="V103" s="312">
        <v>0</v>
      </c>
      <c r="W103" s="312">
        <v>0</v>
      </c>
      <c r="X103" s="312">
        <v>0</v>
      </c>
      <c r="Y103" s="312">
        <v>0</v>
      </c>
      <c r="Z103" s="312">
        <v>0</v>
      </c>
      <c r="AA103" s="312">
        <v>0</v>
      </c>
      <c r="AB103" s="312">
        <v>0</v>
      </c>
      <c r="AC103" s="312">
        <v>0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61">
        <f>('2'!H104/'2'!H$117)*100</f>
        <v>0.74115563772919457</v>
      </c>
      <c r="I104" s="161">
        <f>('2'!I104/'2'!I$117)*100</f>
        <v>0.7104927586790819</v>
      </c>
      <c r="J104" s="161">
        <f>('2'!J104/'2'!J$117)*100</f>
        <v>0.6767026710699372</v>
      </c>
      <c r="K104" s="161">
        <f>('2'!K104/'2'!K$117)*100</f>
        <v>0.56220333104437215</v>
      </c>
      <c r="L104" s="161">
        <f>('2'!L104/'2'!L$117)*100</f>
        <v>0.53064519978908231</v>
      </c>
      <c r="M104" s="161">
        <f>('2'!M104/'2'!M$117)*100</f>
        <v>0.59105802728658652</v>
      </c>
      <c r="N104" s="161">
        <f>('2'!N104/'2'!N$117)*100</f>
        <v>0.54741268884658634</v>
      </c>
      <c r="O104" s="161">
        <f>('2'!O104/'2'!O$117)*100</f>
        <v>0.47413331235116857</v>
      </c>
      <c r="P104" s="161">
        <f>('2'!P104/'2'!P$117)*100</f>
        <v>0.49377908042322355</v>
      </c>
      <c r="Q104" s="161">
        <f>('2'!Q104/'2'!Q$117)*100</f>
        <v>0.47099376341992272</v>
      </c>
      <c r="S104" s="161"/>
      <c r="T104" s="312">
        <v>0</v>
      </c>
      <c r="U104" s="312">
        <v>0</v>
      </c>
      <c r="V104" s="312">
        <v>0</v>
      </c>
      <c r="W104" s="312">
        <v>0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61">
        <f>('2'!H105/'2'!H$117)*100</f>
        <v>0.87059279392510613</v>
      </c>
      <c r="I105" s="161">
        <f>('2'!I105/'2'!I$117)*100</f>
        <v>0.80752345845550877</v>
      </c>
      <c r="J105" s="161">
        <f>('2'!J105/'2'!J$117)*100</f>
        <v>0.77491323095624132</v>
      </c>
      <c r="K105" s="161">
        <f>('2'!K105/'2'!K$117)*100</f>
        <v>0.74189086583146291</v>
      </c>
      <c r="L105" s="161">
        <f>('2'!L105/'2'!L$117)*100</f>
        <v>0.66030535146089664</v>
      </c>
      <c r="M105" s="161">
        <f>('2'!M105/'2'!M$117)*100</f>
        <v>0.74020922953466051</v>
      </c>
      <c r="N105" s="161">
        <f>('2'!N105/'2'!N$117)*100</f>
        <v>0.71342513898591253</v>
      </c>
      <c r="O105" s="161">
        <f>('2'!O105/'2'!O$117)*100</f>
        <v>0.60351161756757876</v>
      </c>
      <c r="P105" s="161">
        <f>('2'!P105/'2'!P$117)*100</f>
        <v>0.64510037090548389</v>
      </c>
      <c r="Q105" s="161">
        <f>('2'!Q105/'2'!Q$117)*100</f>
        <v>0.62081487521733369</v>
      </c>
      <c r="S105" s="161"/>
      <c r="T105" s="312">
        <v>0</v>
      </c>
      <c r="U105" s="312">
        <v>0</v>
      </c>
      <c r="V105" s="312">
        <v>0</v>
      </c>
      <c r="W105" s="312">
        <v>0</v>
      </c>
      <c r="X105" s="312">
        <v>0</v>
      </c>
      <c r="Y105" s="312">
        <v>0</v>
      </c>
      <c r="Z105" s="312">
        <v>0</v>
      </c>
      <c r="AA105" s="312">
        <v>0</v>
      </c>
      <c r="AB105" s="312">
        <v>0</v>
      </c>
      <c r="AC105" s="312">
        <v>0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61">
        <f>('2'!H106/'2'!H$117)*100</f>
        <v>0.69890083498687638</v>
      </c>
      <c r="I106" s="161">
        <f>('2'!I106/'2'!I$117)*100</f>
        <v>0.70415228058133006</v>
      </c>
      <c r="J106" s="161">
        <f>('2'!J106/'2'!J$117)*100</f>
        <v>0.70149729078404943</v>
      </c>
      <c r="K106" s="161">
        <f>('2'!K106/'2'!K$117)*100</f>
        <v>1.023591850996187</v>
      </c>
      <c r="L106" s="161">
        <f>('2'!L106/'2'!L$117)*100</f>
        <v>1.0949840945439826</v>
      </c>
      <c r="M106" s="161">
        <f>('2'!M106/'2'!M$117)*100</f>
        <v>1.2817113558502429</v>
      </c>
      <c r="N106" s="161">
        <f>('2'!N106/'2'!N$117)*100</f>
        <v>1.1756201379810696</v>
      </c>
      <c r="O106" s="161">
        <f>('2'!O106/'2'!O$117)*100</f>
        <v>0.99057542950869126</v>
      </c>
      <c r="P106" s="161">
        <f>('2'!P106/'2'!P$117)*100</f>
        <v>1.1104325732229312</v>
      </c>
      <c r="Q106" s="161">
        <f>('2'!Q106/'2'!Q$117)*100</f>
        <v>1.14431335924936</v>
      </c>
      <c r="S106" s="161"/>
      <c r="T106" s="312">
        <v>0</v>
      </c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0</v>
      </c>
      <c r="AA106" s="312">
        <v>0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61">
        <f>('2'!H107/'2'!H$117)*100</f>
        <v>3.1189481766266177E-2</v>
      </c>
      <c r="I107" s="161">
        <f>('2'!I107/'2'!I$117)*100</f>
        <v>2.9793166473915816E-2</v>
      </c>
      <c r="J107" s="161">
        <f>('2'!J107/'2'!J$117)*100</f>
        <v>2.9649464037576595E-2</v>
      </c>
      <c r="K107" s="161">
        <f>('2'!K107/'2'!K$117)*100</f>
        <v>2.2859988583990843E-2</v>
      </c>
      <c r="L107" s="161">
        <f>('2'!L107/'2'!L$117)*100</f>
        <v>2.2631231915840946E-2</v>
      </c>
      <c r="M107" s="161">
        <f>('2'!M107/'2'!M$117)*100</f>
        <v>3.0523962449409057E-2</v>
      </c>
      <c r="N107" s="161">
        <f>('2'!N107/'2'!N$117)*100</f>
        <v>3.1099585043409299E-2</v>
      </c>
      <c r="O107" s="161">
        <f>('2'!O107/'2'!O$117)*100</f>
        <v>5.897167241241748E-3</v>
      </c>
      <c r="P107" s="161">
        <f>('2'!P107/'2'!P$117)*100</f>
        <v>1.8584739571396187E-2</v>
      </c>
      <c r="Q107" s="161">
        <f>('2'!Q107/'2'!Q$117)*100</f>
        <v>1.6177759034325796E-2</v>
      </c>
      <c r="S107" s="161"/>
      <c r="T107" s="312">
        <v>0</v>
      </c>
      <c r="U107" s="312">
        <v>0</v>
      </c>
      <c r="V107" s="312">
        <v>0</v>
      </c>
      <c r="W107" s="312">
        <v>0</v>
      </c>
      <c r="X107" s="312">
        <v>0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61">
        <f>('2'!H108/'2'!H$117)*100</f>
        <v>0.1059454536016867</v>
      </c>
      <c r="I108" s="161">
        <f>('2'!I108/'2'!I$117)*100</f>
        <v>0.12061489485204006</v>
      </c>
      <c r="J108" s="161">
        <f>('2'!J108/'2'!J$117)*100</f>
        <v>0.13936221818093536</v>
      </c>
      <c r="K108" s="161">
        <f>('2'!K108/'2'!K$117)*100</f>
        <v>0.1713171042026343</v>
      </c>
      <c r="L108" s="161">
        <f>('2'!L108/'2'!L$117)*100</f>
        <v>0.20083729938598044</v>
      </c>
      <c r="M108" s="161">
        <f>('2'!M108/'2'!M$117)*100</f>
        <v>0.28269003627770173</v>
      </c>
      <c r="N108" s="161">
        <f>('2'!N108/'2'!N$117)*100</f>
        <v>0.24541559908607108</v>
      </c>
      <c r="O108" s="161">
        <f>('2'!O108/'2'!O$117)*100</f>
        <v>0.20023026887657996</v>
      </c>
      <c r="P108" s="161">
        <f>('2'!P108/'2'!P$117)*100</f>
        <v>0.22225349319960958</v>
      </c>
      <c r="Q108" s="161">
        <f>('2'!Q108/'2'!Q$117)*100</f>
        <v>0.22347402780611936</v>
      </c>
      <c r="S108" s="161"/>
      <c r="T108" s="312">
        <v>0</v>
      </c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61">
        <f>('2'!H109/'2'!H$117)*100</f>
        <v>1.1156948240232414</v>
      </c>
      <c r="I109" s="161">
        <f>('2'!I109/'2'!I$117)*100</f>
        <v>1.1898585444718437</v>
      </c>
      <c r="J109" s="161">
        <f>('2'!J109/'2'!J$117)*100</f>
        <v>1.1859286992795219</v>
      </c>
      <c r="K109" s="161">
        <f>('2'!K109/'2'!K$117)*100</f>
        <v>1.1782238734007355</v>
      </c>
      <c r="L109" s="161">
        <f>('2'!L109/'2'!L$117)*100</f>
        <v>1.2006048268253282</v>
      </c>
      <c r="M109" s="161">
        <f>('2'!M109/'2'!M$117)*100</f>
        <v>1.4256100177815678</v>
      </c>
      <c r="N109" s="161">
        <f>('2'!N109/'2'!N$117)*100</f>
        <v>1.4297437671950342</v>
      </c>
      <c r="O109" s="161">
        <f>('2'!O109/'2'!O$117)*100</f>
        <v>1.1458075933170355</v>
      </c>
      <c r="P109" s="161">
        <f>('2'!P109/'2'!P$117)*100</f>
        <v>1.2603981730760663</v>
      </c>
      <c r="Q109" s="161">
        <f>('2'!Q109/'2'!Q$117)*100</f>
        <v>1.2536651653292776</v>
      </c>
      <c r="S109" s="161"/>
      <c r="T109" s="312">
        <v>0</v>
      </c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61">
        <f>('2'!H110/'2'!H$117)*100</f>
        <v>0.1536619275470236</v>
      </c>
      <c r="I110" s="161">
        <f>('2'!I110/'2'!I$117)*100</f>
        <v>0.14712460502675245</v>
      </c>
      <c r="J110" s="161">
        <f>('2'!J110/'2'!J$117)*100</f>
        <v>0.15473501459442482</v>
      </c>
      <c r="K110" s="161">
        <f>('2'!K110/'2'!K$117)*100</f>
        <v>0.12157899589814009</v>
      </c>
      <c r="L110" s="161">
        <f>('2'!L110/'2'!L$117)*100</f>
        <v>0.14916597964447301</v>
      </c>
      <c r="M110" s="161">
        <f>('2'!M110/'2'!M$117)*100</f>
        <v>0.16366226745300183</v>
      </c>
      <c r="N110" s="161">
        <f>('2'!N110/'2'!N$117)*100</f>
        <v>0.17284108014550206</v>
      </c>
      <c r="O110" s="161">
        <f>('2'!O110/'2'!O$117)*100</f>
        <v>0.14093234794078066</v>
      </c>
      <c r="P110" s="161">
        <f>('2'!P110/'2'!P$117)*100</f>
        <v>0.15642685319409058</v>
      </c>
      <c r="Q110" s="161">
        <f>('2'!Q110/'2'!Q$117)*100</f>
        <v>0.1610017887649032</v>
      </c>
      <c r="S110" s="161"/>
      <c r="T110" s="312">
        <v>0</v>
      </c>
      <c r="U110" s="312">
        <v>0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61">
        <f>('2'!H111/'2'!H$117)*100</f>
        <v>3.2905234379846937</v>
      </c>
      <c r="I111" s="161">
        <f>('2'!I111/'2'!I$117)*100</f>
        <v>3.338074647514973</v>
      </c>
      <c r="J111" s="161">
        <f>('2'!J111/'2'!J$117)*100</f>
        <v>3.2712273325262031</v>
      </c>
      <c r="K111" s="161">
        <f>('2'!K111/'2'!K$117)*100</f>
        <v>3.148404603974754</v>
      </c>
      <c r="L111" s="161">
        <f>('2'!L111/'2'!L$117)*100</f>
        <v>3.1368986226096984</v>
      </c>
      <c r="M111" s="161">
        <f>('2'!M111/'2'!M$117)*100</f>
        <v>3.4517330315700376</v>
      </c>
      <c r="N111" s="161">
        <f>('2'!N111/'2'!N$117)*100</f>
        <v>3.2541850230730791</v>
      </c>
      <c r="O111" s="161">
        <f>('2'!O111/'2'!O$117)*100</f>
        <v>2.8763982352771564</v>
      </c>
      <c r="P111" s="161">
        <f>('2'!P111/'2'!P$117)*100</f>
        <v>2.8375002063213941</v>
      </c>
      <c r="Q111" s="161">
        <f>('2'!Q111/'2'!Q$117)*100</f>
        <v>2.9109232217925474</v>
      </c>
      <c r="S111" s="161"/>
      <c r="T111" s="312">
        <v>0</v>
      </c>
      <c r="U111" s="312">
        <v>0</v>
      </c>
      <c r="V111" s="312">
        <v>0</v>
      </c>
      <c r="W111" s="312">
        <v>0</v>
      </c>
      <c r="X111" s="312">
        <v>0</v>
      </c>
      <c r="Y111" s="312">
        <v>0</v>
      </c>
      <c r="Z111" s="312">
        <v>0</v>
      </c>
      <c r="AA111" s="312">
        <v>0</v>
      </c>
      <c r="AB111" s="312">
        <v>0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61">
        <f>('2'!H112/'2'!H$117)*100</f>
        <v>9.5686275378684196E-2</v>
      </c>
      <c r="I112" s="161">
        <f>('2'!I112/'2'!I$117)*100</f>
        <v>9.2969978956335866E-2</v>
      </c>
      <c r="J112" s="161">
        <f>('2'!J112/'2'!J$117)*100</f>
        <v>0.10028219747336423</v>
      </c>
      <c r="K112" s="161">
        <f>('2'!K112/'2'!K$117)*100</f>
        <v>0.14939526425540084</v>
      </c>
      <c r="L112" s="161">
        <f>('2'!L112/'2'!L$117)*100</f>
        <v>0.11673615847372526</v>
      </c>
      <c r="M112" s="161">
        <f>('2'!M112/'2'!M$117)*100</f>
        <v>0.19747212035213391</v>
      </c>
      <c r="N112" s="161">
        <f>('2'!N112/'2'!N$117)*100</f>
        <v>0.1421601513439224</v>
      </c>
      <c r="O112" s="161">
        <f>('2'!O112/'2'!O$117)*100</f>
        <v>0.12952201032488009</v>
      </c>
      <c r="P112" s="161">
        <f>('2'!P112/'2'!P$117)*100</f>
        <v>0.14561296646198793</v>
      </c>
      <c r="Q112" s="161">
        <f>('2'!Q112/'2'!Q$117)*100</f>
        <v>0.12834215839446242</v>
      </c>
      <c r="S112" s="161"/>
      <c r="T112" s="312">
        <v>0</v>
      </c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49.95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61">
        <f>('2'!H113/'2'!H$117)*100</f>
        <v>2.7218508842032314E-2</v>
      </c>
      <c r="I113" s="161">
        <f>('2'!I113/'2'!I$117)*100</f>
        <v>2.669176164150372E-2</v>
      </c>
      <c r="J113" s="161">
        <f>('2'!J113/'2'!J$117)*100</f>
        <v>2.5745392536376747E-2</v>
      </c>
      <c r="K113" s="161">
        <f>('2'!K113/'2'!K$117)*100</f>
        <v>2.5539941639898943E-2</v>
      </c>
      <c r="L113" s="161">
        <f>('2'!L113/'2'!L$117)*100</f>
        <v>2.5965938028195159E-2</v>
      </c>
      <c r="M113" s="161">
        <f>('2'!M113/'2'!M$117)*100</f>
        <v>3.3824877802136472E-2</v>
      </c>
      <c r="N113" s="161">
        <f>('2'!N113/'2'!N$117)*100</f>
        <v>3.4099465473823275E-2</v>
      </c>
      <c r="O113" s="161">
        <f>('2'!O113/'2'!O$117)*100</f>
        <v>3.4427056861804757E-2</v>
      </c>
      <c r="P113" s="161">
        <f>('2'!P113/'2'!P$117)*100</f>
        <v>3.6878813199177421E-2</v>
      </c>
      <c r="Q113" s="161">
        <f>('2'!Q113/'2'!Q$117)*100</f>
        <v>3.8785213862276652E-2</v>
      </c>
      <c r="S113" s="161"/>
      <c r="T113" s="312">
        <v>0</v>
      </c>
      <c r="U113" s="312">
        <v>0</v>
      </c>
      <c r="V113" s="312">
        <v>0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61">
        <f>('2'!H114/'2'!H$117)*100</f>
        <v>9.9013378222711362E-2</v>
      </c>
      <c r="I114" s="161">
        <f>('2'!I114/'2'!I$117)*100</f>
        <v>9.7903646647397841E-2</v>
      </c>
      <c r="J114" s="161">
        <f>('2'!J114/'2'!J$117)*100</f>
        <v>9.4143958416272655E-2</v>
      </c>
      <c r="K114" s="161">
        <f>('2'!K114/'2'!K$117)*100</f>
        <v>9.4431179295898227E-2</v>
      </c>
      <c r="L114" s="161">
        <f>('2'!L114/'2'!L$117)*100</f>
        <v>9.5852701273179186E-2</v>
      </c>
      <c r="M114" s="161">
        <f>('2'!M114/'2'!M$117)*100</f>
        <v>9.2191130746561364E-2</v>
      </c>
      <c r="N114" s="161">
        <f>('2'!N114/'2'!N$117)*100</f>
        <v>7.3918083841185867E-2</v>
      </c>
      <c r="O114" s="161">
        <f>('2'!O114/'2'!O$117)*100</f>
        <v>6.4893409465486565E-2</v>
      </c>
      <c r="P114" s="161">
        <f>('2'!P114/'2'!P$117)*100</f>
        <v>7.1235575840639595E-2</v>
      </c>
      <c r="Q114" s="161">
        <f>('2'!Q114/'2'!Q$117)*100</f>
        <v>7.3698424739285187E-2</v>
      </c>
      <c r="S114" s="161"/>
      <c r="T114" s="312">
        <v>0</v>
      </c>
      <c r="U114" s="312">
        <v>0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0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60">
        <f>('2'!H115/'2'!H$117)*100</f>
        <v>1.2489107663833809</v>
      </c>
      <c r="I115" s="160">
        <f>('2'!I115/'2'!I$117)*100</f>
        <v>1.3226352698567745</v>
      </c>
      <c r="J115" s="160">
        <f>('2'!J115/'2'!J$117)*100</f>
        <v>1.4049385373267145</v>
      </c>
      <c r="K115" s="160">
        <f>('2'!K115/'2'!K$117)*100</f>
        <v>1.205525922466844</v>
      </c>
      <c r="L115" s="160">
        <f>('2'!L115/'2'!L$117)*100</f>
        <v>1.1272772755485596</v>
      </c>
      <c r="M115" s="160">
        <f>('2'!M115/'2'!M$117)*100</f>
        <v>1.1107084899813782</v>
      </c>
      <c r="N115" s="160">
        <f>('2'!N115/'2'!N$117)*100</f>
        <v>1.0991637412502724</v>
      </c>
      <c r="O115" s="160">
        <f>('2'!O115/'2'!O$117)*100</f>
        <v>1.048092868426977</v>
      </c>
      <c r="P115" s="160">
        <f>('2'!P115/'2'!P$117)*100</f>
        <v>1.1231826756806631</v>
      </c>
      <c r="Q115" s="160">
        <f>('2'!Q115/'2'!Q$117)*100</f>
        <v>1.1778584680130624</v>
      </c>
      <c r="S115" s="160"/>
      <c r="T115" s="312">
        <v>0</v>
      </c>
      <c r="U115" s="312">
        <v>0</v>
      </c>
      <c r="V115" s="312">
        <v>0</v>
      </c>
      <c r="W115" s="312">
        <v>0</v>
      </c>
      <c r="X115" s="312">
        <v>0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S116" s="160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62">
        <f>('2'!H117/'2'!H$117)*100</f>
        <v>100</v>
      </c>
      <c r="I117" s="162">
        <f>('2'!I117/'2'!I$117)*100</f>
        <v>100</v>
      </c>
      <c r="J117" s="162">
        <f>('2'!J117/'2'!J$117)*100</f>
        <v>100</v>
      </c>
      <c r="K117" s="162">
        <f>('2'!K117/'2'!K$117)*100</f>
        <v>100</v>
      </c>
      <c r="L117" s="162">
        <f>('2'!L117/'2'!L$117)*100</f>
        <v>100</v>
      </c>
      <c r="M117" s="162">
        <f>('2'!M117/'2'!M$117)*100</f>
        <v>100</v>
      </c>
      <c r="N117" s="162">
        <f>('2'!N117/'2'!N$117)*100</f>
        <v>100</v>
      </c>
      <c r="O117" s="162">
        <f>('2'!O117/'2'!O$117)*100</f>
        <v>100</v>
      </c>
      <c r="P117" s="162">
        <f>('2'!P117/'2'!P$117)*100</f>
        <v>100</v>
      </c>
      <c r="Q117" s="162">
        <f>('2'!Q117/'2'!Q$117)*100</f>
        <v>100</v>
      </c>
      <c r="S117" s="160"/>
      <c r="T117" s="312">
        <v>0</v>
      </c>
      <c r="U117" s="312">
        <v>0</v>
      </c>
      <c r="V117" s="312">
        <v>0</v>
      </c>
      <c r="W117" s="312">
        <v>0</v>
      </c>
      <c r="X117" s="312">
        <v>0</v>
      </c>
      <c r="Y117" s="312">
        <v>0</v>
      </c>
      <c r="Z117" s="312">
        <v>0</v>
      </c>
      <c r="AA117" s="312">
        <v>0</v>
      </c>
      <c r="AB117" s="312">
        <v>0</v>
      </c>
      <c r="AC117" s="312">
        <v>0</v>
      </c>
    </row>
  </sheetData>
  <mergeCells count="159">
    <mergeCell ref="C114:D114"/>
    <mergeCell ref="E114:F114"/>
    <mergeCell ref="B117:G117"/>
    <mergeCell ref="D109:E109"/>
    <mergeCell ref="D110:E110"/>
    <mergeCell ref="D111:E111"/>
    <mergeCell ref="D112:E112"/>
    <mergeCell ref="C113:D113"/>
    <mergeCell ref="E113:F113"/>
    <mergeCell ref="C115:F115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C102:D102"/>
    <mergeCell ref="E102:F102"/>
    <mergeCell ref="D103:E103"/>
    <mergeCell ref="D93:E93"/>
    <mergeCell ref="D94:E94"/>
    <mergeCell ref="C95:D95"/>
    <mergeCell ref="E95:F95"/>
    <mergeCell ref="C96:D96"/>
    <mergeCell ref="E96:F96"/>
    <mergeCell ref="D89:E89"/>
    <mergeCell ref="D90:E90"/>
    <mergeCell ref="C91:D91"/>
    <mergeCell ref="E91:F91"/>
    <mergeCell ref="C92:D92"/>
    <mergeCell ref="E92:F92"/>
    <mergeCell ref="C85:D85"/>
    <mergeCell ref="E85:F85"/>
    <mergeCell ref="D86:E86"/>
    <mergeCell ref="D87:E87"/>
    <mergeCell ref="C88:D88"/>
    <mergeCell ref="E88:F88"/>
    <mergeCell ref="D80:E80"/>
    <mergeCell ref="C81:D81"/>
    <mergeCell ref="E81:F81"/>
    <mergeCell ref="D82:E82"/>
    <mergeCell ref="D83:E83"/>
    <mergeCell ref="D84:E84"/>
    <mergeCell ref="D74:E74"/>
    <mergeCell ref="D75:E75"/>
    <mergeCell ref="D76:E76"/>
    <mergeCell ref="D77:E77"/>
    <mergeCell ref="D79:E79"/>
    <mergeCell ref="D67:E67"/>
    <mergeCell ref="D72:E72"/>
    <mergeCell ref="C73:D73"/>
    <mergeCell ref="E73:F73"/>
    <mergeCell ref="D78:E78"/>
    <mergeCell ref="C70:D70"/>
    <mergeCell ref="E70:F70"/>
    <mergeCell ref="D71:E71"/>
    <mergeCell ref="D62:E62"/>
    <mergeCell ref="D63:E63"/>
    <mergeCell ref="C64:D64"/>
    <mergeCell ref="E64:F64"/>
    <mergeCell ref="D65:E65"/>
    <mergeCell ref="D66:E66"/>
    <mergeCell ref="C53:D53"/>
    <mergeCell ref="E53:F53"/>
    <mergeCell ref="C54:D54"/>
    <mergeCell ref="E54:F54"/>
    <mergeCell ref="C60:F60"/>
    <mergeCell ref="C61:D61"/>
    <mergeCell ref="E61:F61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8:G28"/>
    <mergeCell ref="C29:D29"/>
    <mergeCell ref="E29:F29"/>
    <mergeCell ref="C27:D27"/>
    <mergeCell ref="E27:F27"/>
    <mergeCell ref="D22:E22"/>
    <mergeCell ref="D23:E23"/>
    <mergeCell ref="C24:G24"/>
    <mergeCell ref="C25:D25"/>
    <mergeCell ref="E25:F25"/>
    <mergeCell ref="C26:D26"/>
    <mergeCell ref="E26:F26"/>
    <mergeCell ref="D18:E18"/>
    <mergeCell ref="D19:E19"/>
    <mergeCell ref="C20:D20"/>
    <mergeCell ref="E20:F20"/>
    <mergeCell ref="C21:D21"/>
    <mergeCell ref="E21:F21"/>
    <mergeCell ref="D13:E13"/>
    <mergeCell ref="C14:D14"/>
    <mergeCell ref="E14:F14"/>
    <mergeCell ref="D15:E15"/>
    <mergeCell ref="D16:E16"/>
    <mergeCell ref="D17:E17"/>
    <mergeCell ref="C9:D9"/>
    <mergeCell ref="E9:F9"/>
    <mergeCell ref="C10:D10"/>
    <mergeCell ref="E10:F10"/>
    <mergeCell ref="D11:E11"/>
    <mergeCell ref="D12:E12"/>
    <mergeCell ref="A2:A3"/>
    <mergeCell ref="E2:E3"/>
    <mergeCell ref="B5:G5"/>
    <mergeCell ref="C7:G7"/>
    <mergeCell ref="C8:D8"/>
    <mergeCell ref="E8:F8"/>
    <mergeCell ref="B4:Q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1" fitToHeight="0" orientation="portrait" r:id="rId1"/>
  <headerFooter scaleWithDoc="0">
    <oddFooter>&amp;C&amp;"Arial,Regular"&amp;10&amp;P</oddFooter>
  </headerFooter>
  <rowBreaks count="3" manualBreakCount="3">
    <brk id="38" max="17" man="1"/>
    <brk id="68" max="17" man="1"/>
    <brk id="100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17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46.5546875" style="1" customWidth="1"/>
    <col min="7" max="7" width="3" style="1" customWidth="1"/>
    <col min="8" max="17" width="14" style="1" customWidth="1"/>
    <col min="18" max="18" width="0.88671875" customWidth="1"/>
    <col min="19" max="19" width="12.6640625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7</v>
      </c>
      <c r="F2" s="11" t="s">
        <v>868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90"/>
      <c r="B3" s="25" t="s">
        <v>124</v>
      </c>
      <c r="D3" s="26"/>
      <c r="E3" s="491"/>
      <c r="F3" s="2" t="s">
        <v>869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134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>
        <v>2015</v>
      </c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>
        <f t="shared" ref="T5" si="0">H5</f>
        <v>2015</v>
      </c>
      <c r="U5" s="330">
        <f t="shared" ref="U5" si="1">I5</f>
        <v>2016</v>
      </c>
      <c r="V5" s="330">
        <f t="shared" ref="V5" si="2">J5</f>
        <v>2017</v>
      </c>
      <c r="W5" s="330">
        <f t="shared" ref="W5" si="3">K5</f>
        <v>2018</v>
      </c>
      <c r="X5" s="330">
        <f t="shared" ref="X5" si="4">L5</f>
        <v>2019</v>
      </c>
      <c r="Y5" s="330">
        <f t="shared" ref="Y5" si="5">M5</f>
        <v>2020</v>
      </c>
      <c r="Z5" s="330">
        <f t="shared" ref="Z5" si="6">N5</f>
        <v>2021</v>
      </c>
      <c r="AA5" s="330">
        <f t="shared" ref="AA5" si="7">O5</f>
        <v>2022</v>
      </c>
      <c r="AB5" s="330" t="str">
        <f t="shared" ref="AB5" si="8">P5</f>
        <v>2023e</v>
      </c>
      <c r="AC5" s="330" t="str">
        <f t="shared" ref="AC5" si="9">Q5</f>
        <v>2024p</v>
      </c>
    </row>
    <row r="6" spans="1:29" s="4" customFormat="1" ht="17.2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4.5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60">
        <f>('3'!H7/'3'!H$117)*100</f>
        <v>8.2874950643908036</v>
      </c>
      <c r="I7" s="160">
        <f>('3'!I7/'3'!I$117)*100</f>
        <v>7.6447157001337542</v>
      </c>
      <c r="J7" s="160">
        <f>('3'!J7/'3'!J$117)*100</f>
        <v>7.6499959946433655</v>
      </c>
      <c r="K7" s="160">
        <f>('3'!K7/'3'!K$117)*100</f>
        <v>7.3060224209765474</v>
      </c>
      <c r="L7" s="160">
        <f>('3'!L7/'3'!L$117)*100</f>
        <v>7.1331990612357759</v>
      </c>
      <c r="M7" s="160">
        <f>('3'!M7/'3'!M$117)*100</f>
        <v>7.3618770072924296</v>
      </c>
      <c r="N7" s="160">
        <f>('3'!N7/'3'!N$117)*100</f>
        <v>7.1065150352967068</v>
      </c>
      <c r="O7" s="160">
        <f>('3'!O7/'3'!O$117)*100</f>
        <v>6.6049353260610362</v>
      </c>
      <c r="P7" s="160">
        <f>('3'!P7/'3'!P$117)*100</f>
        <v>6.3938884560507958</v>
      </c>
      <c r="Q7" s="160">
        <f>('3'!Q7/'3'!Q$117)*100</f>
        <v>6.2689929382011469</v>
      </c>
      <c r="S7" s="160"/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</row>
    <row r="8" spans="1:29" ht="34.5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61">
        <f>('3'!H8/'3'!H$117)*100</f>
        <v>0.28444331565010167</v>
      </c>
      <c r="I8" s="161">
        <f>('3'!I8/'3'!I$117)*100</f>
        <v>0.25529695534725921</v>
      </c>
      <c r="J8" s="161">
        <f>('3'!J8/'3'!J$117)*100</f>
        <v>0.26380730476128955</v>
      </c>
      <c r="K8" s="161">
        <f>('3'!K8/'3'!K$117)*100</f>
        <v>0.20742362293673577</v>
      </c>
      <c r="L8" s="161">
        <f>('3'!L8/'3'!L$117)*100</f>
        <v>0.21082020116614</v>
      </c>
      <c r="M8" s="161">
        <f>('3'!M8/'3'!M$117)*100</f>
        <v>0.18156540415133393</v>
      </c>
      <c r="N8" s="161">
        <f>('3'!N8/'3'!N$117)*100</f>
        <v>0.16035484510166054</v>
      </c>
      <c r="O8" s="161">
        <f>('3'!O8/'3'!O$117)*100</f>
        <v>0.1180427970675544</v>
      </c>
      <c r="P8" s="161">
        <f>('3'!P8/'3'!P$117)*100</f>
        <v>0.10646049066084019</v>
      </c>
      <c r="Q8" s="161">
        <f>('3'!Q8/'3'!Q$117)*100</f>
        <v>0.11190029859145011</v>
      </c>
      <c r="S8" s="161"/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4.5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61">
        <f>('3'!H9/'3'!H$117)*100</f>
        <v>3.2162425418618121</v>
      </c>
      <c r="I9" s="161">
        <f>('3'!I9/'3'!I$117)*100</f>
        <v>2.6895274444967758</v>
      </c>
      <c r="J9" s="161">
        <f>('3'!J9/'3'!J$117)*100</f>
        <v>2.9494837010498784</v>
      </c>
      <c r="K9" s="161">
        <f>('3'!K9/'3'!K$117)*100</f>
        <v>2.7617866562784417</v>
      </c>
      <c r="L9" s="161">
        <f>('3'!L9/'3'!L$117)*100</f>
        <v>2.6854462711443783</v>
      </c>
      <c r="M9" s="161">
        <f>('3'!M9/'3'!M$117)*100</f>
        <v>2.738661013377564</v>
      </c>
      <c r="N9" s="161">
        <f>('3'!N9/'3'!N$117)*100</f>
        <v>2.5012089014796768</v>
      </c>
      <c r="O9" s="161">
        <f>('3'!O9/'3'!O$117)*100</f>
        <v>2.3817810003809559</v>
      </c>
      <c r="P9" s="161">
        <f>('3'!P9/'3'!P$117)*100</f>
        <v>2.3057145253987201</v>
      </c>
      <c r="Q9" s="161">
        <f>('3'!Q9/'3'!Q$117)*100</f>
        <v>2.3064175092282015</v>
      </c>
      <c r="S9" s="161"/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</row>
    <row r="10" spans="1:29" ht="34.5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61">
        <f>('3'!H10/'3'!H$117)*100</f>
        <v>1.0785881047511543</v>
      </c>
      <c r="I10" s="161">
        <f>('3'!I10/'3'!I$117)*100</f>
        <v>1.0700623414854378</v>
      </c>
      <c r="J10" s="161">
        <f>('3'!J10/'3'!J$117)*100</f>
        <v>1.0629894066054324</v>
      </c>
      <c r="K10" s="161">
        <f>('3'!K10/'3'!K$117)*100</f>
        <v>1.0693892886253813</v>
      </c>
      <c r="L10" s="161">
        <f>('3'!L10/'3'!L$117)*100</f>
        <v>1.085624196920858</v>
      </c>
      <c r="M10" s="161">
        <f>('3'!M10/'3'!M$117)*100</f>
        <v>1.1886451308485919</v>
      </c>
      <c r="N10" s="161">
        <f>('3'!N10/'3'!N$117)*100</f>
        <v>1.185940864531154</v>
      </c>
      <c r="O10" s="161">
        <f>('3'!O10/'3'!O$117)*100</f>
        <v>1.0971759709285189</v>
      </c>
      <c r="P10" s="161">
        <f>('3'!P10/'3'!P$117)*100</f>
        <v>1.0752984108377055</v>
      </c>
      <c r="Q10" s="161">
        <f>('3'!Q10/'3'!Q$117)*100</f>
        <v>1.0570384062143656</v>
      </c>
      <c r="S10" s="161"/>
      <c r="T10" s="312">
        <v>0</v>
      </c>
      <c r="U10" s="312">
        <v>0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</row>
    <row r="11" spans="1:29" ht="34.5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61">
        <f>('3'!H11/'3'!H$117)*100</f>
        <v>0.65281714619274034</v>
      </c>
      <c r="I11" s="161">
        <f>('3'!I11/'3'!I$117)*100</f>
        <v>0.65196353137407725</v>
      </c>
      <c r="J11" s="161">
        <f>('3'!J11/'3'!J$117)*100</f>
        <v>0.64042478006175718</v>
      </c>
      <c r="K11" s="161">
        <f>('3'!K11/'3'!K$117)*100</f>
        <v>0.6356413622124748</v>
      </c>
      <c r="L11" s="161">
        <f>('3'!L11/'3'!L$117)*100</f>
        <v>0.65078045459635081</v>
      </c>
      <c r="M11" s="161">
        <f>('3'!M11/'3'!M$117)*100</f>
        <v>0.71926256751102813</v>
      </c>
      <c r="N11" s="161">
        <f>('3'!N11/'3'!N$117)*100</f>
        <v>0.71845256350671449</v>
      </c>
      <c r="O11" s="161">
        <f>('3'!O11/'3'!O$117)*100</f>
        <v>0.66779507006915961</v>
      </c>
      <c r="P11" s="161">
        <f>('3'!P11/'3'!P$117)*100</f>
        <v>0.65410814776400716</v>
      </c>
      <c r="Q11" s="161">
        <f>('3'!Q11/'3'!Q$117)*100</f>
        <v>0.65044049669340198</v>
      </c>
      <c r="S11" s="161"/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</row>
    <row r="12" spans="1:29" ht="34.5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61">
        <f>('3'!H12/'3'!H$117)*100</f>
        <v>8.9898485901824421E-2</v>
      </c>
      <c r="I12" s="161">
        <f>('3'!I12/'3'!I$117)*100</f>
        <v>8.4915300911833608E-2</v>
      </c>
      <c r="J12" s="161">
        <f>('3'!J12/'3'!J$117)*100</f>
        <v>7.9078900575464836E-2</v>
      </c>
      <c r="K12" s="161">
        <f>('3'!K12/'3'!K$117)*100</f>
        <v>7.6059533969490029E-2</v>
      </c>
      <c r="L12" s="161">
        <f>('3'!L12/'3'!L$117)*100</f>
        <v>7.7298653230025563E-2</v>
      </c>
      <c r="M12" s="161">
        <f>('3'!M12/'3'!M$117)*100</f>
        <v>8.9038472173894975E-2</v>
      </c>
      <c r="N12" s="161">
        <f>('3'!N12/'3'!N$117)*100</f>
        <v>9.0448096410674278E-2</v>
      </c>
      <c r="O12" s="161">
        <f>('3'!O12/'3'!O$117)*100</f>
        <v>8.2565858944906104E-2</v>
      </c>
      <c r="P12" s="161">
        <f>('3'!P12/'3'!P$117)*100</f>
        <v>8.0107262941053956E-2</v>
      </c>
      <c r="Q12" s="161">
        <f>('3'!Q12/'3'!Q$117)*100</f>
        <v>7.4681016163425346E-2</v>
      </c>
      <c r="S12" s="161"/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</row>
    <row r="13" spans="1:29" ht="34.5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61">
        <f>('3'!H13/'3'!H$117)*100</f>
        <v>0.33587247265658976</v>
      </c>
      <c r="I13" s="161">
        <f>('3'!I13/'3'!I$117)*100</f>
        <v>0.33318350919952694</v>
      </c>
      <c r="J13" s="161">
        <f>('3'!J13/'3'!J$117)*100</f>
        <v>0.34348572596821036</v>
      </c>
      <c r="K13" s="161">
        <f>('3'!K13/'3'!K$117)*100</f>
        <v>0.35768839244341644</v>
      </c>
      <c r="L13" s="161">
        <f>('3'!L13/'3'!L$117)*100</f>
        <v>0.35754508909448163</v>
      </c>
      <c r="M13" s="161">
        <f>('3'!M13/'3'!M$117)*100</f>
        <v>0.38034409116366891</v>
      </c>
      <c r="N13" s="161">
        <f>('3'!N13/'3'!N$117)*100</f>
        <v>0.37704020461376542</v>
      </c>
      <c r="O13" s="161">
        <f>('3'!O13/'3'!O$117)*100</f>
        <v>0.34681504191445356</v>
      </c>
      <c r="P13" s="161">
        <f>('3'!P13/'3'!P$117)*100</f>
        <v>0.34108300013264448</v>
      </c>
      <c r="Q13" s="161">
        <f>('3'!Q13/'3'!Q$117)*100</f>
        <v>0.3319168933575386</v>
      </c>
      <c r="S13" s="161"/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</row>
    <row r="14" spans="1:29" ht="34.5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61">
        <f>('3'!H14/'3'!H$117)*100</f>
        <v>1.9246281578474955</v>
      </c>
      <c r="I14" s="161">
        <f>('3'!I14/'3'!I$117)*100</f>
        <v>1.9154961626643807</v>
      </c>
      <c r="J14" s="161">
        <f>('3'!J14/'3'!J$117)*100</f>
        <v>1.8676251558864356</v>
      </c>
      <c r="K14" s="161">
        <f>('3'!K14/'3'!K$117)*100</f>
        <v>1.8587551976069303</v>
      </c>
      <c r="L14" s="161">
        <f>('3'!L14/'3'!L$117)*100</f>
        <v>1.8517967009336271</v>
      </c>
      <c r="M14" s="161">
        <f>('3'!M14/'3'!M$117)*100</f>
        <v>2.0328620037743739</v>
      </c>
      <c r="N14" s="161">
        <f>('3'!N14/'3'!N$117)*100</f>
        <v>2.073379008444443</v>
      </c>
      <c r="O14" s="161">
        <f>('3'!O14/'3'!O$117)*100</f>
        <v>1.8984236404026602</v>
      </c>
      <c r="P14" s="161">
        <f>('3'!P14/'3'!P$117)*100</f>
        <v>1.8683213031218548</v>
      </c>
      <c r="Q14" s="161">
        <f>('3'!Q14/'3'!Q$117)*100</f>
        <v>1.8014421999114645</v>
      </c>
      <c r="S14" s="161"/>
      <c r="T14" s="312">
        <v>0</v>
      </c>
      <c r="U14" s="312">
        <v>0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</row>
    <row r="15" spans="1:29" ht="34.5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61">
        <f>('3'!H15/'3'!H$117)*100</f>
        <v>0.18738367871407707</v>
      </c>
      <c r="I15" s="161">
        <f>('3'!I15/'3'!I$117)*100</f>
        <v>0.18271850908089535</v>
      </c>
      <c r="J15" s="161">
        <f>('3'!J15/'3'!J$117)*100</f>
        <v>0.17102974110529676</v>
      </c>
      <c r="K15" s="161">
        <f>('3'!K15/'3'!K$117)*100</f>
        <v>0.1731645606117829</v>
      </c>
      <c r="L15" s="161">
        <f>('3'!L15/'3'!L$117)*100</f>
        <v>0.16597118736680788</v>
      </c>
      <c r="M15" s="161">
        <f>('3'!M15/'3'!M$117)*100</f>
        <v>0.17739700179235862</v>
      </c>
      <c r="N15" s="161">
        <f>('3'!N15/'3'!N$117)*100</f>
        <v>0.17489666071686924</v>
      </c>
      <c r="O15" s="161">
        <f>('3'!O15/'3'!O$117)*100</f>
        <v>0.14665025537000329</v>
      </c>
      <c r="P15" s="161">
        <f>('3'!P15/'3'!P$117)*100</f>
        <v>0.13782234934432433</v>
      </c>
      <c r="Q15" s="161">
        <f>('3'!Q15/'3'!Q$117)*100</f>
        <v>0.12404043110745062</v>
      </c>
      <c r="S15" s="161"/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</row>
    <row r="16" spans="1:29" ht="34.5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61">
        <f>('3'!H16/'3'!H$117)*100</f>
        <v>0.81069462060181974</v>
      </c>
      <c r="I16" s="161">
        <f>('3'!I16/'3'!I$117)*100</f>
        <v>0.8159812946676831</v>
      </c>
      <c r="J16" s="161">
        <f>('3'!J16/'3'!J$117)*100</f>
        <v>0.79951598890090403</v>
      </c>
      <c r="K16" s="161">
        <f>('3'!K16/'3'!K$117)*100</f>
        <v>0.79464376101871448</v>
      </c>
      <c r="L16" s="161">
        <f>('3'!L16/'3'!L$117)*100</f>
        <v>0.79873857635696321</v>
      </c>
      <c r="M16" s="161">
        <f>('3'!M16/'3'!M$117)*100</f>
        <v>0.90262728099023537</v>
      </c>
      <c r="N16" s="161">
        <f>('3'!N16/'3'!N$117)*100</f>
        <v>0.94330442512740764</v>
      </c>
      <c r="O16" s="161">
        <f>('3'!O16/'3'!O$117)*100</f>
        <v>0.86689335549137747</v>
      </c>
      <c r="P16" s="161">
        <f>('3'!P16/'3'!P$117)*100</f>
        <v>0.85818313912045341</v>
      </c>
      <c r="Q16" s="161">
        <f>('3'!Q16/'3'!Q$117)*100</f>
        <v>0.83000275026277015</v>
      </c>
      <c r="S16" s="161"/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</row>
    <row r="17" spans="1:31" ht="34.5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61">
        <f>('3'!H17/'3'!H$117)*100</f>
        <v>0.35304781624512088</v>
      </c>
      <c r="I17" s="161">
        <f>('3'!I17/'3'!I$117)*100</f>
        <v>0.34866029832382012</v>
      </c>
      <c r="J17" s="161">
        <f>('3'!J17/'3'!J$117)*100</f>
        <v>0.33935661217596902</v>
      </c>
      <c r="K17" s="161">
        <f>('3'!K17/'3'!K$117)*100</f>
        <v>0.33824251380763654</v>
      </c>
      <c r="L17" s="161">
        <f>('3'!L17/'3'!L$117)*100</f>
        <v>0.33429532882379315</v>
      </c>
      <c r="M17" s="161">
        <f>('3'!M17/'3'!M$117)*100</f>
        <v>0.36610729702032396</v>
      </c>
      <c r="N17" s="161">
        <f>('3'!N17/'3'!N$117)*100</f>
        <v>0.3835973021918172</v>
      </c>
      <c r="O17" s="161">
        <f>('3'!O17/'3'!O$117)*100</f>
        <v>0.35557595774373008</v>
      </c>
      <c r="P17" s="161">
        <f>('3'!P17/'3'!P$117)*100</f>
        <v>0.34978975707834226</v>
      </c>
      <c r="Q17" s="161">
        <f>('3'!Q17/'3'!Q$117)*100</f>
        <v>0.3426818105635574</v>
      </c>
      <c r="S17" s="161"/>
      <c r="T17" s="312">
        <v>0</v>
      </c>
      <c r="U17" s="312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</row>
    <row r="18" spans="1:31" ht="34.5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61">
        <f>('3'!H18/'3'!H$117)*100</f>
        <v>0.48584669181275364</v>
      </c>
      <c r="I18" s="161">
        <f>('3'!I18/'3'!I$117)*100</f>
        <v>0.48213236306988994</v>
      </c>
      <c r="J18" s="161">
        <f>('3'!J18/'3'!J$117)*100</f>
        <v>0.47225845794129206</v>
      </c>
      <c r="K18" s="161">
        <f>('3'!K18/'3'!K$117)*100</f>
        <v>0.46895605472444285</v>
      </c>
      <c r="L18" s="161">
        <f>('3'!L18/'3'!L$117)*100</f>
        <v>0.47007810232019509</v>
      </c>
      <c r="M18" s="161">
        <f>('3'!M18/'3'!M$117)*100</f>
        <v>0.49671785641249827</v>
      </c>
      <c r="N18" s="161">
        <f>('3'!N18/'3'!N$117)*100</f>
        <v>0.48241305808099466</v>
      </c>
      <c r="O18" s="161">
        <f>('3'!O18/'3'!O$117)*100</f>
        <v>0.44346058611447253</v>
      </c>
      <c r="P18" s="161">
        <f>('3'!P18/'3'!P$117)*100</f>
        <v>0.43704849783947852</v>
      </c>
      <c r="Q18" s="161">
        <f>('3'!Q18/'3'!Q$117)*100</f>
        <v>0.42249367428736206</v>
      </c>
      <c r="S18" s="161"/>
      <c r="T18" s="312">
        <v>0</v>
      </c>
      <c r="U18" s="312">
        <v>0</v>
      </c>
      <c r="V18" s="312">
        <v>0</v>
      </c>
      <c r="W18" s="312">
        <v>0</v>
      </c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</row>
    <row r="19" spans="1:31" ht="34.5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61">
        <f>('3'!H19/'3'!H$117)*100</f>
        <v>8.7655350473724747E-2</v>
      </c>
      <c r="I19" s="161">
        <f>('3'!I19/'3'!I$117)*100</f>
        <v>8.6003697522092276E-2</v>
      </c>
      <c r="J19" s="161">
        <f>('3'!J19/'3'!J$117)*100</f>
        <v>8.5464355762972843E-2</v>
      </c>
      <c r="K19" s="161">
        <f>('3'!K19/'3'!K$117)*100</f>
        <v>8.37483074443542E-2</v>
      </c>
      <c r="L19" s="161">
        <f>('3'!L19/'3'!L$117)*100</f>
        <v>8.2713506065866957E-2</v>
      </c>
      <c r="M19" s="161">
        <f>('3'!M19/'3'!M$117)*100</f>
        <v>9.0012567558958423E-2</v>
      </c>
      <c r="N19" s="161">
        <f>('3'!N19/'3'!N$117)*100</f>
        <v>8.9167562327354011E-2</v>
      </c>
      <c r="O19" s="161">
        <f>('3'!O19/'3'!O$117)*100</f>
        <v>8.5843485683076995E-2</v>
      </c>
      <c r="P19" s="161">
        <f>('3'!P19/'3'!P$117)*100</f>
        <v>8.5477559739256123E-2</v>
      </c>
      <c r="Q19" s="161">
        <f>('3'!Q19/'3'!Q$117)*100</f>
        <v>8.2223533690323758E-2</v>
      </c>
      <c r="S19" s="161"/>
      <c r="T19" s="312">
        <v>0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</row>
    <row r="20" spans="1:31" ht="34.5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61">
        <f>('3'!H20/'3'!H$117)*100</f>
        <v>0.74858189769172512</v>
      </c>
      <c r="I20" s="161">
        <f>('3'!I20/'3'!I$117)*100</f>
        <v>0.70298203998772202</v>
      </c>
      <c r="J20" s="161">
        <f>('3'!J20/'3'!J$117)*100</f>
        <v>0.55860192056262015</v>
      </c>
      <c r="K20" s="161">
        <f>('3'!K20/'3'!K$117)*100</f>
        <v>0.51225868304944044</v>
      </c>
      <c r="L20" s="161">
        <f>('3'!L20/'3'!L$117)*100</f>
        <v>0.448218796959302</v>
      </c>
      <c r="M20" s="161">
        <f>('3'!M20/'3'!M$117)*100</f>
        <v>0.3818361121260298</v>
      </c>
      <c r="N20" s="161">
        <f>('3'!N20/'3'!N$117)*100</f>
        <v>0.37680848970358927</v>
      </c>
      <c r="O20" s="161">
        <f>('3'!O20/'3'!O$117)*100</f>
        <v>0.34758240874183077</v>
      </c>
      <c r="P20" s="161">
        <f>('3'!P20/'3'!P$117)*100</f>
        <v>0.30656138658370702</v>
      </c>
      <c r="Q20" s="161">
        <f>('3'!Q20/'3'!Q$117)*100</f>
        <v>0.27586973345579946</v>
      </c>
      <c r="S20" s="161"/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</row>
    <row r="21" spans="1:31" ht="34.5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61">
        <f>('3'!H21/'3'!H$117)*100</f>
        <v>1.0350110465885145</v>
      </c>
      <c r="I21" s="161">
        <f>('3'!I21/'3'!I$117)*100</f>
        <v>1.011350756152178</v>
      </c>
      <c r="J21" s="161">
        <f>('3'!J21/'3'!J$117)*100</f>
        <v>0.94748850577771082</v>
      </c>
      <c r="K21" s="161">
        <f>('3'!K21/'3'!K$117)*100</f>
        <v>0.89640897247961659</v>
      </c>
      <c r="L21" s="161">
        <f>('3'!L21/'3'!L$117)*100</f>
        <v>0.85129289411147036</v>
      </c>
      <c r="M21" s="161">
        <f>('3'!M21/'3'!M$117)*100</f>
        <v>0.83830734301453635</v>
      </c>
      <c r="N21" s="161">
        <f>('3'!N21/'3'!N$117)*100</f>
        <v>0.80882292603618211</v>
      </c>
      <c r="O21" s="161">
        <f>('3'!O21/'3'!O$117)*100</f>
        <v>0.76192950853951669</v>
      </c>
      <c r="P21" s="161">
        <f>('3'!P21/'3'!P$117)*100</f>
        <v>0.73153233944796858</v>
      </c>
      <c r="Q21" s="161">
        <f>('3'!Q21/'3'!Q$117)*100</f>
        <v>0.71632479079986555</v>
      </c>
      <c r="S21" s="161"/>
      <c r="T21" s="312">
        <v>0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12">
        <v>0</v>
      </c>
      <c r="AA21" s="312">
        <v>0</v>
      </c>
      <c r="AB21" s="312">
        <v>0</v>
      </c>
      <c r="AC21" s="312">
        <v>0</v>
      </c>
    </row>
    <row r="22" spans="1:31" ht="34.5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61">
        <f>('3'!H22/'3'!H$117)*100</f>
        <v>0.68030849236063506</v>
      </c>
      <c r="I22" s="161">
        <f>('3'!I22/'3'!I$117)*100</f>
        <v>0.68169275318588229</v>
      </c>
      <c r="J22" s="161">
        <f>('3'!J22/'3'!J$117)*100</f>
        <v>0.62218351533085403</v>
      </c>
      <c r="K22" s="161">
        <f>('3'!K22/'3'!K$117)*100</f>
        <v>0.59252273936248145</v>
      </c>
      <c r="L22" s="161">
        <f>('3'!L22/'3'!L$117)*100</f>
        <v>0.56560606316714035</v>
      </c>
      <c r="M22" s="161">
        <f>('3'!M22/'3'!M$117)*100</f>
        <v>0.54174546290459558</v>
      </c>
      <c r="N22" s="161">
        <f>('3'!N22/'3'!N$117)*100</f>
        <v>0.52241180243826368</v>
      </c>
      <c r="O22" s="161">
        <f>('3'!O22/'3'!O$117)*100</f>
        <v>0.47838622591694585</v>
      </c>
      <c r="P22" s="161">
        <f>('3'!P22/'3'!P$117)*100</f>
        <v>0.46039033219503506</v>
      </c>
      <c r="Q22" s="161">
        <f>('3'!Q22/'3'!Q$117)*100</f>
        <v>0.45967912573674835</v>
      </c>
      <c r="S22" s="161"/>
      <c r="T22" s="312">
        <v>0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2">
        <v>0</v>
      </c>
    </row>
    <row r="23" spans="1:31" ht="34.5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61">
        <f>('3'!H23/'3'!H$117)*100</f>
        <v>0.35470255422787944</v>
      </c>
      <c r="I23" s="161">
        <f>('3'!I23/'3'!I$117)*100</f>
        <v>0.32965800296629555</v>
      </c>
      <c r="J23" s="161">
        <f>('3'!J23/'3'!J$117)*100</f>
        <v>0.32530499044685668</v>
      </c>
      <c r="K23" s="161">
        <f>('3'!K23/'3'!K$117)*100</f>
        <v>0.30388623311713503</v>
      </c>
      <c r="L23" s="161">
        <f>('3'!L23/'3'!L$117)*100</f>
        <v>0.28568683094432995</v>
      </c>
      <c r="M23" s="161">
        <f>('3'!M23/'3'!M$117)*100</f>
        <v>0.29656188010994095</v>
      </c>
      <c r="N23" s="161">
        <f>('3'!N23/'3'!N$117)*100</f>
        <v>0.28641112359791854</v>
      </c>
      <c r="O23" s="161">
        <f>('3'!O23/'3'!O$117)*100</f>
        <v>0.28354328262257078</v>
      </c>
      <c r="P23" s="161">
        <f>('3'!P23/'3'!P$117)*100</f>
        <v>0.27114200725293369</v>
      </c>
      <c r="Q23" s="161">
        <f>('3'!Q23/'3'!Q$117)*100</f>
        <v>0.25664566506311726</v>
      </c>
      <c r="S23" s="161"/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</row>
    <row r="24" spans="1:31" ht="35.25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60">
        <f>('3'!H24/'3'!H$117)*100</f>
        <v>8.7565420643267533</v>
      </c>
      <c r="I24" s="160">
        <f>('3'!I24/'3'!I$117)*100</f>
        <v>8.5712672279226876</v>
      </c>
      <c r="J24" s="160">
        <f>('3'!J24/'3'!J$117)*100</f>
        <v>8.1365558969084919</v>
      </c>
      <c r="K24" s="160">
        <f>('3'!K24/'3'!K$117)*100</f>
        <v>7.593456353556002</v>
      </c>
      <c r="L24" s="160">
        <f>('3'!L24/'3'!L$117)*100</f>
        <v>7.225480547730136</v>
      </c>
      <c r="M24" s="160">
        <f>('3'!M24/'3'!M$117)*100</f>
        <v>6.8991257833166921</v>
      </c>
      <c r="N24" s="160">
        <f>('3'!N24/'3'!N$117)*100</f>
        <v>6.7379642089028149</v>
      </c>
      <c r="O24" s="160">
        <f>('3'!O24/'3'!O$117)*100</f>
        <v>6.3965550161143154</v>
      </c>
      <c r="P24" s="160">
        <f>('3'!P24/'3'!P$117)*100</f>
        <v>6.2120028123195086</v>
      </c>
      <c r="Q24" s="160">
        <f>('3'!Q24/'3'!Q$117)*100</f>
        <v>5.9644830718427961</v>
      </c>
      <c r="S24" s="160"/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</row>
    <row r="25" spans="1:31" ht="35.25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61">
        <f>('3'!H25/'3'!H$117)*100</f>
        <v>3.9531620338729847</v>
      </c>
      <c r="I25" s="161">
        <f>('3'!I25/'3'!I$117)*100</f>
        <v>3.8087174448602141</v>
      </c>
      <c r="J25" s="161">
        <f>('3'!J25/'3'!J$117)*100</f>
        <v>3.5215205085633987</v>
      </c>
      <c r="K25" s="161">
        <f>('3'!K25/'3'!K$117)*100</f>
        <v>3.3311993193815113</v>
      </c>
      <c r="L25" s="161">
        <f>('3'!L25/'3'!L$117)*100</f>
        <v>2.9818736603101312</v>
      </c>
      <c r="M25" s="161">
        <f>('3'!M25/'3'!M$117)*100</f>
        <v>2.8545711988590017</v>
      </c>
      <c r="N25" s="161">
        <f>('3'!N25/'3'!N$117)*100</f>
        <v>2.6177608250255844</v>
      </c>
      <c r="O25" s="161">
        <f>('3'!O25/'3'!O$117)*100</f>
        <v>2.3925709398253994</v>
      </c>
      <c r="P25" s="161">
        <f>('3'!P25/'3'!P$117)*100</f>
        <v>2.3019405433462996</v>
      </c>
      <c r="Q25" s="161">
        <f>('3'!Q25/'3'!Q$117)*100</f>
        <v>2.1301831962332458</v>
      </c>
      <c r="S25" s="161"/>
      <c r="T25" s="312">
        <v>0</v>
      </c>
      <c r="U25" s="312">
        <v>0</v>
      </c>
      <c r="V25" s="312">
        <v>0</v>
      </c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0</v>
      </c>
    </row>
    <row r="26" spans="1:31" ht="35.25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61">
        <f>('3'!H26/'3'!H$117)*100</f>
        <v>4.1734387088228377</v>
      </c>
      <c r="I26" s="161">
        <f>('3'!I26/'3'!I$117)*100</f>
        <v>4.116665191409929</v>
      </c>
      <c r="J26" s="161">
        <f>('3'!J26/'3'!J$117)*100</f>
        <v>3.9585657684915487</v>
      </c>
      <c r="K26" s="161">
        <f>('3'!K26/'3'!K$117)*100</f>
        <v>3.6165652835209867</v>
      </c>
      <c r="L26" s="161">
        <f>('3'!L26/'3'!L$117)*100</f>
        <v>3.5565392043102064</v>
      </c>
      <c r="M26" s="161">
        <f>('3'!M26/'3'!M$117)*100</f>
        <v>3.4091452889449951</v>
      </c>
      <c r="N26" s="161">
        <f>('3'!N26/'3'!N$117)*100</f>
        <v>3.5348524663431835</v>
      </c>
      <c r="O26" s="161">
        <f>('3'!O26/'3'!O$117)*100</f>
        <v>3.4123048598896886</v>
      </c>
      <c r="P26" s="161">
        <f>('3'!P26/'3'!P$117)*100</f>
        <v>3.3139457204164091</v>
      </c>
      <c r="Q26" s="161">
        <f>('3'!Q26/'3'!Q$117)*100</f>
        <v>3.247666837196876</v>
      </c>
      <c r="S26" s="161"/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</row>
    <row r="27" spans="1:31" ht="49.95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61">
        <f>('3'!H27/'3'!H$117)*100</f>
        <v>0.62994132163092909</v>
      </c>
      <c r="I27" s="161">
        <f>('3'!I27/'3'!I$117)*100</f>
        <v>0.64588459165254564</v>
      </c>
      <c r="J27" s="161">
        <f>('3'!J27/'3'!J$117)*100</f>
        <v>0.65646961985354302</v>
      </c>
      <c r="K27" s="161">
        <f>('3'!K27/'3'!K$117)*100</f>
        <v>0.64569175065350315</v>
      </c>
      <c r="L27" s="161">
        <f>('3'!L27/'3'!L$117)*100</f>
        <v>0.68706768310979816</v>
      </c>
      <c r="M27" s="161">
        <f>('3'!M27/'3'!M$117)*100</f>
        <v>0.63540929551269498</v>
      </c>
      <c r="N27" s="161">
        <f>('3'!N27/'3'!N$117)*100</f>
        <v>0.58535091753404789</v>
      </c>
      <c r="O27" s="161">
        <f>('3'!O27/'3'!O$117)*100</f>
        <v>0.5916792163992276</v>
      </c>
      <c r="P27" s="161">
        <f>('3'!P27/'3'!P$117)*100</f>
        <v>0.59611654855679985</v>
      </c>
      <c r="Q27" s="161">
        <f>('3'!Q27/'3'!Q$117)*100</f>
        <v>0.58663303841267378</v>
      </c>
      <c r="S27" s="161"/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0</v>
      </c>
    </row>
    <row r="28" spans="1:31" ht="35.4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60">
        <f>('3'!H28/'3'!H$117)*100</f>
        <v>22.293332399129678</v>
      </c>
      <c r="I28" s="160">
        <f>('3'!I28/'3'!I$117)*100</f>
        <v>22.280627880084364</v>
      </c>
      <c r="J28" s="160">
        <f>('3'!J28/'3'!J$117)*100</f>
        <v>22.330150892872791</v>
      </c>
      <c r="K28" s="160">
        <f>('3'!K28/'3'!K$117)*100</f>
        <v>22.352996703940462</v>
      </c>
      <c r="L28" s="160">
        <f>('3'!L28/'3'!L$117)*100</f>
        <v>22.211632251882282</v>
      </c>
      <c r="M28" s="160">
        <f>('3'!M28/'3'!M$117)*100</f>
        <v>22.849085827589086</v>
      </c>
      <c r="N28" s="160">
        <f>('3'!N28/'3'!N$117)*100</f>
        <v>24.209413307939727</v>
      </c>
      <c r="O28" s="160">
        <f>('3'!O28/'3'!O$117)*100</f>
        <v>24.017469866550819</v>
      </c>
      <c r="P28" s="160">
        <f>('3'!P28/'3'!P$117)*100</f>
        <v>23.360516838418484</v>
      </c>
      <c r="Q28" s="160">
        <f>('3'!Q28/'3'!Q$117)*100</f>
        <v>23.149268809818668</v>
      </c>
      <c r="S28" s="160"/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34"/>
      <c r="AE28" s="34"/>
    </row>
    <row r="29" spans="1:31" ht="35.4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61">
        <f>('3'!H29/'3'!H$117)*100</f>
        <v>0.99524348966853049</v>
      </c>
      <c r="I29" s="161">
        <f>('3'!I29/'3'!I$117)*100</f>
        <v>0.92211266202117814</v>
      </c>
      <c r="J29" s="161">
        <f>('3'!J29/'3'!J$117)*100</f>
        <v>1.0244677445401307</v>
      </c>
      <c r="K29" s="161">
        <f>('3'!K29/'3'!K$117)*100</f>
        <v>0.97662458400217722</v>
      </c>
      <c r="L29" s="161">
        <f>('3'!L29/'3'!L$117)*100</f>
        <v>0.92544198126531563</v>
      </c>
      <c r="M29" s="161">
        <f>('3'!M29/'3'!M$117)*100</f>
        <v>0.94862258953663392</v>
      </c>
      <c r="N29" s="161">
        <f>('3'!N29/'3'!N$117)*100</f>
        <v>0.83531169113113879</v>
      </c>
      <c r="O29" s="161">
        <f>('3'!O29/'3'!O$117)*100</f>
        <v>0.75129241935510738</v>
      </c>
      <c r="P29" s="161">
        <f>('3'!P29/'3'!P$117)*100</f>
        <v>0.75601870790507608</v>
      </c>
      <c r="Q29" s="161">
        <f>('3'!Q29/'3'!Q$117)*100</f>
        <v>0.75720893687991486</v>
      </c>
      <c r="S29" s="161"/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7"/>
      <c r="AE29" s="7"/>
    </row>
    <row r="30" spans="1:31" ht="35.4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61">
        <f>('3'!H30/'3'!H$117)*100</f>
        <v>1.1409393178985083</v>
      </c>
      <c r="I30" s="161">
        <f>('3'!I30/'3'!I$117)*100</f>
        <v>1.1577648838030608</v>
      </c>
      <c r="J30" s="161">
        <f>('3'!J30/'3'!J$117)*100</f>
        <v>1.1603630655942931</v>
      </c>
      <c r="K30" s="161">
        <f>('3'!K30/'3'!K$117)*100</f>
        <v>1.1841748861283896</v>
      </c>
      <c r="L30" s="161">
        <f>('3'!L30/'3'!L$117)*100</f>
        <v>1.2128064504386917</v>
      </c>
      <c r="M30" s="161">
        <f>('3'!M30/'3'!M$117)*100</f>
        <v>1.3452195702767809</v>
      </c>
      <c r="N30" s="161">
        <f>('3'!N30/'3'!N$117)*100</f>
        <v>1.4305976314373308</v>
      </c>
      <c r="O30" s="161">
        <f>('3'!O30/'3'!O$117)*100</f>
        <v>1.4216359543932018</v>
      </c>
      <c r="P30" s="161">
        <f>('3'!P30/'3'!P$117)*100</f>
        <v>1.4494050437541968</v>
      </c>
      <c r="Q30" s="161">
        <f>('3'!Q30/'3'!Q$117)*100</f>
        <v>1.444280508761262</v>
      </c>
      <c r="S30" s="161"/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7"/>
      <c r="AE30" s="7"/>
    </row>
    <row r="31" spans="1:31" ht="35.4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61">
        <f>('3'!H31/'3'!H$117)*100</f>
        <v>0.35275455612883377</v>
      </c>
      <c r="I31" s="161">
        <f>('3'!I31/'3'!I$117)*100</f>
        <v>0.37068730737344135</v>
      </c>
      <c r="J31" s="161">
        <f>('3'!J31/'3'!J$117)*100</f>
        <v>0.38243013313756935</v>
      </c>
      <c r="K31" s="161">
        <f>('3'!K31/'3'!K$117)*100</f>
        <v>0.37642002794251184</v>
      </c>
      <c r="L31" s="161">
        <f>('3'!L31/'3'!L$117)*100</f>
        <v>0.3709185567934179</v>
      </c>
      <c r="M31" s="161">
        <f>('3'!M31/'3'!M$117)*100</f>
        <v>0.33618547102267449</v>
      </c>
      <c r="N31" s="161">
        <f>('3'!N31/'3'!N$117)*100</f>
        <v>0.35768070469998881</v>
      </c>
      <c r="O31" s="161">
        <f>('3'!O31/'3'!O$117)*100</f>
        <v>0.37117818955430421</v>
      </c>
      <c r="P31" s="161">
        <f>('3'!P31/'3'!P$117)*100</f>
        <v>0.36375413054755668</v>
      </c>
      <c r="Q31" s="161">
        <f>('3'!Q31/'3'!Q$117)*100</f>
        <v>0.36989931187283825</v>
      </c>
      <c r="S31" s="161"/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7"/>
      <c r="AE31" s="7"/>
    </row>
    <row r="32" spans="1:31" ht="35.4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61">
        <f>('3'!H32/'3'!H$117)*100</f>
        <v>0.29269795206890425</v>
      </c>
      <c r="I32" s="161">
        <f>('3'!I32/'3'!I$117)*100</f>
        <v>0.28901476180819813</v>
      </c>
      <c r="J32" s="161">
        <f>('3'!J32/'3'!J$117)*100</f>
        <v>0.27856843234473716</v>
      </c>
      <c r="K32" s="161">
        <f>('3'!K32/'3'!K$117)*100</f>
        <v>0.2702796604358137</v>
      </c>
      <c r="L32" s="161">
        <f>('3'!L32/'3'!L$117)*100</f>
        <v>0.27384718817720854</v>
      </c>
      <c r="M32" s="161">
        <f>('3'!M32/'3'!M$117)*100</f>
        <v>0.23644593905377409</v>
      </c>
      <c r="N32" s="161">
        <f>('3'!N32/'3'!N$117)*100</f>
        <v>0.19992796264451454</v>
      </c>
      <c r="O32" s="161">
        <f>('3'!O32/'3'!O$117)*100</f>
        <v>0.22339442505001644</v>
      </c>
      <c r="P32" s="161">
        <f>('3'!P32/'3'!P$117)*100</f>
        <v>0.24596139692999575</v>
      </c>
      <c r="Q32" s="161">
        <f>('3'!Q32/'3'!Q$117)*100</f>
        <v>0.25719281603700017</v>
      </c>
      <c r="S32" s="161"/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7"/>
      <c r="AE32" s="7"/>
    </row>
    <row r="33" spans="1:29" ht="35.4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61">
        <f>('3'!H33/'3'!H$117)*100</f>
        <v>0.36503640323200265</v>
      </c>
      <c r="I33" s="161">
        <f>('3'!I33/'3'!I$117)*100</f>
        <v>0.37291070410974425</v>
      </c>
      <c r="J33" s="161">
        <f>('3'!J33/'3'!J$117)*100</f>
        <v>0.38131964599604773</v>
      </c>
      <c r="K33" s="161">
        <f>('3'!K33/'3'!K$117)*100</f>
        <v>0.37971462744435663</v>
      </c>
      <c r="L33" s="161">
        <f>('3'!L33/'3'!L$117)*100</f>
        <v>0.38383271095563276</v>
      </c>
      <c r="M33" s="161">
        <f>('3'!M33/'3'!M$117)*100</f>
        <v>0.35723468045311063</v>
      </c>
      <c r="N33" s="161">
        <f>('3'!N33/'3'!N$117)*100</f>
        <v>0.36899910369190875</v>
      </c>
      <c r="O33" s="161">
        <f>('3'!O33/'3'!O$117)*100</f>
        <v>0.34908533088393956</v>
      </c>
      <c r="P33" s="161">
        <f>('3'!P33/'3'!P$117)*100</f>
        <v>0.3376236812745369</v>
      </c>
      <c r="Q33" s="161">
        <f>('3'!Q33/'3'!Q$117)*100</f>
        <v>0.32762999093243922</v>
      </c>
      <c r="S33" s="161"/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</row>
    <row r="34" spans="1:29" ht="35.4" customHeight="1" x14ac:dyDescent="0.3">
      <c r="A34" s="9"/>
      <c r="B34" s="147"/>
      <c r="C34" s="486" t="s">
        <v>140</v>
      </c>
      <c r="D34" s="486"/>
      <c r="E34" s="485" t="s">
        <v>662</v>
      </c>
      <c r="F34" s="485"/>
      <c r="G34" s="4"/>
      <c r="H34" s="161">
        <f>('3'!H34/'3'!H$117)*100</f>
        <v>5.3264529137649473E-2</v>
      </c>
      <c r="I34" s="161">
        <f>('3'!I34/'3'!I$117)*100</f>
        <v>5.5283930099927991E-2</v>
      </c>
      <c r="J34" s="161">
        <f>('3'!J34/'3'!J$117)*100</f>
        <v>5.5503900918447924E-2</v>
      </c>
      <c r="K34" s="161">
        <f>('3'!K34/'3'!K$117)*100</f>
        <v>5.4862272771623123E-2</v>
      </c>
      <c r="L34" s="161">
        <f>('3'!L34/'3'!L$117)*100</f>
        <v>5.516489973929594E-2</v>
      </c>
      <c r="M34" s="161">
        <f>('3'!M34/'3'!M$117)*100</f>
        <v>4.714705929770225E-2</v>
      </c>
      <c r="N34" s="161">
        <f>('3'!N34/'3'!N$117)*100</f>
        <v>5.0694533008115147E-2</v>
      </c>
      <c r="O34" s="161">
        <f>('3'!O34/'3'!O$117)*100</f>
        <v>5.7811398699927984E-2</v>
      </c>
      <c r="P34" s="161">
        <f>('3'!P34/'3'!P$117)*100</f>
        <v>6.0049837809028207E-2</v>
      </c>
      <c r="Q34" s="161">
        <f>('3'!Q34/'3'!Q$117)*100</f>
        <v>6.0396723341296081E-2</v>
      </c>
      <c r="S34" s="161"/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5.4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61">
        <f>('3'!H35/'3'!H$117)*100</f>
        <v>0.54985347010976093</v>
      </c>
      <c r="I35" s="161">
        <f>('3'!I35/'3'!I$117)*100</f>
        <v>0.54492192834232966</v>
      </c>
      <c r="J35" s="161">
        <f>('3'!J35/'3'!J$117)*100</f>
        <v>0.53339703213413936</v>
      </c>
      <c r="K35" s="161">
        <f>('3'!K35/'3'!K$117)*100</f>
        <v>0.53699018028287104</v>
      </c>
      <c r="L35" s="161">
        <f>('3'!L35/'3'!L$117)*100</f>
        <v>0.54011800134262944</v>
      </c>
      <c r="M35" s="161">
        <f>('3'!M35/'3'!M$117)*100</f>
        <v>0.50275262549692745</v>
      </c>
      <c r="N35" s="161">
        <f>('3'!N35/'3'!N$117)*100</f>
        <v>0.53081959768251308</v>
      </c>
      <c r="O35" s="161">
        <f>('3'!O35/'3'!O$117)*100</f>
        <v>0.52044675652899142</v>
      </c>
      <c r="P35" s="161">
        <f>('3'!P35/'3'!P$117)*100</f>
        <v>0.48190350971083978</v>
      </c>
      <c r="Q35" s="161">
        <f>('3'!Q35/'3'!Q$117)*100</f>
        <v>0.47536646169685753</v>
      </c>
      <c r="S35" s="161"/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</row>
    <row r="36" spans="1:29" ht="35.4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61">
        <f>('3'!H36/'3'!H$117)*100</f>
        <v>0.33093993295622259</v>
      </c>
      <c r="I36" s="161">
        <f>('3'!I36/'3'!I$117)*100</f>
        <v>0.33075769691475132</v>
      </c>
      <c r="J36" s="161">
        <f>('3'!J36/'3'!J$117)*100</f>
        <v>0.32959971079267447</v>
      </c>
      <c r="K36" s="161">
        <f>('3'!K36/'3'!K$117)*100</f>
        <v>0.32798534341122682</v>
      </c>
      <c r="L36" s="161">
        <f>('3'!L36/'3'!L$117)*100</f>
        <v>0.32810228601832514</v>
      </c>
      <c r="M36" s="161">
        <f>('3'!M36/'3'!M$117)*100</f>
        <v>0.3377495120302193</v>
      </c>
      <c r="N36" s="161">
        <f>('3'!N36/'3'!N$117)*100</f>
        <v>0.37656151262925386</v>
      </c>
      <c r="O36" s="161">
        <f>('3'!O36/'3'!O$117)*100</f>
        <v>0.37141188532602659</v>
      </c>
      <c r="P36" s="161">
        <f>('3'!P36/'3'!P$117)*100</f>
        <v>0.37246881149434097</v>
      </c>
      <c r="Q36" s="161">
        <f>('3'!Q36/'3'!Q$117)*100</f>
        <v>0.36465258117794147</v>
      </c>
      <c r="S36" s="161"/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</row>
    <row r="37" spans="1:29" ht="36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61">
        <f>('3'!H37/'3'!H$117)*100</f>
        <v>0.29666996168714649</v>
      </c>
      <c r="I37" s="161">
        <f>('3'!I37/'3'!I$117)*100</f>
        <v>0.29989499827840971</v>
      </c>
      <c r="J37" s="161">
        <f>('3'!J37/'3'!J$117)*100</f>
        <v>0.296972036796043</v>
      </c>
      <c r="K37" s="161">
        <f>('3'!K37/'3'!K$117)*100</f>
        <v>0.294272599396602</v>
      </c>
      <c r="L37" s="161">
        <f>('3'!L37/'3'!L$117)*100</f>
        <v>0.29370924597607978</v>
      </c>
      <c r="M37" s="161">
        <f>('3'!M37/'3'!M$117)*100</f>
        <v>0.29522164093674647</v>
      </c>
      <c r="N37" s="161">
        <f>('3'!N37/'3'!N$117)*100</f>
        <v>0.29531463020274307</v>
      </c>
      <c r="O37" s="161">
        <f>('3'!O37/'3'!O$117)*100</f>
        <v>0.28777125835692507</v>
      </c>
      <c r="P37" s="161">
        <f>('3'!P37/'3'!P$117)*100</f>
        <v>0.29424012627606677</v>
      </c>
      <c r="Q37" s="161">
        <f>('3'!Q37/'3'!Q$117)*100</f>
        <v>0.30262126313061594</v>
      </c>
      <c r="S37" s="161"/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</row>
    <row r="38" spans="1:29" ht="12.75" customHeight="1" thickBot="1" x14ac:dyDescent="0.75">
      <c r="A38" s="39"/>
      <c r="B38" s="282"/>
      <c r="C38" s="283"/>
      <c r="D38" s="283"/>
      <c r="E38" s="284"/>
      <c r="F38" s="284"/>
      <c r="G38" s="285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148"/>
      <c r="S38" s="148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42"/>
      <c r="D39" s="142"/>
      <c r="E39" s="142"/>
      <c r="F39" s="142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61">
        <f>('3'!H40/'3'!H$117)*100</f>
        <v>2.9178203629768573</v>
      </c>
      <c r="I40" s="161">
        <f>('3'!I40/'3'!I$117)*100</f>
        <v>2.8896088461240486</v>
      </c>
      <c r="J40" s="161">
        <f>('3'!J40/'3'!J$117)*100</f>
        <v>2.8252651207224604</v>
      </c>
      <c r="K40" s="161">
        <f>('3'!K40/'3'!K$117)*100</f>
        <v>2.7836168452067978</v>
      </c>
      <c r="L40" s="161">
        <f>('3'!L40/'3'!L$117)*100</f>
        <v>2.7407070290166304</v>
      </c>
      <c r="M40" s="161">
        <f>('3'!M40/'3'!M$117)*100</f>
        <v>2.621043675957837</v>
      </c>
      <c r="N40" s="161">
        <f>('3'!N40/'3'!N$117)*100</f>
        <v>2.860360969479435</v>
      </c>
      <c r="O40" s="161">
        <f>('3'!O40/'3'!O$117)*100</f>
        <v>2.7652051504176178</v>
      </c>
      <c r="P40" s="161">
        <f>('3'!P40/'3'!P$117)*100</f>
        <v>2.6103450560129073</v>
      </c>
      <c r="Q40" s="161">
        <f>('3'!Q40/'3'!Q$117)*100</f>
        <v>2.5318180267811772</v>
      </c>
      <c r="S40" s="161"/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</row>
    <row r="41" spans="1:29" ht="49.95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61">
        <f>('3'!H41/'3'!H$117)*100</f>
        <v>2.4276075327124671</v>
      </c>
      <c r="I41" s="161">
        <f>('3'!I41/'3'!I$117)*100</f>
        <v>2.4598616818723773</v>
      </c>
      <c r="J41" s="161">
        <f>('3'!J41/'3'!J$117)*100</f>
        <v>2.4302385646750575</v>
      </c>
      <c r="K41" s="161">
        <f>('3'!K41/'3'!K$117)*100</f>
        <v>2.4249938348456594</v>
      </c>
      <c r="L41" s="161">
        <f>('3'!L41/'3'!L$117)*100</f>
        <v>2.3713623046011998</v>
      </c>
      <c r="M41" s="161">
        <f>('3'!M41/'3'!M$117)*100</f>
        <v>2.3919161350108511</v>
      </c>
      <c r="N41" s="161">
        <f>('3'!N41/'3'!N$117)*100</f>
        <v>2.5524579577301556</v>
      </c>
      <c r="O41" s="161">
        <f>('3'!O41/'3'!O$117)*100</f>
        <v>2.4134381759539236</v>
      </c>
      <c r="P41" s="161">
        <f>('3'!P41/'3'!P$117)*100</f>
        <v>2.4154758795504367</v>
      </c>
      <c r="Q41" s="161">
        <f>('3'!Q41/'3'!Q$117)*100</f>
        <v>2.3539245554838208</v>
      </c>
      <c r="S41" s="161"/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61">
        <f>('3'!H42/'3'!H$117)*100</f>
        <v>0.54503144257726477</v>
      </c>
      <c r="I42" s="161">
        <f>('3'!I42/'3'!I$117)*100</f>
        <v>0.54030267384230801</v>
      </c>
      <c r="J42" s="161">
        <f>('3'!J42/'3'!J$117)*100</f>
        <v>0.54288516221141847</v>
      </c>
      <c r="K42" s="161">
        <f>('3'!K42/'3'!K$117)*100</f>
        <v>0.54403271850589918</v>
      </c>
      <c r="L42" s="161">
        <f>('3'!L42/'3'!L$117)*100</f>
        <v>0.55750954436742373</v>
      </c>
      <c r="M42" s="161">
        <f>('3'!M42/'3'!M$117)*100</f>
        <v>0.89701700701027942</v>
      </c>
      <c r="N42" s="161">
        <f>('3'!N42/'3'!N$117)*100</f>
        <v>1.0584751737436233</v>
      </c>
      <c r="O42" s="161">
        <f>('3'!O42/'3'!O$117)*100</f>
        <v>0.81076420519096437</v>
      </c>
      <c r="P42" s="161">
        <f>('3'!P42/'3'!P$117)*100</f>
        <v>0.7272363209529602</v>
      </c>
      <c r="Q42" s="161">
        <f>('3'!Q42/'3'!Q$117)*100</f>
        <v>0.75040871093536399</v>
      </c>
      <c r="S42" s="161"/>
      <c r="T42" s="312">
        <v>0</v>
      </c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61">
        <f>('3'!H43/'3'!H$117)*100</f>
        <v>0.76290578907159545</v>
      </c>
      <c r="I43" s="161">
        <f>('3'!I43/'3'!I$117)*100</f>
        <v>0.75763107404653218</v>
      </c>
      <c r="J43" s="161">
        <f>('3'!J43/'3'!J$117)*100</f>
        <v>0.73608496535740864</v>
      </c>
      <c r="K43" s="161">
        <f>('3'!K43/'3'!K$117)*100</f>
        <v>0.73078913479250707</v>
      </c>
      <c r="L43" s="161">
        <f>('3'!L43/'3'!L$117)*100</f>
        <v>0.71984379714831381</v>
      </c>
      <c r="M43" s="161">
        <f>('3'!M43/'3'!M$117)*100</f>
        <v>0.78151631105389707</v>
      </c>
      <c r="N43" s="161">
        <f>('3'!N43/'3'!N$117)*100</f>
        <v>0.84687905498748373</v>
      </c>
      <c r="O43" s="161">
        <f>('3'!O43/'3'!O$117)*100</f>
        <v>0.79806680968563093</v>
      </c>
      <c r="P43" s="161">
        <f>('3'!P43/'3'!P$117)*100</f>
        <v>0.74989900629271988</v>
      </c>
      <c r="Q43" s="161">
        <f>('3'!Q43/'3'!Q$117)*100</f>
        <v>0.75156911322919329</v>
      </c>
      <c r="S43" s="161"/>
      <c r="T43" s="312">
        <v>0</v>
      </c>
      <c r="U43" s="312">
        <v>0</v>
      </c>
      <c r="V43" s="312">
        <v>0</v>
      </c>
      <c r="W43" s="312">
        <v>0</v>
      </c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61">
        <f>('3'!H44/'3'!H$117)*100</f>
        <v>0.87696562421378899</v>
      </c>
      <c r="I44" s="161">
        <f>('3'!I44/'3'!I$117)*100</f>
        <v>0.87677908670843963</v>
      </c>
      <c r="J44" s="161">
        <f>('3'!J44/'3'!J$117)*100</f>
        <v>0.86600275802386473</v>
      </c>
      <c r="K44" s="161">
        <f>('3'!K44/'3'!K$117)*100</f>
        <v>0.87159564907176956</v>
      </c>
      <c r="L44" s="161">
        <f>('3'!L44/'3'!L$117)*100</f>
        <v>0.87350260420615899</v>
      </c>
      <c r="M44" s="161">
        <f>('3'!M44/'3'!M$117)*100</f>
        <v>0.78506139675587672</v>
      </c>
      <c r="N44" s="161">
        <f>('3'!N44/'3'!N$117)*100</f>
        <v>0.76897194915916756</v>
      </c>
      <c r="O44" s="161">
        <f>('3'!O44/'3'!O$117)*100</f>
        <v>0.76961219646880252</v>
      </c>
      <c r="P44" s="161">
        <f>('3'!P44/'3'!P$117)*100</f>
        <v>0.77493418116965473</v>
      </c>
      <c r="Q44" s="161">
        <f>('3'!Q44/'3'!Q$117)*100</f>
        <v>0.79099776621325579</v>
      </c>
      <c r="S44" s="161"/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61">
        <f>('3'!H45/'3'!H$117)*100</f>
        <v>0.62121733935344148</v>
      </c>
      <c r="I45" s="161">
        <f>('3'!I45/'3'!I$117)*100</f>
        <v>0.60810769038366974</v>
      </c>
      <c r="J45" s="161">
        <f>('3'!J45/'3'!J$117)*100</f>
        <v>0.60464045239823061</v>
      </c>
      <c r="K45" s="161">
        <f>('3'!K45/'3'!K$117)*100</f>
        <v>0.59951885469769817</v>
      </c>
      <c r="L45" s="161">
        <f>('3'!L45/'3'!L$117)*100</f>
        <v>0.59681954802099346</v>
      </c>
      <c r="M45" s="161">
        <f>('3'!M45/'3'!M$117)*100</f>
        <v>0.59831557813051295</v>
      </c>
      <c r="N45" s="161">
        <f>('3'!N45/'3'!N$117)*100</f>
        <v>0.59507582918707169</v>
      </c>
      <c r="O45" s="161">
        <f>('3'!O45/'3'!O$117)*100</f>
        <v>0.58206616458835281</v>
      </c>
      <c r="P45" s="161">
        <f>('3'!P45/'3'!P$117)*100</f>
        <v>0.57864429681403573</v>
      </c>
      <c r="Q45" s="161">
        <f>('3'!Q45/'3'!Q$117)*100</f>
        <v>0.57594653745310831</v>
      </c>
      <c r="S45" s="161"/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</row>
    <row r="46" spans="1:29" ht="35.4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61">
        <f>('3'!H46/'3'!H$117)*100</f>
        <v>1.1843866656536157</v>
      </c>
      <c r="I46" s="161">
        <f>('3'!I46/'3'!I$117)*100</f>
        <v>1.1919673938972697</v>
      </c>
      <c r="J46" s="161">
        <f>('3'!J46/'3'!J$117)*100</f>
        <v>1.1828959362175366</v>
      </c>
      <c r="K46" s="161">
        <f>('3'!K46/'3'!K$117)*100</f>
        <v>1.1850394450933273</v>
      </c>
      <c r="L46" s="161">
        <f>('3'!L46/'3'!L$117)*100</f>
        <v>1.1783809374446694</v>
      </c>
      <c r="M46" s="161">
        <f>('3'!M46/'3'!M$117)*100</f>
        <v>1.0528033472233969</v>
      </c>
      <c r="N46" s="161">
        <f>('3'!N46/'3'!N$117)*100</f>
        <v>1.0877600459011734</v>
      </c>
      <c r="O46" s="161">
        <f>('3'!O46/'3'!O$117)*100</f>
        <v>1.0676621226263208</v>
      </c>
      <c r="P46" s="161">
        <f>('3'!P46/'3'!P$117)*100</f>
        <v>1.103753478468922</v>
      </c>
      <c r="Q46" s="161">
        <f>('3'!Q46/'3'!Q$117)*100</f>
        <v>1.145917261123192</v>
      </c>
      <c r="S46" s="161"/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4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61">
        <f>('3'!H47/'3'!H$117)*100</f>
        <v>0.70468820398159415</v>
      </c>
      <c r="I47" s="161">
        <f>('3'!I47/'3'!I$117)*100</f>
        <v>0.71200082381028518</v>
      </c>
      <c r="J47" s="161">
        <f>('3'!J47/'3'!J$117)*100</f>
        <v>0.70754291905994882</v>
      </c>
      <c r="K47" s="161">
        <f>('3'!K47/'3'!K$117)*100</f>
        <v>0.71054864826974518</v>
      </c>
      <c r="L47" s="161">
        <f>('3'!L47/'3'!L$117)*100</f>
        <v>0.707528421040028</v>
      </c>
      <c r="M47" s="161">
        <f>('3'!M47/'3'!M$117)*100</f>
        <v>0.75852351953250019</v>
      </c>
      <c r="N47" s="161">
        <f>('3'!N47/'3'!N$117)*100</f>
        <v>0.81175485167144301</v>
      </c>
      <c r="O47" s="161">
        <f>('3'!O47/'3'!O$117)*100</f>
        <v>0.79178003148824527</v>
      </c>
      <c r="P47" s="161">
        <f>('3'!P47/'3'!P$117)*100</f>
        <v>0.74962729028898711</v>
      </c>
      <c r="Q47" s="161">
        <f>('3'!Q47/'3'!Q$117)*100</f>
        <v>0.7406091458686207</v>
      </c>
      <c r="S47" s="161"/>
      <c r="T47" s="312">
        <v>0</v>
      </c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61">
        <f>('3'!H48/'3'!H$117)*100</f>
        <v>0.45775643358384344</v>
      </c>
      <c r="I48" s="161">
        <f>('3'!I48/'3'!I$117)*100</f>
        <v>0.45761129240434723</v>
      </c>
      <c r="J48" s="161">
        <f>('3'!J48/'3'!J$117)*100</f>
        <v>0.40286865061337496</v>
      </c>
      <c r="K48" s="161">
        <f>('3'!K48/'3'!K$117)*100</f>
        <v>0.40005957696816163</v>
      </c>
      <c r="L48" s="161">
        <f>('3'!L48/'3'!L$117)*100</f>
        <v>0.4013529877544853</v>
      </c>
      <c r="M48" s="161">
        <f>('3'!M48/'3'!M$117)*100</f>
        <v>0.41870874532565616</v>
      </c>
      <c r="N48" s="161">
        <f>('3'!N48/'3'!N$117)*100</f>
        <v>0.46063834306240214</v>
      </c>
      <c r="O48" s="161">
        <f>('3'!O48/'3'!O$117)*100</f>
        <v>0.44447181512503381</v>
      </c>
      <c r="P48" s="161">
        <f>('3'!P48/'3'!P$117)*100</f>
        <v>0.44933679131857085</v>
      </c>
      <c r="Q48" s="161">
        <f>('3'!Q48/'3'!Q$117)*100</f>
        <v>0.48740364745308606</v>
      </c>
      <c r="S48" s="161"/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61">
        <f>('3'!H49/'3'!H$117)*100</f>
        <v>0.44979222315831596</v>
      </c>
      <c r="I49" s="161">
        <f>('3'!I49/'3'!I$117)*100</f>
        <v>0.45550899192055339</v>
      </c>
      <c r="J49" s="161">
        <f>('3'!J49/'3'!J$117)*100</f>
        <v>0.4658535541562604</v>
      </c>
      <c r="K49" s="161">
        <f>('3'!K49/'3'!K$117)*100</f>
        <v>0.44838770981881093</v>
      </c>
      <c r="L49" s="161">
        <f>('3'!L49/'3'!L$117)*100</f>
        <v>0.44192118117576934</v>
      </c>
      <c r="M49" s="161">
        <f>('3'!M49/'3'!M$117)*100</f>
        <v>0.46920358114430272</v>
      </c>
      <c r="N49" s="161">
        <f>('3'!N49/'3'!N$117)*100</f>
        <v>0.51675714355749369</v>
      </c>
      <c r="O49" s="161">
        <f>('3'!O49/'3'!O$117)*100</f>
        <v>0.52252313643035508</v>
      </c>
      <c r="P49" s="161">
        <f>('3'!P49/'3'!P$117)*100</f>
        <v>0.51481544349685626</v>
      </c>
      <c r="Q49" s="161">
        <f>('3'!Q49/'3'!Q$117)*100</f>
        <v>0.48675133788173164</v>
      </c>
      <c r="S49" s="161"/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61">
        <f>('3'!H50/'3'!H$117)*100</f>
        <v>3.9677213907940838</v>
      </c>
      <c r="I50" s="161">
        <f>('3'!I50/'3'!I$117)*100</f>
        <v>4.1194384460945805</v>
      </c>
      <c r="J50" s="161">
        <f>('3'!J50/'3'!J$117)*100</f>
        <v>4.2844876443962967</v>
      </c>
      <c r="K50" s="161">
        <f>('3'!K50/'3'!K$117)*100</f>
        <v>4.3774897988815447</v>
      </c>
      <c r="L50" s="161">
        <f>('3'!L50/'3'!L$117)*100</f>
        <v>4.3309948914769372</v>
      </c>
      <c r="M50" s="161">
        <f>('3'!M50/'3'!M$117)*100</f>
        <v>4.7457190871857682</v>
      </c>
      <c r="N50" s="161">
        <f>('3'!N50/'3'!N$117)*100</f>
        <v>5.3269498835061331</v>
      </c>
      <c r="O50" s="161">
        <f>('3'!O50/'3'!O$117)*100</f>
        <v>5.7039906704508345</v>
      </c>
      <c r="P50" s="161">
        <f>('3'!P50/'3'!P$117)*100</f>
        <v>5.3445837729334267</v>
      </c>
      <c r="Q50" s="161">
        <f>('3'!Q50/'3'!Q$117)*100</f>
        <v>5.2864095970493734</v>
      </c>
      <c r="S50" s="161"/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</row>
    <row r="51" spans="1:29" ht="66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61">
        <f>('3'!H51/'3'!H$117)*100</f>
        <v>0.38836938094926005</v>
      </c>
      <c r="I51" s="161">
        <f>('3'!I51/'3'!I$117)*100</f>
        <v>0.40159701764789657</v>
      </c>
      <c r="J51" s="161">
        <f>('3'!J51/'3'!J$117)*100</f>
        <v>0.3830834598650521</v>
      </c>
      <c r="K51" s="161">
        <f>('3'!K51/'3'!K$117)*100</f>
        <v>0.39283905526896373</v>
      </c>
      <c r="L51" s="161">
        <f>('3'!L51/'3'!L$117)*100</f>
        <v>0.37775438443889359</v>
      </c>
      <c r="M51" s="161">
        <f>('3'!M51/'3'!M$117)*100</f>
        <v>0.39418354604109673</v>
      </c>
      <c r="N51" s="161">
        <f>('3'!N51/'3'!N$117)*100</f>
        <v>0.41471719624857228</v>
      </c>
      <c r="O51" s="161">
        <f>('3'!O51/'3'!O$117)*100</f>
        <v>0.42542772463295436</v>
      </c>
      <c r="P51" s="161">
        <f>('3'!P51/'3'!P$117)*100</f>
        <v>0.4389484795090392</v>
      </c>
      <c r="Q51" s="161">
        <f>('3'!Q51/'3'!Q$117)*100</f>
        <v>0.42576431974621798</v>
      </c>
      <c r="S51" s="161"/>
      <c r="T51" s="312">
        <v>0</v>
      </c>
      <c r="U51" s="312">
        <v>0</v>
      </c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61">
        <f>('3'!H52/'3'!H$117)*100</f>
        <v>1.9598079238307982</v>
      </c>
      <c r="I52" s="161">
        <f>('3'!I52/'3'!I$117)*100</f>
        <v>1.7993897732441613</v>
      </c>
      <c r="J52" s="161">
        <f>('3'!J52/'3'!J$117)*100</f>
        <v>1.7789009417137565</v>
      </c>
      <c r="K52" s="161">
        <f>('3'!K52/'3'!K$117)*100</f>
        <v>1.8025310194286097</v>
      </c>
      <c r="L52" s="161">
        <f>('3'!L52/'3'!L$117)*100</f>
        <v>1.8378809853694384</v>
      </c>
      <c r="M52" s="161">
        <f>('3'!M52/'3'!M$117)*100</f>
        <v>1.8521728837265674</v>
      </c>
      <c r="N52" s="161">
        <f>('3'!N52/'3'!N$117)*100</f>
        <v>1.8164604742777071</v>
      </c>
      <c r="O52" s="161">
        <f>('3'!O52/'3'!O$117)*100</f>
        <v>1.9197895009898023</v>
      </c>
      <c r="P52" s="161">
        <f>('3'!P52/'3'!P$117)*100</f>
        <v>1.9201306620430014</v>
      </c>
      <c r="Q52" s="161">
        <f>('3'!Q52/'3'!Q$117)*100</f>
        <v>1.8389718243530448</v>
      </c>
      <c r="S52" s="161"/>
      <c r="T52" s="312">
        <v>0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</row>
    <row r="53" spans="1:29" ht="35.4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61">
        <f>('3'!H53/'3'!H$117)*100</f>
        <v>0.33370258781427692</v>
      </c>
      <c r="I53" s="161">
        <f>('3'!I53/'3'!I$117)*100</f>
        <v>0.3512585262226845</v>
      </c>
      <c r="J53" s="161">
        <f>('3'!J53/'3'!J$117)*100</f>
        <v>0.35125145646144418</v>
      </c>
      <c r="K53" s="161">
        <f>('3'!K53/'3'!K$117)*100</f>
        <v>0.34909647918803238</v>
      </c>
      <c r="L53" s="161">
        <f>('3'!L53/'3'!L$117)*100</f>
        <v>0.36093857539932112</v>
      </c>
      <c r="M53" s="161">
        <f>('3'!M53/'3'!M$117)*100</f>
        <v>0.35542106742956686</v>
      </c>
      <c r="N53" s="161">
        <f>('3'!N53/'3'!N$117)*100</f>
        <v>0.33167040763283928</v>
      </c>
      <c r="O53" s="161">
        <f>('3'!O53/'3'!O$117)*100</f>
        <v>0.33354464341078754</v>
      </c>
      <c r="P53" s="161">
        <f>('3'!P53/'3'!P$117)*100</f>
        <v>0.30758137102722577</v>
      </c>
      <c r="Q53" s="161">
        <f>('3'!Q53/'3'!Q$117)*100</f>
        <v>0.31321841260568034</v>
      </c>
      <c r="S53" s="161"/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</row>
    <row r="54" spans="1:29" ht="66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61">
        <f>('3'!H54/'3'!H$117)*100</f>
        <v>0.31815988557091274</v>
      </c>
      <c r="I54" s="161">
        <f>('3'!I54/'3'!I$117)*100</f>
        <v>0.31621568911416825</v>
      </c>
      <c r="J54" s="161">
        <f>('3'!J54/'3'!J$117)*100</f>
        <v>0.32552760474659692</v>
      </c>
      <c r="K54" s="161">
        <f>('3'!K54/'3'!K$117)*100</f>
        <v>0.33113375208735318</v>
      </c>
      <c r="L54" s="161">
        <f>('3'!L54/'3'!L$117)*100</f>
        <v>0.33119373971542293</v>
      </c>
      <c r="M54" s="161">
        <f>('3'!M54/'3'!M$117)*100</f>
        <v>0.3209008579564066</v>
      </c>
      <c r="N54" s="161">
        <f>('3'!N54/'3'!N$117)*100</f>
        <v>0.31457666066752804</v>
      </c>
      <c r="O54" s="161">
        <f>('3'!O54/'3'!O$117)*100</f>
        <v>0.31509990094274709</v>
      </c>
      <c r="P54" s="161">
        <f>('3'!P54/'3'!P$117)*100</f>
        <v>0.31377956283810432</v>
      </c>
      <c r="Q54" s="161">
        <f>('3'!Q54/'3'!Q$117)*100</f>
        <v>0.31030995981163662</v>
      </c>
      <c r="S54" s="161"/>
      <c r="T54" s="312">
        <v>0</v>
      </c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60">
        <f>('3'!H55/'3'!H$117)*100</f>
        <v>4.7055850965270194</v>
      </c>
      <c r="I55" s="160">
        <f>('3'!I55/'3'!I$117)*100</f>
        <v>4.840747102360706</v>
      </c>
      <c r="J55" s="160">
        <f>('3'!J55/'3'!J$117)*100</f>
        <v>4.8833945719399159</v>
      </c>
      <c r="K55" s="160">
        <f>('3'!K55/'3'!K$117)*100</f>
        <v>4.8537837557187586</v>
      </c>
      <c r="L55" s="160">
        <f>('3'!L55/'3'!L$117)*100</f>
        <v>4.6667705178446885</v>
      </c>
      <c r="M55" s="160">
        <f>('3'!M55/'3'!M$117)*100</f>
        <v>3.9826353968432935</v>
      </c>
      <c r="N55" s="160">
        <f>('3'!N55/'3'!N$117)*100</f>
        <v>3.6551583186620351</v>
      </c>
      <c r="O55" s="160">
        <f>('3'!O55/'3'!O$117)*100</f>
        <v>3.5248892645540639</v>
      </c>
      <c r="P55" s="160">
        <f>('3'!P55/'3'!P$117)*100</f>
        <v>3.6087718925223689</v>
      </c>
      <c r="Q55" s="160">
        <f>('3'!Q55/'3'!Q$117)*100</f>
        <v>4.0344010571223681</v>
      </c>
      <c r="S55" s="160"/>
      <c r="T55" s="312">
        <v>0</v>
      </c>
      <c r="U55" s="312">
        <v>0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61">
        <f>('3'!H56/'3'!H$117)*100</f>
        <v>1.2954156712309051</v>
      </c>
      <c r="I56" s="161">
        <f>('3'!I56/'3'!I$117)*100</f>
        <v>1.3461605196034836</v>
      </c>
      <c r="J56" s="161">
        <f>('3'!J56/'3'!J$117)*100</f>
        <v>1.3060106223038539</v>
      </c>
      <c r="K56" s="161">
        <f>('3'!K56/'3'!K$117)*100</f>
        <v>1.1594213458788467</v>
      </c>
      <c r="L56" s="161">
        <f>('3'!L56/'3'!L$117)*100</f>
        <v>1.0781559997034162</v>
      </c>
      <c r="M56" s="161">
        <f>('3'!M56/'3'!M$117)*100</f>
        <v>0.95221254403515443</v>
      </c>
      <c r="N56" s="161">
        <f>('3'!N56/'3'!N$117)*100</f>
        <v>0.80720189025128775</v>
      </c>
      <c r="O56" s="161">
        <f>('3'!O56/'3'!O$117)*100</f>
        <v>0.73191422223090963</v>
      </c>
      <c r="P56" s="161">
        <f>('3'!P56/'3'!P$117)*100</f>
        <v>0.72422658805928875</v>
      </c>
      <c r="Q56" s="161">
        <f>('3'!Q56/'3'!Q$117)*100</f>
        <v>0.81881463058677018</v>
      </c>
      <c r="S56" s="161"/>
      <c r="T56" s="312">
        <v>0</v>
      </c>
      <c r="U56" s="312">
        <v>0</v>
      </c>
      <c r="V56" s="312">
        <v>0</v>
      </c>
      <c r="W56" s="312">
        <v>0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61">
        <f>('3'!H57/'3'!H$117)*100</f>
        <v>1.3050911134042438</v>
      </c>
      <c r="I57" s="161">
        <f>('3'!I57/'3'!I$117)*100</f>
        <v>1.2362000500388552</v>
      </c>
      <c r="J57" s="161">
        <f>('3'!J57/'3'!J$117)*100</f>
        <v>1.1944694853977933</v>
      </c>
      <c r="K57" s="161">
        <f>('3'!K57/'3'!K$117)*100</f>
        <v>1.1254004064437919</v>
      </c>
      <c r="L57" s="161">
        <f>('3'!L57/'3'!L$117)*100</f>
        <v>0.99638737724707838</v>
      </c>
      <c r="M57" s="161">
        <f>('3'!M57/'3'!M$117)*100</f>
        <v>0.88731075984815955</v>
      </c>
      <c r="N57" s="161">
        <f>('3'!N57/'3'!N$117)*100</f>
        <v>0.84340426706445948</v>
      </c>
      <c r="O57" s="161">
        <f>('3'!O57/'3'!O$117)*100</f>
        <v>0.92607871844619361</v>
      </c>
      <c r="P57" s="161">
        <f>('3'!P57/'3'!P$117)*100</f>
        <v>0.8905871745076045</v>
      </c>
      <c r="Q57" s="161">
        <f>('3'!Q57/'3'!Q$117)*100</f>
        <v>0.96630065514454611</v>
      </c>
      <c r="S57" s="161"/>
      <c r="T57" s="312">
        <v>0</v>
      </c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61">
        <f>('3'!H58/'3'!H$117)*100</f>
        <v>1.3061958494369874</v>
      </c>
      <c r="I58" s="161">
        <f>('3'!I58/'3'!I$117)*100</f>
        <v>1.4472078160782442</v>
      </c>
      <c r="J58" s="161">
        <f>('3'!J58/'3'!J$117)*100</f>
        <v>1.5570250261496741</v>
      </c>
      <c r="K58" s="161">
        <f>('3'!K58/'3'!K$117)*100</f>
        <v>1.7124316477248935</v>
      </c>
      <c r="L58" s="161">
        <f>('3'!L58/'3'!L$117)*100</f>
        <v>1.7432799397976373</v>
      </c>
      <c r="M58" s="161">
        <f>('3'!M58/'3'!M$117)*100</f>
        <v>1.3248920800737911</v>
      </c>
      <c r="N58" s="161">
        <f>('3'!N58/'3'!N$117)*100</f>
        <v>1.048979596966338</v>
      </c>
      <c r="O58" s="161">
        <f>('3'!O58/'3'!O$117)*100</f>
        <v>0.93769092574725066</v>
      </c>
      <c r="P58" s="161">
        <f>('3'!P58/'3'!P$117)*100</f>
        <v>1.0373103410956648</v>
      </c>
      <c r="Q58" s="161">
        <f>('3'!Q58/'3'!Q$117)*100</f>
        <v>1.1480300444678782</v>
      </c>
      <c r="S58" s="161"/>
      <c r="T58" s="312">
        <v>0</v>
      </c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</row>
    <row r="59" spans="1:29" ht="33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61">
        <f>('3'!H59/'3'!H$117)*100</f>
        <v>0.79888246245488292</v>
      </c>
      <c r="I59" s="161">
        <f>('3'!I59/'3'!I$117)*100</f>
        <v>0.8111787166401232</v>
      </c>
      <c r="J59" s="161">
        <f>('3'!J59/'3'!J$117)*100</f>
        <v>0.82588943808859383</v>
      </c>
      <c r="K59" s="161">
        <f>('3'!K59/'3'!K$117)*100</f>
        <v>0.85653035567122582</v>
      </c>
      <c r="L59" s="161">
        <f>('3'!L59/'3'!L$117)*100</f>
        <v>0.84894720109655619</v>
      </c>
      <c r="M59" s="161">
        <f>('3'!M59/'3'!M$117)*100</f>
        <v>0.81822001288618806</v>
      </c>
      <c r="N59" s="161">
        <f>('3'!N59/'3'!N$117)*100</f>
        <v>0.95557256437994953</v>
      </c>
      <c r="O59" s="161">
        <f>('3'!O59/'3'!O$117)*100</f>
        <v>0.9292053981297097</v>
      </c>
      <c r="P59" s="161">
        <f>('3'!P59/'3'!P$117)*100</f>
        <v>0.95664778885981083</v>
      </c>
      <c r="Q59" s="161">
        <f>('3'!Q59/'3'!Q$117)*100</f>
        <v>1.1012557269231735</v>
      </c>
      <c r="S59" s="161"/>
      <c r="T59" s="312">
        <v>0</v>
      </c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0.75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60">
        <f>('3'!H60/'3'!H$117)*100</f>
        <v>54.708134609242386</v>
      </c>
      <c r="I60" s="160">
        <f>('3'!I60/'3'!I$117)*100</f>
        <v>55.3611323474382</v>
      </c>
      <c r="J60" s="160">
        <f>('3'!J60/'3'!J$117)*100</f>
        <v>55.6102366079162</v>
      </c>
      <c r="K60" s="160">
        <f>('3'!K60/'3'!K$117)*100</f>
        <v>56.680518335254213</v>
      </c>
      <c r="L60" s="160">
        <f>('3'!L60/'3'!L$117)*100</f>
        <v>57.626696772349817</v>
      </c>
      <c r="M60" s="160">
        <f>('3'!M60/'3'!M$117)*100</f>
        <v>57.767386235887919</v>
      </c>
      <c r="N60" s="160">
        <f>('3'!N60/'3'!N$117)*100</f>
        <v>57.166339421170321</v>
      </c>
      <c r="O60" s="160">
        <f>('3'!O60/'3'!O$117)*100</f>
        <v>58.349405375899778</v>
      </c>
      <c r="P60" s="160">
        <f>('3'!P60/'3'!P$117)*100</f>
        <v>59.253440670739323</v>
      </c>
      <c r="Q60" s="160">
        <f>('3'!Q60/'3'!Q$117)*100</f>
        <v>59.389596457756546</v>
      </c>
      <c r="S60" s="160"/>
      <c r="T60" s="312">
        <v>0</v>
      </c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</row>
    <row r="61" spans="1:29" ht="35.4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61">
        <f>('3'!H61/'3'!H$117)*100</f>
        <v>2.6942626600277015</v>
      </c>
      <c r="I61" s="161">
        <f>('3'!I61/'3'!I$117)*100</f>
        <v>2.7179463913707012</v>
      </c>
      <c r="J61" s="161">
        <f>('3'!J61/'3'!J$117)*100</f>
        <v>2.6442853879722295</v>
      </c>
      <c r="K61" s="161">
        <f>('3'!K61/'3'!K$117)*100</f>
        <v>2.6477405442204427</v>
      </c>
      <c r="L61" s="161">
        <f>('3'!L61/'3'!L$117)*100</f>
        <v>2.6915563481779534</v>
      </c>
      <c r="M61" s="161">
        <f>('3'!M61/'3'!M$117)*100</f>
        <v>2.8189632650060452</v>
      </c>
      <c r="N61" s="161">
        <f>('3'!N61/'3'!N$117)*100</f>
        <v>2.8055197884131267</v>
      </c>
      <c r="O61" s="161">
        <f>('3'!O61/'3'!O$117)*100</f>
        <v>2.6639815033389729</v>
      </c>
      <c r="P61" s="161">
        <f>('3'!P61/'3'!P$117)*100</f>
        <v>2.6422639657287044</v>
      </c>
      <c r="Q61" s="161">
        <f>('3'!Q61/'3'!Q$117)*100</f>
        <v>2.6045607825427175</v>
      </c>
      <c r="S61" s="161"/>
      <c r="T61" s="312">
        <v>0</v>
      </c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0</v>
      </c>
      <c r="AC61" s="312">
        <v>0</v>
      </c>
    </row>
    <row r="62" spans="1:29" ht="35.4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61">
        <f>('3'!H62/'3'!H$117)*100</f>
        <v>2.189894016806198</v>
      </c>
      <c r="I62" s="161">
        <f>('3'!I62/'3'!I$117)*100</f>
        <v>2.2024711876621086</v>
      </c>
      <c r="J62" s="161">
        <f>('3'!J62/'3'!J$117)*100</f>
        <v>2.1272633998714694</v>
      </c>
      <c r="K62" s="161">
        <f>('3'!K62/'3'!K$117)*100</f>
        <v>2.1214418874313985</v>
      </c>
      <c r="L62" s="161">
        <f>('3'!L62/'3'!L$117)*100</f>
        <v>2.1486554944480827</v>
      </c>
      <c r="M62" s="161">
        <f>('3'!M62/'3'!M$117)*100</f>
        <v>2.1994265627939469</v>
      </c>
      <c r="N62" s="161">
        <f>('3'!N62/'3'!N$117)*100</f>
        <v>2.171284743159386</v>
      </c>
      <c r="O62" s="161">
        <f>('3'!O62/'3'!O$117)*100</f>
        <v>2.0664304411566108</v>
      </c>
      <c r="P62" s="161">
        <f>('3'!P62/'3'!P$117)*100</f>
        <v>2.0413176876515866</v>
      </c>
      <c r="Q62" s="161">
        <f>('3'!Q62/'3'!Q$117)*100</f>
        <v>2.0522089452975858</v>
      </c>
      <c r="S62" s="161"/>
      <c r="T62" s="312">
        <v>0</v>
      </c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0</v>
      </c>
    </row>
    <row r="63" spans="1:29" ht="35.4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61">
        <f>('3'!H63/'3'!H$117)*100</f>
        <v>0.50436864322150388</v>
      </c>
      <c r="I63" s="161">
        <f>('3'!I63/'3'!I$117)*100</f>
        <v>0.51547520370859257</v>
      </c>
      <c r="J63" s="161">
        <f>('3'!J63/'3'!J$117)*100</f>
        <v>0.51702198810075983</v>
      </c>
      <c r="K63" s="161">
        <f>('3'!K63/'3'!K$117)*100</f>
        <v>0.52629865678904397</v>
      </c>
      <c r="L63" s="161">
        <f>('3'!L63/'3'!L$117)*100</f>
        <v>0.54290085372987096</v>
      </c>
      <c r="M63" s="161">
        <f>('3'!M63/'3'!M$117)*100</f>
        <v>0.61953670221209789</v>
      </c>
      <c r="N63" s="161">
        <f>('3'!N63/'3'!N$117)*100</f>
        <v>0.63423504525374108</v>
      </c>
      <c r="O63" s="161">
        <f>('3'!O63/'3'!O$117)*100</f>
        <v>0.59755106218236198</v>
      </c>
      <c r="P63" s="161">
        <f>('3'!P63/'3'!P$117)*100</f>
        <v>0.60094627807711776</v>
      </c>
      <c r="Q63" s="161">
        <f>('3'!Q63/'3'!Q$117)*100</f>
        <v>0.55235183724513215</v>
      </c>
      <c r="S63" s="161"/>
      <c r="T63" s="312">
        <v>0</v>
      </c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</row>
    <row r="64" spans="1:29" ht="40.5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61">
        <f>('3'!H64/'3'!H$117)*100</f>
        <v>15.635667118130339</v>
      </c>
      <c r="I64" s="161">
        <f>('3'!I64/'3'!I$117)*100</f>
        <v>15.920072519058865</v>
      </c>
      <c r="J64" s="161">
        <f>('3'!J64/'3'!J$117)*100</f>
        <v>16.135481883532965</v>
      </c>
      <c r="K64" s="161">
        <f>('3'!K64/'3'!K$117)*100</f>
        <v>16.657260862801689</v>
      </c>
      <c r="L64" s="161">
        <f>('3'!L64/'3'!L$117)*100</f>
        <v>17.044406522993604</v>
      </c>
      <c r="M64" s="161">
        <f>('3'!M64/'3'!M$117)*100</f>
        <v>16.977594513531074</v>
      </c>
      <c r="N64" s="161">
        <f>('3'!N64/'3'!N$117)*100</f>
        <v>16.801315222284138</v>
      </c>
      <c r="O64" s="161">
        <f>('3'!O64/'3'!O$117)*100</f>
        <v>17.536624299771525</v>
      </c>
      <c r="P64" s="161">
        <f>('3'!P64/'3'!P$117)*100</f>
        <v>17.941890816752228</v>
      </c>
      <c r="Q64" s="161">
        <f>('3'!Q64/'3'!Q$117)*100</f>
        <v>17.799348382147802</v>
      </c>
      <c r="S64" s="161"/>
      <c r="T64" s="312">
        <v>0</v>
      </c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</row>
    <row r="65" spans="1:30" ht="40.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61">
        <f>('3'!H65/'3'!H$117)*100</f>
        <v>6.9827283775240749</v>
      </c>
      <c r="I65" s="161">
        <f>('3'!I65/'3'!I$117)*100</f>
        <v>7.2403600605175189</v>
      </c>
      <c r="J65" s="161">
        <f>('3'!J65/'3'!J$117)*100</f>
        <v>7.2961797092544582</v>
      </c>
      <c r="K65" s="161">
        <f>('3'!K65/'3'!K$117)*100</f>
        <v>7.4739091570524243</v>
      </c>
      <c r="L65" s="161">
        <f>('3'!L65/'3'!L$117)*100</f>
        <v>7.5627417819306872</v>
      </c>
      <c r="M65" s="161">
        <f>('3'!M65/'3'!M$117)*100</f>
        <v>7.5948733067269663</v>
      </c>
      <c r="N65" s="161">
        <f>('3'!N65/'3'!N$117)*100</f>
        <v>7.6261937721335933</v>
      </c>
      <c r="O65" s="161">
        <f>('3'!O65/'3'!O$117)*100</f>
        <v>7.2677682909264849</v>
      </c>
      <c r="P65" s="161">
        <f>('3'!P65/'3'!P$117)*100</f>
        <v>7.3530198680385617</v>
      </c>
      <c r="Q65" s="161">
        <f>('3'!Q65/'3'!Q$117)*100</f>
        <v>7.2876068002232186</v>
      </c>
      <c r="S65" s="161"/>
      <c r="T65" s="312">
        <v>0</v>
      </c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35.25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61">
        <f>('3'!H66/'3'!H$117)*100</f>
        <v>6.6745170595807206</v>
      </c>
      <c r="I66" s="161">
        <f>('3'!I66/'3'!I$117)*100</f>
        <v>6.8414677634791952</v>
      </c>
      <c r="J66" s="161">
        <f>('3'!J66/'3'!J$117)*100</f>
        <v>7.0786779974467207</v>
      </c>
      <c r="K66" s="161">
        <f>('3'!K66/'3'!K$117)*100</f>
        <v>7.4404912095813334</v>
      </c>
      <c r="L66" s="161">
        <f>('3'!L66/'3'!L$117)*100</f>
        <v>7.7422097227853</v>
      </c>
      <c r="M66" s="161">
        <f>('3'!M66/'3'!M$117)*100</f>
        <v>7.7251288946020011</v>
      </c>
      <c r="N66" s="161">
        <f>('3'!N66/'3'!N$117)*100</f>
        <v>7.7204564755659861</v>
      </c>
      <c r="O66" s="161">
        <f>('3'!O66/'3'!O$117)*100</f>
        <v>8.4016584055030616</v>
      </c>
      <c r="P66" s="161">
        <f>('3'!P66/'3'!P$117)*100</f>
        <v>8.6220393903264672</v>
      </c>
      <c r="Q66" s="161">
        <f>('3'!Q66/'3'!Q$117)*100</f>
        <v>8.5559160692085356</v>
      </c>
      <c r="S66" s="161"/>
      <c r="T66" s="312">
        <v>0</v>
      </c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</row>
    <row r="67" spans="1:30" ht="35.25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61">
        <f>('3'!H67/'3'!H$117)*100</f>
        <v>1.9784216810255439</v>
      </c>
      <c r="I67" s="161">
        <f>('3'!I67/'3'!I$117)*100</f>
        <v>1.8382446950621527</v>
      </c>
      <c r="J67" s="161">
        <f>('3'!J67/'3'!J$117)*100</f>
        <v>1.7606241768317847</v>
      </c>
      <c r="K67" s="161">
        <f>('3'!K67/'3'!K$117)*100</f>
        <v>1.7428604961679306</v>
      </c>
      <c r="L67" s="161">
        <f>('3'!L67/'3'!L$117)*100</f>
        <v>1.7394550182776181</v>
      </c>
      <c r="M67" s="161">
        <f>('3'!M67/'3'!M$117)*100</f>
        <v>1.6575923122021046</v>
      </c>
      <c r="N67" s="161">
        <f>('3'!N67/'3'!N$117)*100</f>
        <v>1.4546649745845575</v>
      </c>
      <c r="O67" s="161">
        <f>('3'!O67/'3'!O$117)*100</f>
        <v>1.8671976033419773</v>
      </c>
      <c r="P67" s="161">
        <f>('3'!P67/'3'!P$117)*100</f>
        <v>1.9668315583872005</v>
      </c>
      <c r="Q67" s="161">
        <f>('3'!Q67/'3'!Q$117)*100</f>
        <v>1.9558255127160511</v>
      </c>
      <c r="S67" s="161"/>
      <c r="T67" s="312">
        <v>0</v>
      </c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75">
      <c r="A68" s="39"/>
      <c r="B68" s="282"/>
      <c r="C68" s="283"/>
      <c r="D68" s="283"/>
      <c r="E68" s="284"/>
      <c r="F68" s="284"/>
      <c r="G68" s="285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148"/>
      <c r="S68" s="148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42"/>
      <c r="D69" s="142"/>
      <c r="E69" s="142"/>
      <c r="F69" s="142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61">
        <f>('3'!H70/'3'!H$117)*100</f>
        <v>3.0773546240627025</v>
      </c>
      <c r="I70" s="161">
        <f>('3'!I70/'3'!I$117)*100</f>
        <v>3.158763259015704</v>
      </c>
      <c r="J70" s="161">
        <f>('3'!J70/'3'!J$117)*100</f>
        <v>3.209454692202097</v>
      </c>
      <c r="K70" s="161">
        <f>('3'!K70/'3'!K$117)*100</f>
        <v>3.3364982398036767</v>
      </c>
      <c r="L70" s="161">
        <f>('3'!L70/'3'!L$117)*100</f>
        <v>3.4988114605612726</v>
      </c>
      <c r="M70" s="161">
        <f>('3'!M70/'3'!M$117)*100</f>
        <v>2.7141403374025201</v>
      </c>
      <c r="N70" s="161">
        <f>('3'!N70/'3'!N$117)*100</f>
        <v>2.3454165701071226</v>
      </c>
      <c r="O70" s="161">
        <f>('3'!O70/'3'!O$117)*100</f>
        <v>2.8944509063984669</v>
      </c>
      <c r="P70" s="161">
        <f>('3'!P70/'3'!P$117)*100</f>
        <v>2.9945605167970344</v>
      </c>
      <c r="Q70" s="161">
        <f>('3'!Q70/'3'!Q$117)*100</f>
        <v>3.024824599659599</v>
      </c>
      <c r="S70" s="161"/>
      <c r="T70" s="312">
        <v>0</v>
      </c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4.5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61">
        <f>('3'!H71/'3'!H$117)*100</f>
        <v>2.4089672885048881</v>
      </c>
      <c r="I71" s="161">
        <f>('3'!I71/'3'!I$117)*100</f>
        <v>2.4871923862223664</v>
      </c>
      <c r="J71" s="161">
        <f>('3'!J71/'3'!J$117)*100</f>
        <v>2.5402980091793301</v>
      </c>
      <c r="K71" s="161">
        <f>('3'!K71/'3'!K$117)*100</f>
        <v>2.6590632826238494</v>
      </c>
      <c r="L71" s="161">
        <f>('3'!L71/'3'!L$117)*100</f>
        <v>2.8070320500513231</v>
      </c>
      <c r="M71" s="161">
        <f>('3'!M71/'3'!M$117)*100</f>
        <v>2.3528118071783122</v>
      </c>
      <c r="N71" s="161">
        <f>('3'!N71/'3'!N$117)*100</f>
        <v>2.0805790184359272</v>
      </c>
      <c r="O71" s="161">
        <f>('3'!O71/'3'!O$117)*100</f>
        <v>2.3243433600155137</v>
      </c>
      <c r="P71" s="161">
        <f>('3'!P71/'3'!P$117)*100</f>
        <v>2.2991024971418939</v>
      </c>
      <c r="Q71" s="161">
        <f>('3'!Q71/'3'!Q$117)*100</f>
        <v>2.2744863888066704</v>
      </c>
      <c r="S71" s="161"/>
      <c r="T71" s="312">
        <v>0</v>
      </c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4.5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61">
        <f>('3'!H72/'3'!H$117)*100</f>
        <v>0.66838733555781449</v>
      </c>
      <c r="I72" s="161">
        <f>('3'!I72/'3'!I$117)*100</f>
        <v>0.6715708727933376</v>
      </c>
      <c r="J72" s="161">
        <f>('3'!J72/'3'!J$117)*100</f>
        <v>0.66915668302276698</v>
      </c>
      <c r="K72" s="161">
        <f>('3'!K72/'3'!K$117)*100</f>
        <v>0.67743495717982716</v>
      </c>
      <c r="L72" s="161">
        <f>('3'!L72/'3'!L$117)*100</f>
        <v>0.69177941050994929</v>
      </c>
      <c r="M72" s="161">
        <f>('3'!M72/'3'!M$117)*100</f>
        <v>0.36132853022420808</v>
      </c>
      <c r="N72" s="161">
        <f>('3'!N72/'3'!N$117)*100</f>
        <v>0.26483755167119571</v>
      </c>
      <c r="O72" s="161">
        <f>('3'!O72/'3'!O$117)*100</f>
        <v>0.57010754638295325</v>
      </c>
      <c r="P72" s="161">
        <f>('3'!P72/'3'!P$117)*100</f>
        <v>0.69545801965514076</v>
      </c>
      <c r="Q72" s="161">
        <f>('3'!Q72/'3'!Q$117)*100</f>
        <v>0.75033821085292829</v>
      </c>
      <c r="S72" s="161"/>
      <c r="T72" s="312">
        <v>0</v>
      </c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4.5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61">
        <f>('3'!H73/'3'!H$117)*100</f>
        <v>3.573448965904586</v>
      </c>
      <c r="I73" s="161">
        <f>('3'!I73/'3'!I$117)*100</f>
        <v>3.6169065071059445</v>
      </c>
      <c r="J73" s="161">
        <f>('3'!J73/'3'!J$117)*100</f>
        <v>3.6295822513856892</v>
      </c>
      <c r="K73" s="161">
        <f>('3'!K73/'3'!K$117)*100</f>
        <v>3.6815960883229941</v>
      </c>
      <c r="L73" s="161">
        <f>('3'!L73/'3'!L$117)*100</f>
        <v>3.7663921988065314</v>
      </c>
      <c r="M73" s="161">
        <f>('3'!M73/'3'!M$117)*100</f>
        <v>3.1255637209093878</v>
      </c>
      <c r="N73" s="161">
        <f>('3'!N73/'3'!N$117)*100</f>
        <v>3.0630099656338095</v>
      </c>
      <c r="O73" s="161">
        <f>('3'!O73/'3'!O$117)*100</f>
        <v>3.6432714933242987</v>
      </c>
      <c r="P73" s="161">
        <f>('3'!P73/'3'!P$117)*100</f>
        <v>3.9987006459999366</v>
      </c>
      <c r="Q73" s="161">
        <f>('3'!Q73/'3'!Q$117)*100</f>
        <v>4.2119502777529902</v>
      </c>
      <c r="S73" s="161"/>
      <c r="T73" s="312">
        <v>0</v>
      </c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</row>
    <row r="74" spans="1:30" ht="34.5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61">
        <f>('3'!H74/'3'!H$117)*100</f>
        <v>0.87053974386203681</v>
      </c>
      <c r="I74" s="161">
        <f>('3'!I74/'3'!I$117)*100</f>
        <v>0.88962733385045489</v>
      </c>
      <c r="J74" s="161">
        <f>('3'!J74/'3'!J$117)*100</f>
        <v>0.89906203764789139</v>
      </c>
      <c r="K74" s="161">
        <f>('3'!K74/'3'!K$117)*100</f>
        <v>0.91789128558587108</v>
      </c>
      <c r="L74" s="161">
        <f>('3'!L74/'3'!L$117)*100</f>
        <v>0.94548863687692641</v>
      </c>
      <c r="M74" s="161">
        <f>('3'!M74/'3'!M$117)*100</f>
        <v>0.73017419773998027</v>
      </c>
      <c r="N74" s="161">
        <f>('3'!N74/'3'!N$117)*100</f>
        <v>0.73126735345323635</v>
      </c>
      <c r="O74" s="161">
        <f>('3'!O74/'3'!O$117)*100</f>
        <v>0.92209377327651088</v>
      </c>
      <c r="P74" s="161">
        <f>('3'!P74/'3'!P$117)*100</f>
        <v>1.0273116212803364</v>
      </c>
      <c r="Q74" s="161">
        <f>('3'!Q74/'3'!Q$117)*100</f>
        <v>1.082570080210558</v>
      </c>
      <c r="S74" s="161"/>
      <c r="T74" s="312">
        <v>0</v>
      </c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</row>
    <row r="75" spans="1:30" ht="34.5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61">
        <f>('3'!H75/'3'!H$117)*100</f>
        <v>0.51666018181898699</v>
      </c>
      <c r="I75" s="161">
        <f>('3'!I75/'3'!I$117)*100</f>
        <v>0.50181561100134664</v>
      </c>
      <c r="J75" s="161">
        <f>('3'!J75/'3'!J$117)*100</f>
        <v>0.48466991463086745</v>
      </c>
      <c r="K75" s="161">
        <f>('3'!K75/'3'!K$117)*100</f>
        <v>0.47398078816317235</v>
      </c>
      <c r="L75" s="161">
        <f>('3'!L75/'3'!L$117)*100</f>
        <v>0.46523764756555613</v>
      </c>
      <c r="M75" s="161">
        <f>('3'!M75/'3'!M$117)*100</f>
        <v>0.44614981644350105</v>
      </c>
      <c r="N75" s="161">
        <f>('3'!N75/'3'!N$117)*100</f>
        <v>0.44696690301880665</v>
      </c>
      <c r="O75" s="161">
        <f>('3'!O75/'3'!O$117)*100</f>
        <v>0.47312373489515425</v>
      </c>
      <c r="P75" s="161">
        <f>('3'!P75/'3'!P$117)*100</f>
        <v>0.51170756102600312</v>
      </c>
      <c r="Q75" s="161">
        <f>('3'!Q75/'3'!Q$117)*100</f>
        <v>0.53052265620529138</v>
      </c>
      <c r="S75" s="161"/>
      <c r="T75" s="312">
        <v>0</v>
      </c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</row>
    <row r="76" spans="1:30" ht="34.5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61">
        <f>('3'!H76/'3'!H$117)*100</f>
        <v>0.48720570967954735</v>
      </c>
      <c r="I76" s="161">
        <f>('3'!I76/'3'!I$117)*100</f>
        <v>0.48029481988564837</v>
      </c>
      <c r="J76" s="161">
        <f>('3'!J76/'3'!J$117)*100</f>
        <v>0.4684252895797501</v>
      </c>
      <c r="K76" s="161">
        <f>('3'!K76/'3'!K$117)*100</f>
        <v>0.45536072566243746</v>
      </c>
      <c r="L76" s="161">
        <f>('3'!L76/'3'!L$117)*100</f>
        <v>0.44863894854311964</v>
      </c>
      <c r="M76" s="161">
        <f>('3'!M76/'3'!M$117)*100</f>
        <v>0.1569283567131137</v>
      </c>
      <c r="N76" s="161">
        <f>('3'!N76/'3'!N$117)*100</f>
        <v>9.4255266505634927E-2</v>
      </c>
      <c r="O76" s="161">
        <f>('3'!O76/'3'!O$117)*100</f>
        <v>0.18643482650148713</v>
      </c>
      <c r="P76" s="161">
        <f>('3'!P76/'3'!P$117)*100</f>
        <v>0.23213727539951098</v>
      </c>
      <c r="Q76" s="161">
        <f>('3'!Q76/'3'!Q$117)*100</f>
        <v>0.2583014165422538</v>
      </c>
      <c r="S76" s="161"/>
      <c r="T76" s="312">
        <v>0</v>
      </c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4.5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61">
        <f>('3'!H77/'3'!H$117)*100</f>
        <v>0.4942868298854578</v>
      </c>
      <c r="I77" s="161">
        <f>('3'!I77/'3'!I$117)*100</f>
        <v>0.50681780867620707</v>
      </c>
      <c r="J77" s="161">
        <f>('3'!J77/'3'!J$117)*100</f>
        <v>0.51776363399549519</v>
      </c>
      <c r="K77" s="161">
        <f>('3'!K77/'3'!K$117)*100</f>
        <v>0.53583928286471094</v>
      </c>
      <c r="L77" s="161">
        <f>('3'!L77/'3'!L$117)*100</f>
        <v>0.55804141158893439</v>
      </c>
      <c r="M77" s="161">
        <f>('3'!M77/'3'!M$117)*100</f>
        <v>0.52606884767480699</v>
      </c>
      <c r="N77" s="161">
        <f>('3'!N77/'3'!N$117)*100</f>
        <v>0.52047507866969012</v>
      </c>
      <c r="O77" s="161">
        <f>('3'!O77/'3'!O$117)*100</f>
        <v>0.3859980160073504</v>
      </c>
      <c r="P77" s="161">
        <f>('3'!P77/'3'!P$117)*100</f>
        <v>0.41354411947747954</v>
      </c>
      <c r="Q77" s="161">
        <f>('3'!Q77/'3'!Q$117)*100</f>
        <v>0.41529045148842719</v>
      </c>
      <c r="S77" s="161"/>
      <c r="T77" s="312">
        <v>0</v>
      </c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7"/>
    </row>
    <row r="78" spans="1:30" ht="34.5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61">
        <f>('3'!H78/'3'!H$117)*100</f>
        <v>0.51830622465395604</v>
      </c>
      <c r="I78" s="161">
        <f>('3'!I78/'3'!I$117)*100</f>
        <v>0.53859196374787455</v>
      </c>
      <c r="J78" s="161">
        <f>('3'!J78/'3'!J$117)*100</f>
        <v>0.54932928980957929</v>
      </c>
      <c r="K78" s="161">
        <f>('3'!K78/'3'!K$117)*100</f>
        <v>0.56603920779764549</v>
      </c>
      <c r="L78" s="161">
        <f>('3'!L78/'3'!L$117)*100</f>
        <v>0.58833376722732633</v>
      </c>
      <c r="M78" s="161">
        <f>('3'!M78/'3'!M$117)*100</f>
        <v>0.53406814578323814</v>
      </c>
      <c r="N78" s="161">
        <f>('3'!N78/'3'!N$117)*100</f>
        <v>0.50694302520777035</v>
      </c>
      <c r="O78" s="161">
        <f>('3'!O78/'3'!O$117)*100</f>
        <v>0.46693276796453054</v>
      </c>
      <c r="P78" s="161">
        <f>('3'!P78/'3'!P$117)*100</f>
        <v>0.51446864013488369</v>
      </c>
      <c r="Q78" s="161">
        <f>('3'!Q78/'3'!Q$117)*100</f>
        <v>0.55065638189768451</v>
      </c>
      <c r="S78" s="161"/>
      <c r="T78" s="312">
        <v>0</v>
      </c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</row>
    <row r="79" spans="1:30" ht="34.5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61">
        <f>('3'!H79/'3'!H$117)*100</f>
        <v>0.53699180084643494</v>
      </c>
      <c r="I79" s="161">
        <f>('3'!I79/'3'!I$117)*100</f>
        <v>0.5477365026054628</v>
      </c>
      <c r="J79" s="161">
        <f>('3'!J79/'3'!J$117)*100</f>
        <v>0.55584776009033354</v>
      </c>
      <c r="K79" s="161">
        <f>('3'!K79/'3'!K$117)*100</f>
        <v>0.57095782042140242</v>
      </c>
      <c r="L79" s="161">
        <f>('3'!L79/'3'!L$117)*100</f>
        <v>0.59111454930710705</v>
      </c>
      <c r="M79" s="161">
        <f>('3'!M79/'3'!M$117)*100</f>
        <v>0.52352685123686049</v>
      </c>
      <c r="N79" s="161">
        <f>('3'!N79/'3'!N$117)*100</f>
        <v>0.53606917769742957</v>
      </c>
      <c r="O79" s="161">
        <f>('3'!O79/'3'!O$117)*100</f>
        <v>0.95908784998542973</v>
      </c>
      <c r="P79" s="161">
        <f>('3'!P79/'3'!P$117)*100</f>
        <v>1.0419315193970853</v>
      </c>
      <c r="Q79" s="161">
        <f>('3'!Q79/'3'!Q$117)*100</f>
        <v>1.1142726540503558</v>
      </c>
      <c r="S79" s="161"/>
      <c r="T79" s="312">
        <v>0</v>
      </c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4.5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61">
        <f>('3'!H80/'3'!H$117)*100</f>
        <v>0.14945847515816621</v>
      </c>
      <c r="I80" s="161">
        <f>('3'!I80/'3'!I$117)*100</f>
        <v>0.15202246733894942</v>
      </c>
      <c r="J80" s="161">
        <f>('3'!J80/'3'!J$117)*100</f>
        <v>0.15448432563177283</v>
      </c>
      <c r="K80" s="161">
        <f>('3'!K80/'3'!K$117)*100</f>
        <v>0.16152697782775427</v>
      </c>
      <c r="L80" s="161">
        <f>('3'!L80/'3'!L$117)*100</f>
        <v>0.16953723769756113</v>
      </c>
      <c r="M80" s="161">
        <f>('3'!M80/'3'!M$117)*100</f>
        <v>0.20864750531788731</v>
      </c>
      <c r="N80" s="161">
        <f>('3'!N80/'3'!N$117)*100</f>
        <v>0.22703316108124164</v>
      </c>
      <c r="O80" s="161">
        <f>('3'!O80/'3'!O$117)*100</f>
        <v>0.24960052469383612</v>
      </c>
      <c r="P80" s="161">
        <f>('3'!P80/'3'!P$117)*100</f>
        <v>0.25759990928463744</v>
      </c>
      <c r="Q80" s="161">
        <f>('3'!Q80/'3'!Q$117)*100</f>
        <v>0.26033663735842061</v>
      </c>
      <c r="S80" s="161"/>
      <c r="T80" s="312">
        <v>0</v>
      </c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4.5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61">
        <f>('3'!H81/'3'!H$117)*100</f>
        <v>5.29361055191987</v>
      </c>
      <c r="I81" s="161">
        <f>('3'!I81/'3'!I$117)*100</f>
        <v>5.4746715786763041</v>
      </c>
      <c r="J81" s="161">
        <f>('3'!J81/'3'!J$117)*100</f>
        <v>5.6207731221171153</v>
      </c>
      <c r="K81" s="161">
        <f>('3'!K81/'3'!K$117)*100</f>
        <v>5.8008810387213554</v>
      </c>
      <c r="L81" s="161">
        <f>('3'!L81/'3'!L$117)*100</f>
        <v>5.9149077851699561</v>
      </c>
      <c r="M81" s="161">
        <f>('3'!M81/'3'!M$117)*100</f>
        <v>6.6260316777066635</v>
      </c>
      <c r="N81" s="161">
        <f>('3'!N81/'3'!N$117)*100</f>
        <v>6.8014524485645405</v>
      </c>
      <c r="O81" s="161">
        <f>('3'!O81/'3'!O$117)*100</f>
        <v>6.5596574294394152</v>
      </c>
      <c r="P81" s="161">
        <f>('3'!P81/'3'!P$117)*100</f>
        <v>6.5610821741787877</v>
      </c>
      <c r="Q81" s="161">
        <f>('3'!Q81/'3'!Q$117)*100</f>
        <v>6.4544498036024436</v>
      </c>
      <c r="S81" s="161"/>
      <c r="T81" s="312">
        <v>0</v>
      </c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</row>
    <row r="82" spans="1:29" ht="34.5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61">
        <f>('3'!H82/'3'!H$117)*100</f>
        <v>0.56472038161965654</v>
      </c>
      <c r="I82" s="161">
        <f>('3'!I82/'3'!I$117)*100</f>
        <v>0.55923033795088806</v>
      </c>
      <c r="J82" s="161">
        <f>('3'!J82/'3'!J$117)*100</f>
        <v>0.56691176628208984</v>
      </c>
      <c r="K82" s="161">
        <f>('3'!K82/'3'!K$117)*100</f>
        <v>0.57083398819937881</v>
      </c>
      <c r="L82" s="161">
        <f>('3'!L82/'3'!L$117)*100</f>
        <v>0.5682099352860781</v>
      </c>
      <c r="M82" s="161">
        <f>('3'!M82/'3'!M$117)*100</f>
        <v>0.53643116899103971</v>
      </c>
      <c r="N82" s="161">
        <f>('3'!N82/'3'!N$117)*100</f>
        <v>0.51332442434955927</v>
      </c>
      <c r="O82" s="161">
        <f>('3'!O82/'3'!O$117)*100</f>
        <v>0.51920209479327406</v>
      </c>
      <c r="P82" s="161">
        <f>('3'!P82/'3'!P$117)*100</f>
        <v>0.53205727831517591</v>
      </c>
      <c r="Q82" s="161">
        <f>('3'!Q82/'3'!Q$117)*100</f>
        <v>0.53763901732570729</v>
      </c>
      <c r="S82" s="161"/>
      <c r="T82" s="312">
        <v>0</v>
      </c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</row>
    <row r="83" spans="1:29" ht="34.5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61">
        <f>('3'!H83/'3'!H$117)*100</f>
        <v>3.4835487663296765</v>
      </c>
      <c r="I83" s="161">
        <f>('3'!I83/'3'!I$117)*100</f>
        <v>3.6500215759972745</v>
      </c>
      <c r="J83" s="161">
        <f>('3'!J83/'3'!J$117)*100</f>
        <v>3.7714276307322012</v>
      </c>
      <c r="K83" s="161">
        <f>('3'!K83/'3'!K$117)*100</f>
        <v>3.9116836301691071</v>
      </c>
      <c r="L83" s="161">
        <f>('3'!L83/'3'!L$117)*100</f>
        <v>4.010213650722406</v>
      </c>
      <c r="M83" s="161">
        <f>('3'!M83/'3'!M$117)*100</f>
        <v>4.6341634091239863</v>
      </c>
      <c r="N83" s="161">
        <f>('3'!N83/'3'!N$117)*100</f>
        <v>4.8500239068484516</v>
      </c>
      <c r="O83" s="161">
        <f>('3'!O83/'3'!O$117)*100</f>
        <v>4.6316847023095402</v>
      </c>
      <c r="P83" s="161">
        <f>('3'!P83/'3'!P$117)*100</f>
        <v>4.6172547943577928</v>
      </c>
      <c r="Q83" s="161">
        <f>('3'!Q83/'3'!Q$117)*100</f>
        <v>4.5293362249459648</v>
      </c>
      <c r="S83" s="161"/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</row>
    <row r="84" spans="1:29" ht="34.5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61">
        <f>('3'!H84/'3'!H$117)*100</f>
        <v>1.2453414039705379</v>
      </c>
      <c r="I84" s="161">
        <f>('3'!I84/'3'!I$117)*100</f>
        <v>1.2654196647281415</v>
      </c>
      <c r="J84" s="161">
        <f>('3'!J84/'3'!J$117)*100</f>
        <v>1.2824337251028251</v>
      </c>
      <c r="K84" s="161">
        <f>('3'!K84/'3'!K$117)*100</f>
        <v>1.3183634203528691</v>
      </c>
      <c r="L84" s="161">
        <f>('3'!L84/'3'!L$117)*100</f>
        <v>1.3364841991614713</v>
      </c>
      <c r="M84" s="161">
        <f>('3'!M84/'3'!M$117)*100</f>
        <v>1.4554370995916377</v>
      </c>
      <c r="N84" s="161">
        <f>('3'!N84/'3'!N$117)*100</f>
        <v>1.4381041173665303</v>
      </c>
      <c r="O84" s="161">
        <f>('3'!O84/'3'!O$117)*100</f>
        <v>1.4087706323366005</v>
      </c>
      <c r="P84" s="161">
        <f>('3'!P84/'3'!P$117)*100</f>
        <v>1.4117701015058186</v>
      </c>
      <c r="Q84" s="161">
        <f>('3'!Q84/'3'!Q$117)*100</f>
        <v>1.3874745613307715</v>
      </c>
      <c r="S84" s="161"/>
      <c r="T84" s="312">
        <v>0</v>
      </c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</row>
    <row r="85" spans="1:29" ht="34.5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61">
        <f>('3'!H85/'3'!H$117)*100</f>
        <v>5.0994530621049599</v>
      </c>
      <c r="I85" s="161">
        <f>('3'!I85/'3'!I$117)*100</f>
        <v>4.9529759754226461</v>
      </c>
      <c r="J85" s="161">
        <f>('3'!J85/'3'!J$117)*100</f>
        <v>4.9180696873611627</v>
      </c>
      <c r="K85" s="161">
        <f>('3'!K85/'3'!K$117)*100</f>
        <v>4.8750836683182355</v>
      </c>
      <c r="L85" s="161">
        <f>('3'!L85/'3'!L$117)*100</f>
        <v>4.872928574323212</v>
      </c>
      <c r="M85" s="161">
        <f>('3'!M85/'3'!M$117)*100</f>
        <v>5.2703338389354579</v>
      </c>
      <c r="N85" s="161">
        <f>('3'!N85/'3'!N$117)*100</f>
        <v>5.5607624322658786</v>
      </c>
      <c r="O85" s="161">
        <f>('3'!O85/'3'!O$117)*100</f>
        <v>5.2035877677200197</v>
      </c>
      <c r="P85" s="161">
        <f>('3'!P85/'3'!P$117)*100</f>
        <v>4.9804795684803267</v>
      </c>
      <c r="Q85" s="161">
        <f>('3'!Q85/'3'!Q$117)*100</f>
        <v>4.9497067745860619</v>
      </c>
      <c r="S85" s="161"/>
      <c r="T85" s="312">
        <v>0</v>
      </c>
      <c r="U85" s="312">
        <v>0</v>
      </c>
      <c r="V85" s="312">
        <v>0</v>
      </c>
      <c r="W85" s="312">
        <v>0</v>
      </c>
      <c r="X85" s="312">
        <v>0</v>
      </c>
      <c r="Y85" s="312">
        <v>0</v>
      </c>
      <c r="Z85" s="312">
        <v>0</v>
      </c>
      <c r="AA85" s="312">
        <v>0</v>
      </c>
      <c r="AB85" s="312">
        <v>0</v>
      </c>
      <c r="AC85" s="312">
        <v>0</v>
      </c>
    </row>
    <row r="86" spans="1:29" ht="34.5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61">
        <f>('3'!H86/'3'!H$117)*100</f>
        <v>4.3151541670151392</v>
      </c>
      <c r="I86" s="161">
        <f>('3'!I86/'3'!I$117)*100</f>
        <v>4.1921286147071388</v>
      </c>
      <c r="J86" s="161">
        <f>('3'!J86/'3'!J$117)*100</f>
        <v>4.1387296080916043</v>
      </c>
      <c r="K86" s="161">
        <f>('3'!K86/'3'!K$117)*100</f>
        <v>4.1147828799730535</v>
      </c>
      <c r="L86" s="161">
        <f>('3'!L86/'3'!L$117)*100</f>
        <v>4.1087587302400941</v>
      </c>
      <c r="M86" s="161">
        <f>('3'!M86/'3'!M$117)*100</f>
        <v>4.3583942082066356</v>
      </c>
      <c r="N86" s="161">
        <f>('3'!N86/'3'!N$117)*100</f>
        <v>4.6529531693704902</v>
      </c>
      <c r="O86" s="161">
        <f>('3'!O86/'3'!O$117)*100</f>
        <v>4.3900070628649122</v>
      </c>
      <c r="P86" s="161">
        <f>('3'!P86/'3'!P$117)*100</f>
        <v>4.0513672792206776</v>
      </c>
      <c r="Q86" s="161">
        <f>('3'!Q86/'3'!Q$117)*100</f>
        <v>4.0048827913092691</v>
      </c>
      <c r="S86" s="161"/>
      <c r="T86" s="312">
        <v>0</v>
      </c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61">
        <f>('3'!H87/'3'!H$117)*100</f>
        <v>0.78429889508981976</v>
      </c>
      <c r="I87" s="161">
        <f>('3'!I87/'3'!I$117)*100</f>
        <v>0.76084736071550618</v>
      </c>
      <c r="J87" s="161">
        <f>('3'!J87/'3'!J$117)*100</f>
        <v>0.77934007926955806</v>
      </c>
      <c r="K87" s="161">
        <f>('3'!K87/'3'!K$117)*100</f>
        <v>0.76030078834518144</v>
      </c>
      <c r="L87" s="161">
        <f>('3'!L87/'3'!L$117)*100</f>
        <v>0.76416984408311772</v>
      </c>
      <c r="M87" s="161">
        <f>('3'!M87/'3'!M$117)*100</f>
        <v>0.91193963072882311</v>
      </c>
      <c r="N87" s="161">
        <f>('3'!N87/'3'!N$117)*100</f>
        <v>0.90780926289538844</v>
      </c>
      <c r="O87" s="161">
        <f>('3'!O87/'3'!O$117)*100</f>
        <v>0.81358070485510747</v>
      </c>
      <c r="P87" s="161">
        <f>('3'!P87/'3'!P$117)*100</f>
        <v>0.92911228925964917</v>
      </c>
      <c r="Q87" s="161">
        <f>('3'!Q87/'3'!Q$117)*100</f>
        <v>0.94482398327679229</v>
      </c>
      <c r="S87" s="161"/>
      <c r="T87" s="312">
        <v>0</v>
      </c>
      <c r="U87" s="312">
        <v>0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2">
        <v>0</v>
      </c>
      <c r="AC87" s="312">
        <v>0</v>
      </c>
    </row>
    <row r="88" spans="1:29" ht="34.5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61">
        <f>('3'!H88/'3'!H$117)*100</f>
        <v>1.5816987109439098</v>
      </c>
      <c r="I88" s="161">
        <f>('3'!I88/'3'!I$117)*100</f>
        <v>1.6134890072368704</v>
      </c>
      <c r="J88" s="161">
        <f>('3'!J88/'3'!J$117)*100</f>
        <v>1.5805097331634357</v>
      </c>
      <c r="K88" s="161">
        <f>('3'!K88/'3'!K$117)*100</f>
        <v>1.6574332386153963</v>
      </c>
      <c r="L88" s="161">
        <f>('3'!L88/'3'!L$117)*100</f>
        <v>1.6833394128834542</v>
      </c>
      <c r="M88" s="161">
        <f>('3'!M88/'3'!M$117)*100</f>
        <v>1.8681679862789358</v>
      </c>
      <c r="N88" s="161">
        <f>('3'!N88/'3'!N$117)*100</f>
        <v>2.0438622424498778</v>
      </c>
      <c r="O88" s="161">
        <f>('3'!O88/'3'!O$117)*100</f>
        <v>1.7964923687396643</v>
      </c>
      <c r="P88" s="161">
        <f>('3'!P88/'3'!P$117)*100</f>
        <v>1.6164305799213727</v>
      </c>
      <c r="Q88" s="161">
        <f>('3'!Q88/'3'!Q$117)*100</f>
        <v>1.6364496857034716</v>
      </c>
      <c r="S88" s="161"/>
      <c r="T88" s="312">
        <v>0</v>
      </c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4.5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61">
        <f>('3'!H89/'3'!H$117)*100</f>
        <v>1.5318063454352053</v>
      </c>
      <c r="I89" s="161">
        <f>('3'!I89/'3'!I$117)*100</f>
        <v>1.5644335855838913</v>
      </c>
      <c r="J89" s="161">
        <f>('3'!J89/'3'!J$117)*100</f>
        <v>1.5335327563254175</v>
      </c>
      <c r="K89" s="161">
        <f>('3'!K89/'3'!K$117)*100</f>
        <v>1.6112767088662261</v>
      </c>
      <c r="L89" s="161">
        <f>('3'!L89/'3'!L$117)*100</f>
        <v>1.6406589233110311</v>
      </c>
      <c r="M89" s="161">
        <f>('3'!M89/'3'!M$117)*100</f>
        <v>1.8266298529391864</v>
      </c>
      <c r="N89" s="161">
        <f>('3'!N89/'3'!N$117)*100</f>
        <v>2.0014615702922764</v>
      </c>
      <c r="O89" s="161">
        <f>('3'!O89/'3'!O$117)*100</f>
        <v>1.7532666218021769</v>
      </c>
      <c r="P89" s="161">
        <f>('3'!P89/'3'!P$117)*100</f>
        <v>1.5651472228742105</v>
      </c>
      <c r="Q89" s="161">
        <f>('3'!Q89/'3'!Q$117)*100</f>
        <v>1.5942913280113651</v>
      </c>
      <c r="S89" s="161"/>
      <c r="T89" s="312">
        <v>0</v>
      </c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</row>
    <row r="90" spans="1:29" ht="34.5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61">
        <f>('3'!H90/'3'!H$117)*100</f>
        <v>4.9892365508704579E-2</v>
      </c>
      <c r="I90" s="161">
        <f>('3'!I90/'3'!I$117)*100</f>
        <v>4.9055421652979013E-2</v>
      </c>
      <c r="J90" s="161">
        <f>('3'!J90/'3'!J$117)*100</f>
        <v>4.6976976838017992E-2</v>
      </c>
      <c r="K90" s="161">
        <f>('3'!K90/'3'!K$117)*100</f>
        <v>4.6156529749169839E-2</v>
      </c>
      <c r="L90" s="161">
        <f>('3'!L90/'3'!L$117)*100</f>
        <v>4.2680489572423042E-2</v>
      </c>
      <c r="M90" s="161">
        <f>('3'!M90/'3'!M$117)*100</f>
        <v>4.1538133339749192E-2</v>
      </c>
      <c r="N90" s="161">
        <f>('3'!N90/'3'!N$117)*100</f>
        <v>4.2400672157601627E-2</v>
      </c>
      <c r="O90" s="161">
        <f>('3'!O90/'3'!O$117)*100</f>
        <v>4.32257469374875E-2</v>
      </c>
      <c r="P90" s="161">
        <f>('3'!P90/'3'!P$117)*100</f>
        <v>5.1283357047162317E-2</v>
      </c>
      <c r="Q90" s="161">
        <f>('3'!Q90/'3'!Q$117)*100</f>
        <v>4.2158357692106824E-2</v>
      </c>
      <c r="S90" s="161"/>
      <c r="T90" s="312">
        <v>0</v>
      </c>
      <c r="U90" s="312">
        <v>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5.4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61">
        <f>('3'!H91/'3'!H$117)*100</f>
        <v>1.4921085253374089</v>
      </c>
      <c r="I91" s="161">
        <f>('3'!I91/'3'!I$117)*100</f>
        <v>1.4977233263650405</v>
      </c>
      <c r="J91" s="161">
        <f>('3'!J91/'3'!J$117)*100</f>
        <v>1.4908821330402489</v>
      </c>
      <c r="K91" s="161">
        <f>('3'!K91/'3'!K$117)*100</f>
        <v>1.4944440785957687</v>
      </c>
      <c r="L91" s="161">
        <f>('3'!L91/'3'!L$117)*100</f>
        <v>1.5051496381343861</v>
      </c>
      <c r="M91" s="161">
        <f>('3'!M91/'3'!M$117)*100</f>
        <v>1.3196796875941086</v>
      </c>
      <c r="N91" s="161">
        <f>('3'!N91/'3'!N$117)*100</f>
        <v>1.1119458710433785</v>
      </c>
      <c r="O91" s="161">
        <f>('3'!O91/'3'!O$117)*100</f>
        <v>1.3304859698246005</v>
      </c>
      <c r="P91" s="161">
        <f>('3'!P91/'3'!P$117)*100</f>
        <v>1.3334357819647971</v>
      </c>
      <c r="Q91" s="161">
        <f>('3'!Q91/'3'!Q$117)*100</f>
        <v>1.4254917859963345</v>
      </c>
      <c r="S91" s="161"/>
      <c r="T91" s="312">
        <v>0</v>
      </c>
      <c r="U91" s="312">
        <v>0</v>
      </c>
      <c r="V91" s="312">
        <v>0</v>
      </c>
      <c r="W91" s="312">
        <v>0</v>
      </c>
      <c r="X91" s="312">
        <v>0</v>
      </c>
      <c r="Y91" s="312">
        <v>0</v>
      </c>
      <c r="Z91" s="312">
        <v>0</v>
      </c>
      <c r="AA91" s="312">
        <v>0</v>
      </c>
      <c r="AB91" s="312">
        <v>0</v>
      </c>
      <c r="AC91" s="312">
        <v>0</v>
      </c>
    </row>
    <row r="92" spans="1:29" ht="35.4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61">
        <f>('3'!H92/'3'!H$117)*100</f>
        <v>2.8777483654338449</v>
      </c>
      <c r="I92" s="161">
        <f>('3'!I92/'3'!I$117)*100</f>
        <v>2.9734480137556982</v>
      </c>
      <c r="J92" s="161">
        <f>('3'!J92/'3'!J$117)*100</f>
        <v>3.0550141635526002</v>
      </c>
      <c r="K92" s="161">
        <f>('3'!K92/'3'!K$117)*100</f>
        <v>3.1797431654842732</v>
      </c>
      <c r="L92" s="161">
        <f>('3'!L92/'3'!L$117)*100</f>
        <v>3.3238400009650371</v>
      </c>
      <c r="M92" s="161">
        <f>('3'!M92/'3'!M$117)*100</f>
        <v>3.0454538333026226</v>
      </c>
      <c r="N92" s="161">
        <f>('3'!N92/'3'!N$117)*100</f>
        <v>2.7287926897846044</v>
      </c>
      <c r="O92" s="161">
        <f>('3'!O92/'3'!O$117)*100</f>
        <v>3.0354841383689264</v>
      </c>
      <c r="P92" s="161">
        <f>('3'!P92/'3'!P$117)*100</f>
        <v>3.2445352639539822</v>
      </c>
      <c r="Q92" s="161">
        <f>('3'!Q92/'3'!Q$117)*100</f>
        <v>3.3437260314019723</v>
      </c>
      <c r="S92" s="161"/>
      <c r="T92" s="312">
        <v>0</v>
      </c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</row>
    <row r="93" spans="1:29" ht="35.4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61">
        <f>('3'!H93/'3'!H$117)*100</f>
        <v>1.9480597341847428</v>
      </c>
      <c r="I93" s="161">
        <f>('3'!I93/'3'!I$117)*100</f>
        <v>2.0197624516415904</v>
      </c>
      <c r="J93" s="161">
        <f>('3'!J93/'3'!J$117)*100</f>
        <v>2.0878795065715439</v>
      </c>
      <c r="K93" s="161">
        <f>('3'!K93/'3'!K$117)*100</f>
        <v>2.1851211696814614</v>
      </c>
      <c r="L93" s="161">
        <f>('3'!L93/'3'!L$117)*100</f>
        <v>2.2971445880966943</v>
      </c>
      <c r="M93" s="161">
        <f>('3'!M93/'3'!M$117)*100</f>
        <v>2.2314506478472529</v>
      </c>
      <c r="N93" s="161">
        <f>('3'!N93/'3'!N$117)*100</f>
        <v>2.0494773864379994</v>
      </c>
      <c r="O93" s="161">
        <f>('3'!O93/'3'!O$117)*100</f>
        <v>2.2135637148553751</v>
      </c>
      <c r="P93" s="161">
        <f>('3'!P93/'3'!P$117)*100</f>
        <v>2.3394930296971346</v>
      </c>
      <c r="Q93" s="161">
        <f>('3'!Q93/'3'!Q$117)*100</f>
        <v>2.4193327261559121</v>
      </c>
      <c r="S93" s="161"/>
      <c r="T93" s="312">
        <v>0</v>
      </c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5.4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61">
        <f>('3'!H94/'3'!H$117)*100</f>
        <v>0.92968863124910217</v>
      </c>
      <c r="I94" s="161">
        <f>('3'!I94/'3'!I$117)*100</f>
        <v>0.95368556211410782</v>
      </c>
      <c r="J94" s="161">
        <f>('3'!J94/'3'!J$117)*100</f>
        <v>0.96713465698105638</v>
      </c>
      <c r="K94" s="161">
        <f>('3'!K94/'3'!K$117)*100</f>
        <v>0.99462199580281097</v>
      </c>
      <c r="L94" s="161">
        <f>('3'!L94/'3'!L$117)*100</f>
        <v>1.0266954128683432</v>
      </c>
      <c r="M94" s="161">
        <f>('3'!M94/'3'!M$117)*100</f>
        <v>0.81400318545536954</v>
      </c>
      <c r="N94" s="161">
        <f>('3'!N94/'3'!N$117)*100</f>
        <v>0.67931530334660495</v>
      </c>
      <c r="O94" s="161">
        <f>('3'!O94/'3'!O$117)*100</f>
        <v>0.8219204235135511</v>
      </c>
      <c r="P94" s="161">
        <f>('3'!P94/'3'!P$117)*100</f>
        <v>0.90504223425684782</v>
      </c>
      <c r="Q94" s="161">
        <f>('3'!Q94/'3'!Q$117)*100</f>
        <v>0.92439330524606012</v>
      </c>
      <c r="S94" s="161"/>
      <c r="T94" s="312">
        <v>0</v>
      </c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</row>
    <row r="95" spans="1:29" ht="35.4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61">
        <f>('3'!H95/'3'!H$117)*100</f>
        <v>2.2321423146823185</v>
      </c>
      <c r="I95" s="161">
        <f>('3'!I95/'3'!I$117)*100</f>
        <v>2.2363249741998135</v>
      </c>
      <c r="J95" s="161">
        <f>('3'!J95/'3'!J$117)*100</f>
        <v>2.2137673608899058</v>
      </c>
      <c r="K95" s="161">
        <f>('3'!K95/'3'!K$117)*100</f>
        <v>2.2093959875392861</v>
      </c>
      <c r="L95" s="161">
        <f>('3'!L95/'3'!L$117)*100</f>
        <v>2.21314529764906</v>
      </c>
      <c r="M95" s="161">
        <f>('3'!M95/'3'!M$117)*100</f>
        <v>2.4219774550124513</v>
      </c>
      <c r="N95" s="161">
        <f>('3'!N95/'3'!N$117)*100</f>
        <v>2.3800484692119586</v>
      </c>
      <c r="O95" s="161">
        <f>('3'!O95/'3'!O$117)*100</f>
        <v>2.2221151989714478</v>
      </c>
      <c r="P95" s="161">
        <f>('3'!P95/'3'!P$117)*100</f>
        <v>2.215171602118208</v>
      </c>
      <c r="Q95" s="161">
        <f>('3'!Q95/'3'!Q$117)*100</f>
        <v>2.1735176305264989</v>
      </c>
      <c r="S95" s="161"/>
      <c r="T95" s="312">
        <v>0</v>
      </c>
      <c r="U95" s="312">
        <v>0</v>
      </c>
      <c r="V95" s="312">
        <v>0</v>
      </c>
      <c r="W95" s="312">
        <v>0</v>
      </c>
      <c r="X95" s="312">
        <v>0</v>
      </c>
      <c r="Y95" s="312">
        <v>0</v>
      </c>
      <c r="Z95" s="312">
        <v>0</v>
      </c>
      <c r="AA95" s="312">
        <v>0</v>
      </c>
      <c r="AB95" s="312">
        <v>0</v>
      </c>
      <c r="AC95" s="312">
        <v>0</v>
      </c>
    </row>
    <row r="96" spans="1:29" ht="35.4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61">
        <f>('3'!H96/'3'!H$117)*100</f>
        <v>2.5462647520218078</v>
      </c>
      <c r="I96" s="161">
        <f>('3'!I96/'3'!I$117)*100</f>
        <v>2.5654484622960996</v>
      </c>
      <c r="J96" s="161">
        <f>('3'!J96/'3'!J$117)*100</f>
        <v>2.5609873396891629</v>
      </c>
      <c r="K96" s="161">
        <f>('3'!K96/'3'!K$117)*100</f>
        <v>2.5999732617101938</v>
      </c>
      <c r="L96" s="161">
        <f>('3'!L96/'3'!L$117)*100</f>
        <v>2.6537328819313295</v>
      </c>
      <c r="M96" s="161">
        <f>('3'!M96/'3'!M$117)*100</f>
        <v>2.1978489503464012</v>
      </c>
      <c r="N96" s="161">
        <f>('3'!N96/'3'!N$117)*100</f>
        <v>1.9638321466395912</v>
      </c>
      <c r="O96" s="161">
        <f>('3'!O96/'3'!O$117)*100</f>
        <v>2.2741450064612039</v>
      </c>
      <c r="P96" s="161">
        <f>('3'!P96/'3'!P$117)*100</f>
        <v>2.4079185727668895</v>
      </c>
      <c r="Q96" s="161">
        <f>('3'!Q96/'3'!Q$117)*100</f>
        <v>2.4727378183748394</v>
      </c>
      <c r="S96" s="161"/>
      <c r="T96" s="312">
        <v>0</v>
      </c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5.4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61">
        <f>('3'!H97/'3'!H$117)*100</f>
        <v>0.68207414362689434</v>
      </c>
      <c r="I97" s="161">
        <f>('3'!I97/'3'!I$117)*100</f>
        <v>0.68922675299939584</v>
      </c>
      <c r="J97" s="161">
        <f>('3'!J97/'3'!J$117)*100</f>
        <v>0.6892090204467145</v>
      </c>
      <c r="K97" s="161">
        <f>('3'!K97/'3'!K$117)*100</f>
        <v>0.69692904303962966</v>
      </c>
      <c r="L97" s="161">
        <f>('3'!L97/'3'!L$117)*100</f>
        <v>0.70718407413896422</v>
      </c>
      <c r="M97" s="161">
        <f>('3'!M97/'3'!M$117)*100</f>
        <v>0.70223281391789727</v>
      </c>
      <c r="N97" s="161">
        <f>('3'!N97/'3'!N$117)*100</f>
        <v>0.73664666984124905</v>
      </c>
      <c r="O97" s="161">
        <f>('3'!O97/'3'!O$117)*100</f>
        <v>0.74789559093121616</v>
      </c>
      <c r="P97" s="161">
        <f>('3'!P97/'3'!P$117)*100</f>
        <v>0.79559472209605619</v>
      </c>
      <c r="Q97" s="161">
        <f>('3'!Q97/'3'!Q$117)*100</f>
        <v>0.82379880734976485</v>
      </c>
      <c r="S97" s="161"/>
      <c r="T97" s="312">
        <v>0</v>
      </c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5.4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61">
        <f>('3'!H98/'3'!H$117)*100</f>
        <v>0.78452027667713486</v>
      </c>
      <c r="I98" s="161">
        <f>('3'!I98/'3'!I$117)*100</f>
        <v>0.80176813862830998</v>
      </c>
      <c r="J98" s="161">
        <f>('3'!J98/'3'!J$117)*100</f>
        <v>0.80731036850430637</v>
      </c>
      <c r="K98" s="161">
        <f>('3'!K98/'3'!K$117)*100</f>
        <v>0.81799375155083665</v>
      </c>
      <c r="L98" s="161">
        <f>('3'!L98/'3'!L$117)*100</f>
        <v>0.82874689026437576</v>
      </c>
      <c r="M98" s="161">
        <f>('3'!M98/'3'!M$117)*100</f>
        <v>0.81664565861747707</v>
      </c>
      <c r="N98" s="161">
        <f>('3'!N98/'3'!N$117)*100</f>
        <v>0.76152463612103194</v>
      </c>
      <c r="O98" s="161">
        <f>('3'!O98/'3'!O$117)*100</f>
        <v>0.75563165396430221</v>
      </c>
      <c r="P98" s="161">
        <f>('3'!P98/'3'!P$117)*100</f>
        <v>0.78367138405383507</v>
      </c>
      <c r="Q98" s="161">
        <f>('3'!Q98/'3'!Q$117)*100</f>
        <v>0.800704256569304</v>
      </c>
      <c r="S98" s="161"/>
      <c r="T98" s="312">
        <v>0</v>
      </c>
      <c r="U98" s="312">
        <v>0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</row>
    <row r="99" spans="1:29" ht="35.4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61">
        <f>('3'!H99/'3'!H$117)*100</f>
        <v>1.0796703317177789</v>
      </c>
      <c r="I99" s="161">
        <f>('3'!I99/'3'!I$117)*100</f>
        <v>1.074453570668394</v>
      </c>
      <c r="J99" s="161">
        <f>('3'!J99/'3'!J$117)*100</f>
        <v>1.0644679507381425</v>
      </c>
      <c r="K99" s="161">
        <f>('3'!K99/'3'!K$117)*100</f>
        <v>1.0850504671197272</v>
      </c>
      <c r="L99" s="161">
        <f>('3'!L99/'3'!L$117)*100</f>
        <v>1.1178019175279896</v>
      </c>
      <c r="M99" s="161">
        <f>('3'!M99/'3'!M$117)*100</f>
        <v>0.6789704778110266</v>
      </c>
      <c r="N99" s="161">
        <f>('3'!N99/'3'!N$117)*100</f>
        <v>0.46566084067731017</v>
      </c>
      <c r="O99" s="161">
        <f>('3'!O99/'3'!O$117)*100</f>
        <v>0.77061776156568551</v>
      </c>
      <c r="P99" s="161">
        <f>('3'!P99/'3'!P$117)*100</f>
        <v>0.82865246661699854</v>
      </c>
      <c r="Q99" s="161">
        <f>('3'!Q99/'3'!Q$117)*100</f>
        <v>0.8482347544557709</v>
      </c>
      <c r="S99" s="161"/>
      <c r="T99" s="312">
        <v>0</v>
      </c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2">
        <v>0</v>
      </c>
    </row>
    <row r="100" spans="1:29" ht="7.5" customHeight="1" thickBot="1" x14ac:dyDescent="0.75">
      <c r="A100" s="39"/>
      <c r="B100" s="282"/>
      <c r="C100" s="283"/>
      <c r="D100" s="283"/>
      <c r="E100" s="284"/>
      <c r="F100" s="284"/>
      <c r="G100" s="285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148"/>
      <c r="S100" s="148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7.25" customHeight="1" x14ac:dyDescent="0.3">
      <c r="A101" s="3"/>
      <c r="B101" s="142"/>
      <c r="C101" s="142"/>
      <c r="D101" s="142"/>
      <c r="E101" s="142"/>
      <c r="F101" s="142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61">
        <f>('3'!H102/'3'!H$117)*100</f>
        <v>8.4781430716081818</v>
      </c>
      <c r="I102" s="161">
        <f>('3'!I102/'3'!I$117)*100</f>
        <v>8.5104768154532522</v>
      </c>
      <c r="J102" s="161">
        <f>('3'!J102/'3'!J$117)*100</f>
        <v>8.4330194969934258</v>
      </c>
      <c r="K102" s="161">
        <f>('3'!K102/'3'!K$117)*100</f>
        <v>8.4245404513719606</v>
      </c>
      <c r="L102" s="161">
        <f>('3'!L102/'3'!L$117)*100</f>
        <v>8.3432699775960941</v>
      </c>
      <c r="M102" s="161">
        <f>('3'!M102/'3'!M$117)*100</f>
        <v>9.2627085606480772</v>
      </c>
      <c r="N102" s="161">
        <f>('3'!N102/'3'!N$117)*100</f>
        <v>9.4531512809672638</v>
      </c>
      <c r="O102" s="161">
        <f>('3'!O102/'3'!O$117)*100</f>
        <v>9.0856276992065084</v>
      </c>
      <c r="P102" s="161">
        <f>('3'!P102/'3'!P$117)*100</f>
        <v>9.2089203685457193</v>
      </c>
      <c r="Q102" s="161">
        <f>('3'!Q102/'3'!Q$117)*100</f>
        <v>9.1809990029389112</v>
      </c>
      <c r="S102" s="161"/>
      <c r="T102" s="312">
        <v>0</v>
      </c>
      <c r="U102" s="312">
        <v>0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61">
        <f>('3'!H103/'3'!H$117)*100</f>
        <v>1.3747924046654101</v>
      </c>
      <c r="I103" s="161">
        <f>('3'!I103/'3'!I$117)*100</f>
        <v>1.360542092810975</v>
      </c>
      <c r="J103" s="161">
        <f>('3'!J103/'3'!J$117)*100</f>
        <v>1.2208953931493474</v>
      </c>
      <c r="K103" s="161">
        <f>('3'!K103/'3'!K$117)*100</f>
        <v>1.0796610551169987</v>
      </c>
      <c r="L103" s="161">
        <f>('3'!L103/'3'!L$117)*100</f>
        <v>1.0001087581130776</v>
      </c>
      <c r="M103" s="161">
        <f>('3'!M103/'3'!M$117)*100</f>
        <v>0.90230807337463326</v>
      </c>
      <c r="N103" s="161">
        <f>('3'!N103/'3'!N$117)*100</f>
        <v>1.1072054607871407</v>
      </c>
      <c r="O103" s="161">
        <f>('3'!O103/'3'!O$117)*100</f>
        <v>1.5324757332624677</v>
      </c>
      <c r="P103" s="161">
        <f>('3'!P103/'3'!P$117)*100</f>
        <v>1.475752288206615</v>
      </c>
      <c r="Q103" s="161">
        <f>('3'!Q103/'3'!Q$117)*100</f>
        <v>1.3498454869857361</v>
      </c>
      <c r="S103" s="161"/>
      <c r="T103" s="312">
        <v>0</v>
      </c>
      <c r="U103" s="312">
        <v>0</v>
      </c>
      <c r="V103" s="312">
        <v>0</v>
      </c>
      <c r="W103" s="312">
        <v>0</v>
      </c>
      <c r="X103" s="312">
        <v>0</v>
      </c>
      <c r="Y103" s="312">
        <v>0</v>
      </c>
      <c r="Z103" s="312">
        <v>0</v>
      </c>
      <c r="AA103" s="312">
        <v>0</v>
      </c>
      <c r="AB103" s="312">
        <v>0</v>
      </c>
      <c r="AC103" s="312">
        <v>0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61">
        <f>('3'!H104/'3'!H$117)*100</f>
        <v>0.74115563772919457</v>
      </c>
      <c r="I104" s="161">
        <f>('3'!I104/'3'!I$117)*100</f>
        <v>0.71122428374080537</v>
      </c>
      <c r="J104" s="161">
        <f>('3'!J104/'3'!J$117)*100</f>
        <v>0.69380961151541187</v>
      </c>
      <c r="K104" s="161">
        <f>('3'!K104/'3'!K$117)*100</f>
        <v>0.5800035751761855</v>
      </c>
      <c r="L104" s="161">
        <f>('3'!L104/'3'!L$117)*100</f>
        <v>0.54783045366864713</v>
      </c>
      <c r="M104" s="161">
        <f>('3'!M104/'3'!M$117)*100</f>
        <v>0.60522737476794974</v>
      </c>
      <c r="N104" s="161">
        <f>('3'!N104/'3'!N$117)*100</f>
        <v>0.59241882848812655</v>
      </c>
      <c r="O104" s="161">
        <f>('3'!O104/'3'!O$117)*100</f>
        <v>0.5453322075897955</v>
      </c>
      <c r="P104" s="161">
        <f>('3'!P104/'3'!P$117)*100</f>
        <v>0.55419849072248062</v>
      </c>
      <c r="Q104" s="161">
        <f>('3'!Q104/'3'!Q$117)*100</f>
        <v>0.53226275444503501</v>
      </c>
      <c r="S104" s="161"/>
      <c r="T104" s="312">
        <v>0</v>
      </c>
      <c r="U104" s="312">
        <v>0</v>
      </c>
      <c r="V104" s="312">
        <v>0</v>
      </c>
      <c r="W104" s="312">
        <v>0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61">
        <f>('3'!H105/'3'!H$117)*100</f>
        <v>0.87059279392510613</v>
      </c>
      <c r="I105" s="161">
        <f>('3'!I105/'3'!I$117)*100</f>
        <v>0.80835488656026044</v>
      </c>
      <c r="J105" s="161">
        <f>('3'!J105/'3'!J$117)*100</f>
        <v>0.79450291939565032</v>
      </c>
      <c r="K105" s="161">
        <f>('3'!K105/'3'!K$117)*100</f>
        <v>0.76538030070626484</v>
      </c>
      <c r="L105" s="161">
        <f>('3'!L105/'3'!L$117)*100</f>
        <v>0.68168972487537616</v>
      </c>
      <c r="M105" s="161">
        <f>('3'!M105/'3'!M$117)*100</f>
        <v>0.75795415693263213</v>
      </c>
      <c r="N105" s="161">
        <f>('3'!N105/'3'!N$117)*100</f>
        <v>0.77208017582226851</v>
      </c>
      <c r="O105" s="161">
        <f>('3'!O105/'3'!O$117)*100</f>
        <v>0.69413878784888317</v>
      </c>
      <c r="P105" s="161">
        <f>('3'!P105/'3'!P$117)*100</f>
        <v>0.7240356388000535</v>
      </c>
      <c r="Q105" s="161">
        <f>('3'!Q105/'3'!Q$117)*100</f>
        <v>0.70157327155311444</v>
      </c>
      <c r="S105" s="161"/>
      <c r="T105" s="312">
        <v>0</v>
      </c>
      <c r="U105" s="312">
        <v>0</v>
      </c>
      <c r="V105" s="312">
        <v>0</v>
      </c>
      <c r="W105" s="312">
        <v>0</v>
      </c>
      <c r="X105" s="312">
        <v>0</v>
      </c>
      <c r="Y105" s="312">
        <v>0</v>
      </c>
      <c r="Z105" s="312">
        <v>0</v>
      </c>
      <c r="AA105" s="312">
        <v>0</v>
      </c>
      <c r="AB105" s="312">
        <v>0</v>
      </c>
      <c r="AC105" s="312">
        <v>0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61">
        <f>('3'!H106/'3'!H$117)*100</f>
        <v>0.69890083498687638</v>
      </c>
      <c r="I106" s="161">
        <f>('3'!I106/'3'!I$117)*100</f>
        <v>0.70496196701009228</v>
      </c>
      <c r="J106" s="161">
        <f>('3'!J106/'3'!J$117)*100</f>
        <v>0.71923103543904021</v>
      </c>
      <c r="K106" s="161">
        <f>('3'!K106/'3'!K$117)*100</f>
        <v>1.0560003833419793</v>
      </c>
      <c r="L106" s="161">
        <f>('3'!L106/'3'!L$117)*100</f>
        <v>1.130445792240119</v>
      </c>
      <c r="M106" s="161">
        <f>('3'!M106/'3'!M$117)*100</f>
        <v>1.3124376343769459</v>
      </c>
      <c r="N106" s="161">
        <f>('3'!N106/'3'!N$117)*100</f>
        <v>1.2722750478386871</v>
      </c>
      <c r="O106" s="161">
        <f>('3'!O106/'3'!O$117)*100</f>
        <v>1.1393265811242739</v>
      </c>
      <c r="P106" s="161">
        <f>('3'!P106/'3'!P$117)*100</f>
        <v>1.246306456729116</v>
      </c>
      <c r="Q106" s="161">
        <f>('3'!Q106/'3'!Q$117)*100</f>
        <v>1.2931707972516897</v>
      </c>
      <c r="S106" s="161"/>
      <c r="T106" s="312">
        <v>0</v>
      </c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0</v>
      </c>
      <c r="AA106" s="312">
        <v>0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61">
        <f>('3'!H107/'3'!H$117)*100</f>
        <v>3.1189481766266177E-2</v>
      </c>
      <c r="I107" s="161">
        <f>('3'!I107/'3'!I$117)*100</f>
        <v>2.9830803326030379E-2</v>
      </c>
      <c r="J107" s="161">
        <f>('3'!J107/'3'!J$117)*100</f>
        <v>3.0398997972072697E-2</v>
      </c>
      <c r="K107" s="161">
        <f>('3'!K107/'3'!K$117)*100</f>
        <v>2.3583771875864298E-2</v>
      </c>
      <c r="L107" s="161">
        <f>('3'!L107/'3'!L$117)*100</f>
        <v>2.3364157543427137E-2</v>
      </c>
      <c r="M107" s="161">
        <f>('3'!M107/'3'!M$117)*100</f>
        <v>3.1255708928581823E-2</v>
      </c>
      <c r="N107" s="161">
        <f>('3'!N107/'3'!N$117)*100</f>
        <v>3.365647182330251E-2</v>
      </c>
      <c r="O107" s="161">
        <f>('3'!O107/'3'!O$117)*100</f>
        <v>6.7827236484297206E-3</v>
      </c>
      <c r="P107" s="161">
        <f>('3'!P107/'3'!P$117)*100</f>
        <v>2.0858790963987777E-2</v>
      </c>
      <c r="Q107" s="161">
        <f>('3'!Q107/'3'!Q$117)*100</f>
        <v>1.8282234825859403E-2</v>
      </c>
      <c r="S107" s="161"/>
      <c r="T107" s="312">
        <v>0</v>
      </c>
      <c r="U107" s="312">
        <v>0</v>
      </c>
      <c r="V107" s="312">
        <v>0</v>
      </c>
      <c r="W107" s="312">
        <v>0</v>
      </c>
      <c r="X107" s="312">
        <v>0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61">
        <f>('3'!H108/'3'!H$117)*100</f>
        <v>0.1059454536016867</v>
      </c>
      <c r="I108" s="161">
        <f>('3'!I108/'3'!I$117)*100</f>
        <v>0.12076726418694575</v>
      </c>
      <c r="J108" s="161">
        <f>('3'!J108/'3'!J$117)*100</f>
        <v>0.14288527382810876</v>
      </c>
      <c r="K108" s="161">
        <f>('3'!K108/'3'!K$117)*100</f>
        <v>0.17674127391201222</v>
      </c>
      <c r="L108" s="161">
        <f>('3'!L108/'3'!L$117)*100</f>
        <v>0.20734153230810262</v>
      </c>
      <c r="M108" s="161">
        <f>('3'!M108/'3'!M$117)*100</f>
        <v>0.28946692309527267</v>
      </c>
      <c r="N108" s="161">
        <f>('3'!N108/'3'!N$117)*100</f>
        <v>0.26559271398991541</v>
      </c>
      <c r="O108" s="161">
        <f>('3'!O108/'3'!O$117)*100</f>
        <v>0.23029812862398116</v>
      </c>
      <c r="P108" s="161">
        <f>('3'!P108/'3'!P$117)*100</f>
        <v>0.24944870160042054</v>
      </c>
      <c r="Q108" s="161">
        <f>('3'!Q108/'3'!Q$117)*100</f>
        <v>0.25254453630835499</v>
      </c>
      <c r="S108" s="161"/>
      <c r="T108" s="312">
        <v>0</v>
      </c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61">
        <f>('3'!H109/'3'!H$117)*100</f>
        <v>1.1156948240232414</v>
      </c>
      <c r="I109" s="161">
        <f>('3'!I109/'3'!I$117)*100</f>
        <v>1.1914790110302553</v>
      </c>
      <c r="J109" s="161">
        <f>('3'!J109/'3'!J$117)*100</f>
        <v>1.2159087961499508</v>
      </c>
      <c r="K109" s="161">
        <f>('3'!K109/'3'!K$117)*100</f>
        <v>1.2155282994515471</v>
      </c>
      <c r="L109" s="161">
        <f>('3'!L109/'3'!L$117)*100</f>
        <v>1.2394871134572045</v>
      </c>
      <c r="M109" s="161">
        <f>('3'!M109/'3'!M$117)*100</f>
        <v>1.4597859578455119</v>
      </c>
      <c r="N109" s="161">
        <f>('3'!N109/'3'!N$117)*100</f>
        <v>1.5472917322843764</v>
      </c>
      <c r="O109" s="161">
        <f>('3'!O109/'3'!O$117)*100</f>
        <v>1.3178694009880814</v>
      </c>
      <c r="P109" s="161">
        <f>('3'!P109/'3'!P$117)*100</f>
        <v>1.4146220302193169</v>
      </c>
      <c r="Q109" s="161">
        <f>('3'!Q109/'3'!Q$117)*100</f>
        <v>1.4167475790014381</v>
      </c>
      <c r="S109" s="161"/>
      <c r="T109" s="312">
        <v>0</v>
      </c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61">
        <f>('3'!H110/'3'!H$117)*100</f>
        <v>0.1536619275470236</v>
      </c>
      <c r="I110" s="161">
        <f>('3'!I110/'3'!I$117)*100</f>
        <v>0.14733368146898795</v>
      </c>
      <c r="J110" s="161">
        <f>('3'!J110/'3'!J$117)*100</f>
        <v>0.15864669219326019</v>
      </c>
      <c r="K110" s="161">
        <f>('3'!K110/'3'!K$117)*100</f>
        <v>0.12542837865485046</v>
      </c>
      <c r="L110" s="161">
        <f>('3'!L110/'3'!L$117)*100</f>
        <v>0.15399680677982266</v>
      </c>
      <c r="M110" s="161">
        <f>('3'!M110/'3'!M$117)*100</f>
        <v>0.16758571900948493</v>
      </c>
      <c r="N110" s="161">
        <f>('3'!N110/'3'!N$117)*100</f>
        <v>0.18705140070861048</v>
      </c>
      <c r="O110" s="161">
        <f>('3'!O110/'3'!O$117)*100</f>
        <v>0.16209565204824961</v>
      </c>
      <c r="P110" s="161">
        <f>('3'!P110/'3'!P$117)*100</f>
        <v>0.17556743366755792</v>
      </c>
      <c r="Q110" s="161">
        <f>('3'!Q110/'3'!Q$117)*100</f>
        <v>0.18194562691519542</v>
      </c>
      <c r="S110" s="161"/>
      <c r="T110" s="312">
        <v>0</v>
      </c>
      <c r="U110" s="312">
        <v>0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61">
        <f>('3'!H111/'3'!H$117)*100</f>
        <v>3.2905234379846937</v>
      </c>
      <c r="I111" s="161">
        <f>('3'!I111/'3'!I$117)*100</f>
        <v>3.3429171242475055</v>
      </c>
      <c r="J111" s="161">
        <f>('3'!J111/'3'!J$117)*100</f>
        <v>3.3539234612006439</v>
      </c>
      <c r="K111" s="161">
        <f>('3'!K111/'3'!K$117)*100</f>
        <v>3.2480880591979249</v>
      </c>
      <c r="L111" s="161">
        <f>('3'!L111/'3'!L$117)*100</f>
        <v>3.2384889116492226</v>
      </c>
      <c r="M111" s="161">
        <f>('3'!M111/'3'!M$117)*100</f>
        <v>3.5344809217590001</v>
      </c>
      <c r="N111" s="161">
        <f>('3'!N111/'3'!N$117)*100</f>
        <v>3.5217314438117495</v>
      </c>
      <c r="O111" s="161">
        <f>('3'!O111/'3'!O$117)*100</f>
        <v>3.3083366190251993</v>
      </c>
      <c r="P111" s="161">
        <f>('3'!P111/'3'!P$117)*100</f>
        <v>3.1847001910656161</v>
      </c>
      <c r="Q111" s="161">
        <f>('3'!Q111/'3'!Q$117)*100</f>
        <v>3.2895892309893364</v>
      </c>
      <c r="S111" s="161"/>
      <c r="T111" s="312">
        <v>0</v>
      </c>
      <c r="U111" s="312">
        <v>0</v>
      </c>
      <c r="V111" s="312">
        <v>0</v>
      </c>
      <c r="W111" s="312">
        <v>0</v>
      </c>
      <c r="X111" s="312">
        <v>0</v>
      </c>
      <c r="Y111" s="312">
        <v>0</v>
      </c>
      <c r="Z111" s="312">
        <v>0</v>
      </c>
      <c r="AA111" s="312">
        <v>0</v>
      </c>
      <c r="AB111" s="312">
        <v>0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61">
        <f>('3'!H112/'3'!H$117)*100</f>
        <v>9.5686275378684196E-2</v>
      </c>
      <c r="I112" s="161">
        <f>('3'!I112/'3'!I$117)*100</f>
        <v>9.3065701071394516E-2</v>
      </c>
      <c r="J112" s="161">
        <f>('3'!J112/'3'!J$117)*100</f>
        <v>0.10281731614993968</v>
      </c>
      <c r="K112" s="161">
        <f>('3'!K112/'3'!K$117)*100</f>
        <v>0.15412535393833285</v>
      </c>
      <c r="L112" s="161">
        <f>('3'!L112/'3'!L$117)*100</f>
        <v>0.12051672696109439</v>
      </c>
      <c r="M112" s="161">
        <f>('3'!M112/'3'!M$117)*100</f>
        <v>0.20220609055806474</v>
      </c>
      <c r="N112" s="161">
        <f>('3'!N112/'3'!N$117)*100</f>
        <v>0.15384800541308546</v>
      </c>
      <c r="O112" s="161">
        <f>('3'!O112/'3'!O$117)*100</f>
        <v>0.1489718650471471</v>
      </c>
      <c r="P112" s="161">
        <f>('3'!P112/'3'!P$117)*100</f>
        <v>0.16343034657055405</v>
      </c>
      <c r="Q112" s="161">
        <f>('3'!Q112/'3'!Q$117)*100</f>
        <v>0.14503748466315253</v>
      </c>
      <c r="S112" s="161"/>
      <c r="T112" s="312">
        <v>0</v>
      </c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49.95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61">
        <f>('3'!H113/'3'!H$117)*100</f>
        <v>2.7218508842032314E-2</v>
      </c>
      <c r="I113" s="161">
        <f>('3'!I113/'3'!I$117)*100</f>
        <v>2.6802501503671708E-2</v>
      </c>
      <c r="J113" s="161">
        <f>('3'!J113/'3'!J$117)*100</f>
        <v>2.6251035961066722E-2</v>
      </c>
      <c r="K113" s="161">
        <f>('3'!K113/'3'!K$117)*100</f>
        <v>2.5978315013496726E-2</v>
      </c>
      <c r="L113" s="161">
        <f>('3'!L113/'3'!L$117)*100</f>
        <v>2.616872537254232E-2</v>
      </c>
      <c r="M113" s="161">
        <f>('3'!M113/'3'!M$117)*100</f>
        <v>3.4132083275108104E-2</v>
      </c>
      <c r="N113" s="161">
        <f>('3'!N113/'3'!N$117)*100</f>
        <v>3.5811727928912462E-2</v>
      </c>
      <c r="O113" s="161">
        <f>('3'!O113/'3'!O$117)*100</f>
        <v>3.748811832968018E-2</v>
      </c>
      <c r="P113" s="161">
        <f>('3'!P113/'3'!P$117)*100</f>
        <v>3.8188475367884639E-2</v>
      </c>
      <c r="Q113" s="161">
        <f>('3'!Q113/'3'!Q$117)*100</f>
        <v>3.9858066802398028E-2</v>
      </c>
      <c r="S113" s="161"/>
      <c r="T113" s="312">
        <v>0</v>
      </c>
      <c r="U113" s="312">
        <v>0</v>
      </c>
      <c r="V113" s="312">
        <v>0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61">
        <f>('3'!H114/'3'!H$117)*100</f>
        <v>9.9013378222711362E-2</v>
      </c>
      <c r="I114" s="161">
        <f>('3'!I114/'3'!I$117)*100</f>
        <v>9.6083015977583355E-2</v>
      </c>
      <c r="J114" s="161">
        <f>('3'!J114/'3'!J$117)*100</f>
        <v>9.2158320055069506E-2</v>
      </c>
      <c r="K114" s="161">
        <f>('3'!K114/'3'!K$117)*100</f>
        <v>8.9949394735438046E-2</v>
      </c>
      <c r="L114" s="161">
        <f>('3'!L114/'3'!L$117)*100</f>
        <v>8.9047947785384357E-2</v>
      </c>
      <c r="M114" s="161">
        <f>('3'!M114/'3'!M$117)*100</f>
        <v>8.479032593905883E-2</v>
      </c>
      <c r="N114" s="161">
        <f>('3'!N114/'3'!N$117)*100</f>
        <v>7.1418565876104775E-2</v>
      </c>
      <c r="O114" s="161">
        <f>('3'!O114/'3'!O$117)*100</f>
        <v>6.5993476005036786E-2</v>
      </c>
      <c r="P114" s="161">
        <f>('3'!P114/'3'!P$117)*100</f>
        <v>6.9862338163452761E-2</v>
      </c>
      <c r="Q114" s="161">
        <f>('3'!Q114/'3'!Q$117)*100</f>
        <v>7.1975815720507999E-2</v>
      </c>
      <c r="S114" s="161"/>
      <c r="T114" s="312">
        <v>0</v>
      </c>
      <c r="U114" s="312">
        <v>0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0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60">
        <f>('3'!H115/'3'!H$117)*100</f>
        <v>1.2489107663833809</v>
      </c>
      <c r="I115" s="160">
        <f>('3'!I115/'3'!I$117)*100</f>
        <v>1.3015097420602801</v>
      </c>
      <c r="J115" s="160">
        <f>('3'!J115/'3'!J$117)*100</f>
        <v>1.3896660357192412</v>
      </c>
      <c r="K115" s="160">
        <f>('3'!K115/'3'!K$117)*100</f>
        <v>1.2132224305540282</v>
      </c>
      <c r="L115" s="160">
        <f>('3'!L115/'3'!L$117)*100</f>
        <v>1.1362208489572931</v>
      </c>
      <c r="M115" s="160">
        <f>('3'!M115/'3'!M$117)*100</f>
        <v>1.139889749070589</v>
      </c>
      <c r="N115" s="160">
        <f>('3'!N115/'3'!N$117)*100</f>
        <v>1.1246097080283839</v>
      </c>
      <c r="O115" s="160">
        <f>('3'!O115/'3'!O$117)*100</f>
        <v>1.1067451508200061</v>
      </c>
      <c r="P115" s="160">
        <f>('3'!P115/'3'!P$117)*100</f>
        <v>1.1713793299495103</v>
      </c>
      <c r="Q115" s="160">
        <f>('3'!Q115/'3'!Q$117)*100</f>
        <v>1.1932576652584812</v>
      </c>
      <c r="S115" s="160"/>
      <c r="T115" s="312">
        <v>0</v>
      </c>
      <c r="U115" s="312">
        <v>0</v>
      </c>
      <c r="V115" s="312">
        <v>0</v>
      </c>
      <c r="W115" s="312">
        <v>0</v>
      </c>
      <c r="X115" s="312">
        <v>0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S116" s="160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62">
        <f>('3'!H117/'3'!H$117)*100</f>
        <v>100</v>
      </c>
      <c r="I117" s="162">
        <f>('3'!I117/'3'!I$117)*100</f>
        <v>100</v>
      </c>
      <c r="J117" s="162">
        <f>('3'!J117/'3'!J$117)*100</f>
        <v>100</v>
      </c>
      <c r="K117" s="162">
        <f>('3'!K117/'3'!K$117)*100</f>
        <v>100</v>
      </c>
      <c r="L117" s="162">
        <f>('3'!L117/'3'!L$117)*100</f>
        <v>100</v>
      </c>
      <c r="M117" s="162">
        <f>('3'!M117/'3'!M$117)*100</f>
        <v>100</v>
      </c>
      <c r="N117" s="162">
        <f>('3'!N117/'3'!N$117)*100</f>
        <v>100</v>
      </c>
      <c r="O117" s="162">
        <f>('3'!O117/'3'!O$117)*100</f>
        <v>100</v>
      </c>
      <c r="P117" s="162">
        <f>('3'!P117/'3'!P$117)*100</f>
        <v>100</v>
      </c>
      <c r="Q117" s="162">
        <f>('3'!Q117/'3'!Q$117)*100</f>
        <v>100</v>
      </c>
      <c r="S117" s="160"/>
      <c r="T117" s="312">
        <v>0</v>
      </c>
      <c r="U117" s="312">
        <v>0</v>
      </c>
      <c r="V117" s="312">
        <v>0</v>
      </c>
      <c r="W117" s="312">
        <v>0</v>
      </c>
      <c r="X117" s="312">
        <v>0</v>
      </c>
      <c r="Y117" s="312">
        <v>0</v>
      </c>
      <c r="Z117" s="312">
        <v>0</v>
      </c>
      <c r="AA117" s="312">
        <v>0</v>
      </c>
      <c r="AB117" s="312">
        <v>0</v>
      </c>
      <c r="AC117" s="312">
        <v>0</v>
      </c>
    </row>
  </sheetData>
  <mergeCells count="159">
    <mergeCell ref="D67:E67"/>
    <mergeCell ref="C114:D114"/>
    <mergeCell ref="E114:F114"/>
    <mergeCell ref="C115:F115"/>
    <mergeCell ref="B117:G117"/>
    <mergeCell ref="D109:E109"/>
    <mergeCell ref="D110:E110"/>
    <mergeCell ref="D111:E111"/>
    <mergeCell ref="D112:E112"/>
    <mergeCell ref="C113:D113"/>
    <mergeCell ref="E113:F113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C102:D102"/>
    <mergeCell ref="E102:F102"/>
    <mergeCell ref="D93:E93"/>
    <mergeCell ref="D94:E94"/>
    <mergeCell ref="C95:D95"/>
    <mergeCell ref="E95:F95"/>
    <mergeCell ref="C96:D96"/>
    <mergeCell ref="E96:F96"/>
    <mergeCell ref="D89:E89"/>
    <mergeCell ref="D90:E90"/>
    <mergeCell ref="C91:D91"/>
    <mergeCell ref="E91:F91"/>
    <mergeCell ref="C92:D92"/>
    <mergeCell ref="E92:F92"/>
    <mergeCell ref="C85:D85"/>
    <mergeCell ref="E85:F85"/>
    <mergeCell ref="D86:E86"/>
    <mergeCell ref="D87:E87"/>
    <mergeCell ref="C88:D88"/>
    <mergeCell ref="E88:F88"/>
    <mergeCell ref="D80:E80"/>
    <mergeCell ref="C81:D81"/>
    <mergeCell ref="E81:F81"/>
    <mergeCell ref="D82:E82"/>
    <mergeCell ref="D83:E83"/>
    <mergeCell ref="D84:E84"/>
    <mergeCell ref="D74:E74"/>
    <mergeCell ref="D75:E75"/>
    <mergeCell ref="D76:E76"/>
    <mergeCell ref="D77:E77"/>
    <mergeCell ref="D79:E79"/>
    <mergeCell ref="C70:D70"/>
    <mergeCell ref="E70:F70"/>
    <mergeCell ref="D71:E71"/>
    <mergeCell ref="D72:E72"/>
    <mergeCell ref="C73:D73"/>
    <mergeCell ref="E73:F73"/>
    <mergeCell ref="D78:E78"/>
    <mergeCell ref="D62:E62"/>
    <mergeCell ref="D63:E63"/>
    <mergeCell ref="C64:D64"/>
    <mergeCell ref="E64:F64"/>
    <mergeCell ref="D65:E65"/>
    <mergeCell ref="D66:E66"/>
    <mergeCell ref="C53:D53"/>
    <mergeCell ref="E53:F53"/>
    <mergeCell ref="C54:D54"/>
    <mergeCell ref="E54:F54"/>
    <mergeCell ref="C60:F60"/>
    <mergeCell ref="C61:D61"/>
    <mergeCell ref="E61:F61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8:G28"/>
    <mergeCell ref="C29:D29"/>
    <mergeCell ref="E29:F29"/>
    <mergeCell ref="C27:D27"/>
    <mergeCell ref="E27:F27"/>
    <mergeCell ref="D22:E22"/>
    <mergeCell ref="D23:E23"/>
    <mergeCell ref="C24:G24"/>
    <mergeCell ref="C25:D25"/>
    <mergeCell ref="E25:F25"/>
    <mergeCell ref="C26:D26"/>
    <mergeCell ref="E26:F26"/>
    <mergeCell ref="D18:E18"/>
    <mergeCell ref="D19:E19"/>
    <mergeCell ref="C20:D20"/>
    <mergeCell ref="E20:F20"/>
    <mergeCell ref="C21:D21"/>
    <mergeCell ref="E21:F21"/>
    <mergeCell ref="D13:E13"/>
    <mergeCell ref="C14:D14"/>
    <mergeCell ref="E14:F14"/>
    <mergeCell ref="D15:E15"/>
    <mergeCell ref="D16:E16"/>
    <mergeCell ref="D17:E17"/>
    <mergeCell ref="C9:D9"/>
    <mergeCell ref="E9:F9"/>
    <mergeCell ref="C10:D10"/>
    <mergeCell ref="E10:F10"/>
    <mergeCell ref="D11:E11"/>
    <mergeCell ref="D12:E12"/>
    <mergeCell ref="A2:A3"/>
    <mergeCell ref="E2:E3"/>
    <mergeCell ref="B5:G5"/>
    <mergeCell ref="C7:G7"/>
    <mergeCell ref="C8:D8"/>
    <mergeCell ref="E8:F8"/>
    <mergeCell ref="B4:Q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5" fitToHeight="0" orientation="portrait" r:id="rId1"/>
  <headerFooter scaleWithDoc="0">
    <oddFooter>&amp;C&amp;"Arial,Regular"&amp;10&amp;P</oddFooter>
  </headerFooter>
  <rowBreaks count="3" manualBreakCount="3">
    <brk id="38" max="17" man="1"/>
    <brk id="68" max="17" man="1"/>
    <brk id="100" max="1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E100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44.5546875" style="19" customWidth="1"/>
    <col min="8" max="8" width="0.88671875" style="19" customWidth="1"/>
    <col min="9" max="18" width="14" style="19" customWidth="1"/>
    <col min="19" max="19" width="0.88671875" customWidth="1"/>
    <col min="20" max="25" width="8.88671875" style="339" customWidth="1"/>
    <col min="26" max="26" width="9.88671875" style="339" customWidth="1"/>
    <col min="27" max="29" width="8.88671875" style="339" customWidth="1"/>
    <col min="30" max="31" width="9.109375" style="346"/>
    <col min="32" max="16384" width="9.109375" style="19"/>
  </cols>
  <sheetData>
    <row r="1" spans="2:31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43"/>
      <c r="AE1" s="343"/>
    </row>
    <row r="2" spans="2:31" s="17" customFormat="1" ht="23.25" customHeight="1" x14ac:dyDescent="0.4">
      <c r="B2" s="24" t="s">
        <v>125</v>
      </c>
      <c r="C2" s="13"/>
      <c r="D2" s="27"/>
      <c r="E2" s="492">
        <v>8</v>
      </c>
      <c r="F2" s="492"/>
      <c r="G2" s="11" t="s">
        <v>129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44"/>
      <c r="AE2" s="344"/>
    </row>
    <row r="3" spans="2:31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130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44"/>
      <c r="AE3" s="344"/>
    </row>
    <row r="4" spans="2:31" s="18" customFormat="1" ht="19.5" customHeight="1" thickBot="1" x14ac:dyDescent="0.35">
      <c r="B4" s="507" t="s">
        <v>881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45"/>
      <c r="AE4" s="345"/>
    </row>
    <row r="5" spans="2:31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>
        <v>2015</v>
      </c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>
        <f t="shared" ref="T5" si="0">I5</f>
        <v>2015</v>
      </c>
      <c r="U5" s="335">
        <f t="shared" ref="U5" si="1">J5</f>
        <v>2016</v>
      </c>
      <c r="V5" s="335">
        <f t="shared" ref="V5" si="2">K5</f>
        <v>2017</v>
      </c>
      <c r="W5" s="335">
        <f t="shared" ref="W5" si="3">L5</f>
        <v>2018</v>
      </c>
      <c r="X5" s="335">
        <f t="shared" ref="X5" si="4">M5</f>
        <v>2019</v>
      </c>
      <c r="Y5" s="335">
        <f t="shared" ref="Y5" si="5">N5</f>
        <v>2020</v>
      </c>
      <c r="Z5" s="335">
        <f t="shared" ref="Z5" si="6">O5</f>
        <v>2021</v>
      </c>
      <c r="AA5" s="335">
        <f t="shared" ref="AA5" si="7">P5</f>
        <v>2022</v>
      </c>
      <c r="AB5" s="335" t="str">
        <f t="shared" ref="AB5" si="8">Q5</f>
        <v>2023e</v>
      </c>
      <c r="AC5" s="335" t="str">
        <f t="shared" ref="AC5" si="9">R5</f>
        <v>2024p</v>
      </c>
    </row>
    <row r="6" spans="2:31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31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69">
        <f>CURRENT!N575</f>
        <v>635099.43357808469</v>
      </c>
      <c r="J7" s="169">
        <f>CURRENT!O575</f>
        <v>684680.73984708916</v>
      </c>
      <c r="K7" s="169">
        <f>CURRENT!P575</f>
        <v>760146.47326528223</v>
      </c>
      <c r="L7" s="169">
        <f>CURRENT!Q575</f>
        <v>831387.7902412063</v>
      </c>
      <c r="M7" s="169">
        <f>CURRENT!R575</f>
        <v>904188.88673576748</v>
      </c>
      <c r="N7" s="169">
        <f>CURRENT!S575</f>
        <v>865450.08432610042</v>
      </c>
      <c r="O7" s="169">
        <f>CURRENT!T575</f>
        <v>898359.41942296526</v>
      </c>
      <c r="P7" s="169">
        <f>CURRENT!U575</f>
        <v>1034028.0616294484</v>
      </c>
      <c r="Q7" s="169">
        <f>CURRENT!V575</f>
        <v>1102874.9701142162</v>
      </c>
      <c r="R7" s="169">
        <f>CURRENT!W575</f>
        <v>1174091.8969720653</v>
      </c>
      <c r="S7"/>
      <c r="T7" s="337">
        <v>0</v>
      </c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0</v>
      </c>
      <c r="AA7" s="337">
        <v>0</v>
      </c>
      <c r="AB7" s="337">
        <v>0</v>
      </c>
      <c r="AC7" s="337">
        <v>0</v>
      </c>
      <c r="AD7" s="345"/>
      <c r="AE7" s="345"/>
    </row>
    <row r="8" spans="2:31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72"/>
      <c r="J8" s="172"/>
      <c r="K8" s="172"/>
      <c r="L8" s="172"/>
      <c r="M8" s="172"/>
      <c r="N8" s="172"/>
      <c r="O8" s="172"/>
      <c r="P8" s="172"/>
      <c r="Q8" s="172"/>
      <c r="R8" s="172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45"/>
      <c r="AE8" s="345"/>
    </row>
    <row r="9" spans="2:31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75">
        <f>CURRENT!N577</f>
        <v>138567.62532013899</v>
      </c>
      <c r="J9" s="175">
        <f>CURRENT!O577</f>
        <v>153594.27738558699</v>
      </c>
      <c r="K9" s="175">
        <f>CURRENT!P577</f>
        <v>172362.422922164</v>
      </c>
      <c r="L9" s="175">
        <f>CURRENT!Q577</f>
        <v>190210.551815755</v>
      </c>
      <c r="M9" s="175">
        <f>CURRENT!R577</f>
        <v>210162.24466388099</v>
      </c>
      <c r="N9" s="175">
        <f>CURRENT!S577</f>
        <v>224959.97847291001</v>
      </c>
      <c r="O9" s="175">
        <f>CURRENT!T577</f>
        <v>242128.92402996251</v>
      </c>
      <c r="P9" s="175">
        <f>CURRENT!U577</f>
        <v>273085.01083564397</v>
      </c>
      <c r="Q9" s="175">
        <f>CURRENT!V577</f>
        <v>295863.33198295697</v>
      </c>
      <c r="R9" s="175">
        <f>CURRENT!W577</f>
        <v>311284.78665071935</v>
      </c>
      <c r="S9"/>
      <c r="T9" s="337">
        <v>0</v>
      </c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  <c r="AD9" s="345"/>
      <c r="AE9" s="345"/>
    </row>
    <row r="10" spans="2:31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75">
        <f>CURRENT!N578</f>
        <v>12627.423632386801</v>
      </c>
      <c r="J10" s="175">
        <f>CURRENT!O578</f>
        <v>13618.8026617655</v>
      </c>
      <c r="K10" s="175">
        <f>CURRENT!P578</f>
        <v>14508.5190396586</v>
      </c>
      <c r="L10" s="175">
        <f>CURRENT!Q578</f>
        <v>15441.7069842895</v>
      </c>
      <c r="M10" s="175">
        <f>CURRENT!R578</f>
        <v>16389.673376055001</v>
      </c>
      <c r="N10" s="175">
        <f>CURRENT!S578</f>
        <v>16606.920299518675</v>
      </c>
      <c r="O10" s="175">
        <f>CURRENT!T578</f>
        <v>16833.597592100192</v>
      </c>
      <c r="P10" s="175">
        <f>CURRENT!U578</f>
        <v>17077.348085233803</v>
      </c>
      <c r="Q10" s="175">
        <f>CURRENT!V578</f>
        <v>17565.893852092722</v>
      </c>
      <c r="R10" s="175">
        <f>CURRENT!W578</f>
        <v>17786.973140552083</v>
      </c>
      <c r="S10"/>
      <c r="T10" s="337">
        <v>0</v>
      </c>
      <c r="U10" s="337">
        <v>0</v>
      </c>
      <c r="V10" s="337">
        <v>0</v>
      </c>
      <c r="W10" s="337">
        <v>0</v>
      </c>
      <c r="X10" s="337">
        <v>0</v>
      </c>
      <c r="Y10" s="337">
        <v>0</v>
      </c>
      <c r="Z10" s="337">
        <v>0</v>
      </c>
      <c r="AA10" s="337">
        <v>0</v>
      </c>
      <c r="AB10" s="337">
        <v>0</v>
      </c>
      <c r="AC10" s="337">
        <v>0</v>
      </c>
      <c r="AD10" s="345"/>
      <c r="AE10" s="345"/>
    </row>
    <row r="11" spans="2:31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75">
        <f>CURRENT!N579</f>
        <v>20006.652790029701</v>
      </c>
      <c r="J11" s="175">
        <f>CURRENT!O579</f>
        <v>21977.508156375501</v>
      </c>
      <c r="K11" s="175">
        <f>CURRENT!P579</f>
        <v>24529.3166284123</v>
      </c>
      <c r="L11" s="175">
        <f>CURRENT!Q579</f>
        <v>27415.190729745002</v>
      </c>
      <c r="M11" s="175">
        <f>CURRENT!R579</f>
        <v>30526.0886516522</v>
      </c>
      <c r="N11" s="175">
        <f>CURRENT!S579</f>
        <v>26588.223215589023</v>
      </c>
      <c r="O11" s="175">
        <f>CURRENT!T579</f>
        <v>27111.479448471815</v>
      </c>
      <c r="P11" s="175">
        <f>CURRENT!U579</f>
        <v>31560.7746760673</v>
      </c>
      <c r="Q11" s="175">
        <f>CURRENT!V579</f>
        <v>33850.508878815977</v>
      </c>
      <c r="R11" s="175">
        <f>CURRENT!W579</f>
        <v>36550.977109945328</v>
      </c>
      <c r="S11"/>
      <c r="T11" s="337">
        <v>0</v>
      </c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0</v>
      </c>
      <c r="AA11" s="337">
        <v>0</v>
      </c>
      <c r="AB11" s="337">
        <v>0</v>
      </c>
      <c r="AC11" s="337">
        <v>0</v>
      </c>
      <c r="AD11" s="345"/>
      <c r="AE11" s="345"/>
    </row>
    <row r="12" spans="2:31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75">
        <f>CURRENT!N580</f>
        <v>99383.082091150703</v>
      </c>
      <c r="J12" s="175">
        <f>CURRENT!O580</f>
        <v>108292.77540062201</v>
      </c>
      <c r="K12" s="175">
        <f>CURRENT!P580</f>
        <v>116239.29925952</v>
      </c>
      <c r="L12" s="175">
        <f>CURRENT!Q580</f>
        <v>124818.921937865</v>
      </c>
      <c r="M12" s="175">
        <f>CURRENT!R580</f>
        <v>133389.625258199</v>
      </c>
      <c r="N12" s="175">
        <f>CURRENT!S580</f>
        <v>136030.73983831116</v>
      </c>
      <c r="O12" s="175">
        <f>CURRENT!T580</f>
        <v>143341.71195092119</v>
      </c>
      <c r="P12" s="175">
        <f>CURRENT!U580</f>
        <v>157168.35097212176</v>
      </c>
      <c r="Q12" s="175">
        <f>CURRENT!V580</f>
        <v>170456.93504681461</v>
      </c>
      <c r="R12" s="175">
        <f>CURRENT!W580</f>
        <v>184466.3866675212</v>
      </c>
      <c r="S12"/>
      <c r="T12" s="337">
        <v>0</v>
      </c>
      <c r="U12" s="337">
        <v>0</v>
      </c>
      <c r="V12" s="337">
        <v>0</v>
      </c>
      <c r="W12" s="337">
        <v>0</v>
      </c>
      <c r="X12" s="337">
        <v>0</v>
      </c>
      <c r="Y12" s="337">
        <v>0</v>
      </c>
      <c r="Z12" s="337">
        <v>0</v>
      </c>
      <c r="AA12" s="337">
        <v>0</v>
      </c>
      <c r="AB12" s="337">
        <v>0</v>
      </c>
      <c r="AC12" s="337">
        <v>0</v>
      </c>
      <c r="AD12" s="345"/>
      <c r="AE12" s="345"/>
    </row>
    <row r="13" spans="2:31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75">
        <f>CURRENT!N581</f>
        <v>34319.473967365499</v>
      </c>
      <c r="J13" s="175">
        <f>CURRENT!O581</f>
        <v>36875.931583194601</v>
      </c>
      <c r="K13" s="175">
        <f>CURRENT!P581</f>
        <v>40021.116663856803</v>
      </c>
      <c r="L13" s="175">
        <f>CURRENT!Q581</f>
        <v>43402.500810786099</v>
      </c>
      <c r="M13" s="175">
        <f>CURRENT!R581</f>
        <v>46939.813681077598</v>
      </c>
      <c r="N13" s="175">
        <f>CURRENT!S581</f>
        <v>41903.17167309799</v>
      </c>
      <c r="O13" s="175">
        <f>CURRENT!T581</f>
        <v>43273.824418525022</v>
      </c>
      <c r="P13" s="175">
        <f>CURRENT!U581</f>
        <v>49254.207942905698</v>
      </c>
      <c r="Q13" s="175">
        <f>CURRENT!V581</f>
        <v>51941.024986191194</v>
      </c>
      <c r="R13" s="175">
        <f>CURRENT!W581</f>
        <v>55839.200284169085</v>
      </c>
      <c r="S13"/>
      <c r="T13" s="337">
        <v>0</v>
      </c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0</v>
      </c>
      <c r="AA13" s="337">
        <v>0</v>
      </c>
      <c r="AB13" s="337">
        <v>0</v>
      </c>
      <c r="AC13" s="337">
        <v>0</v>
      </c>
      <c r="AD13" s="345"/>
      <c r="AE13" s="345"/>
    </row>
    <row r="14" spans="2:31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75">
        <f>CURRENT!N582</f>
        <v>17298.900642185199</v>
      </c>
      <c r="J14" s="175">
        <f>CURRENT!O582</f>
        <v>18830.70099515</v>
      </c>
      <c r="K14" s="175">
        <f>CURRENT!P582</f>
        <v>20531.301602021998</v>
      </c>
      <c r="L14" s="175">
        <f>CURRENT!Q582</f>
        <v>22308.573193899501</v>
      </c>
      <c r="M14" s="175">
        <f>CURRENT!R582</f>
        <v>24155.222481778299</v>
      </c>
      <c r="N14" s="175">
        <f>CURRENT!S582</f>
        <v>23430.565807324965</v>
      </c>
      <c r="O14" s="175">
        <f>CURRENT!T582</f>
        <v>25589.458140811887</v>
      </c>
      <c r="P14" s="175">
        <f>CURRENT!U582</f>
        <v>30486.243163488085</v>
      </c>
      <c r="Q14" s="175">
        <f>CURRENT!V582</f>
        <v>34496.708451644939</v>
      </c>
      <c r="R14" s="175">
        <f>CURRENT!W582</f>
        <v>38180.99833368737</v>
      </c>
      <c r="S14"/>
      <c r="T14" s="337">
        <v>0</v>
      </c>
      <c r="U14" s="337">
        <v>0</v>
      </c>
      <c r="V14" s="337">
        <v>0</v>
      </c>
      <c r="W14" s="337">
        <v>0</v>
      </c>
      <c r="X14" s="337">
        <v>0</v>
      </c>
      <c r="Y14" s="337">
        <v>0</v>
      </c>
      <c r="Z14" s="337">
        <v>0</v>
      </c>
      <c r="AA14" s="337">
        <v>0</v>
      </c>
      <c r="AB14" s="337">
        <v>0</v>
      </c>
      <c r="AC14" s="337">
        <v>0</v>
      </c>
      <c r="AD14" s="345"/>
      <c r="AE14" s="345"/>
    </row>
    <row r="15" spans="2:31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75">
        <f>CURRENT!N583</f>
        <v>85253.5452652315</v>
      </c>
      <c r="J15" s="175">
        <f>CURRENT!O583</f>
        <v>88364.447131959794</v>
      </c>
      <c r="K15" s="175">
        <f>CURRENT!P583</f>
        <v>104230.283614503</v>
      </c>
      <c r="L15" s="175">
        <f>CURRENT!Q583</f>
        <v>110014.022052272</v>
      </c>
      <c r="M15" s="175">
        <f>CURRENT!R583</f>
        <v>115570.007976131</v>
      </c>
      <c r="N15" s="175">
        <f>CURRENT!S583</f>
        <v>89535.563101617154</v>
      </c>
      <c r="O15" s="175">
        <f>CURRENT!T583</f>
        <v>89687.773558889909</v>
      </c>
      <c r="P15" s="175">
        <f>CURRENT!U583</f>
        <v>122983.34250394984</v>
      </c>
      <c r="Q15" s="175">
        <f>CURRENT!V583</f>
        <v>136702.13436026548</v>
      </c>
      <c r="R15" s="175">
        <f>CURRENT!W583</f>
        <v>152814.84637435904</v>
      </c>
      <c r="S15"/>
      <c r="T15" s="337">
        <v>0</v>
      </c>
      <c r="U15" s="337">
        <v>0</v>
      </c>
      <c r="V15" s="337"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7">
        <v>0</v>
      </c>
      <c r="AD15" s="345"/>
      <c r="AE15" s="345"/>
    </row>
    <row r="16" spans="2:31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75">
        <f>CURRENT!N584</f>
        <v>49379.516341223498</v>
      </c>
      <c r="J16" s="175">
        <f>CURRENT!O584</f>
        <v>54242.904905670599</v>
      </c>
      <c r="K16" s="175">
        <f>CURRENT!P584</f>
        <v>60183.288972533599</v>
      </c>
      <c r="L16" s="175">
        <f>CURRENT!Q584</f>
        <v>66449.272103908996</v>
      </c>
      <c r="M16" s="175">
        <f>CURRENT!R584</f>
        <v>72470.709486858701</v>
      </c>
      <c r="N16" s="175">
        <f>CURRENT!S584</f>
        <v>79138.014759649814</v>
      </c>
      <c r="O16" s="175">
        <f>CURRENT!T584</f>
        <v>87530.601224910672</v>
      </c>
      <c r="P16" s="175">
        <f>CURRENT!U584</f>
        <v>96395.964806540913</v>
      </c>
      <c r="Q16" s="175">
        <f>CURRENT!V584</f>
        <v>100883.1969682854</v>
      </c>
      <c r="R16" s="175">
        <f>CURRENT!W584</f>
        <v>105302.52570232647</v>
      </c>
      <c r="S16"/>
      <c r="T16" s="337">
        <v>0</v>
      </c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  <c r="AD16" s="345"/>
      <c r="AE16" s="345"/>
    </row>
    <row r="17" spans="2:31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75">
        <f>CURRENT!N585</f>
        <v>43275.996112611399</v>
      </c>
      <c r="J17" s="175">
        <f>CURRENT!O585</f>
        <v>46319.303721932498</v>
      </c>
      <c r="K17" s="175">
        <f>CURRENT!P585</f>
        <v>50087.332760407997</v>
      </c>
      <c r="L17" s="175">
        <f>CURRENT!Q585</f>
        <v>54369.298838095303</v>
      </c>
      <c r="M17" s="175">
        <f>CURRENT!R585</f>
        <v>59211.3472900384</v>
      </c>
      <c r="N17" s="175">
        <f>CURRENT!S585</f>
        <v>30268.840734667694</v>
      </c>
      <c r="O17" s="175">
        <f>CURRENT!T585</f>
        <v>24793.207445766308</v>
      </c>
      <c r="P17" s="175">
        <f>CURRENT!U585</f>
        <v>37233.959619822024</v>
      </c>
      <c r="Q17" s="175">
        <f>CURRENT!V585</f>
        <v>39823.581511380638</v>
      </c>
      <c r="R17" s="175">
        <f>CURRENT!W585</f>
        <v>42875.271602816021</v>
      </c>
      <c r="S17"/>
      <c r="T17" s="337">
        <v>0</v>
      </c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  <c r="AD17" s="345"/>
      <c r="AE17" s="345"/>
    </row>
    <row r="18" spans="2:31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75">
        <f>CURRENT!N586</f>
        <v>14092.152929149201</v>
      </c>
      <c r="J18" s="175">
        <f>CURRENT!O586</f>
        <v>15141.172793195101</v>
      </c>
      <c r="K18" s="175">
        <f>CURRENT!P586</f>
        <v>16311.131214925201</v>
      </c>
      <c r="L18" s="175">
        <f>CURRENT!Q586</f>
        <v>17444.591723050398</v>
      </c>
      <c r="M18" s="175">
        <f>CURRENT!R586</f>
        <v>18611.058978816702</v>
      </c>
      <c r="N18" s="175">
        <f>CURRENT!S586</f>
        <v>17513.946826471863</v>
      </c>
      <c r="O18" s="175">
        <f>CURRENT!T586</f>
        <v>16858.224657288756</v>
      </c>
      <c r="P18" s="175">
        <f>CURRENT!U586</f>
        <v>18702.074144495811</v>
      </c>
      <c r="Q18" s="175">
        <f>CURRENT!V586</f>
        <v>20526.461477291377</v>
      </c>
      <c r="R18" s="175">
        <f>CURRENT!W586</f>
        <v>22149.732373244678</v>
      </c>
      <c r="S18"/>
      <c r="T18" s="337">
        <v>0</v>
      </c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0</v>
      </c>
      <c r="AD18" s="345"/>
      <c r="AE18" s="345"/>
    </row>
    <row r="19" spans="2:31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75">
        <f>CURRENT!N587</f>
        <v>66155.190627266405</v>
      </c>
      <c r="J19" s="175">
        <f>CURRENT!O587</f>
        <v>72803.721130116101</v>
      </c>
      <c r="K19" s="175">
        <f>CURRENT!P587</f>
        <v>81083.056557511998</v>
      </c>
      <c r="L19" s="175">
        <f>CURRENT!Q587</f>
        <v>90848.699889298703</v>
      </c>
      <c r="M19" s="175">
        <f>CURRENT!R587</f>
        <v>102150.278155527</v>
      </c>
      <c r="N19" s="175">
        <f>CURRENT!S587</f>
        <v>76097.858989738423</v>
      </c>
      <c r="O19" s="175">
        <f>CURRENT!T587</f>
        <v>69519.960058665427</v>
      </c>
      <c r="P19" s="175">
        <f>CURRENT!U587</f>
        <v>92533.703624503629</v>
      </c>
      <c r="Q19" s="175">
        <f>CURRENT!V587</f>
        <v>105077.0172856196</v>
      </c>
      <c r="R19" s="175">
        <f>CURRENT!W587</f>
        <v>120366.45453548396</v>
      </c>
      <c r="S19"/>
      <c r="T19" s="337">
        <v>0</v>
      </c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  <c r="AD19" s="345"/>
      <c r="AE19" s="345"/>
    </row>
    <row r="20" spans="2:31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75">
        <f>CURRENT!N588</f>
        <v>81549.789952293097</v>
      </c>
      <c r="J20" s="175">
        <f>CURRENT!O588</f>
        <v>85993.438006793498</v>
      </c>
      <c r="K20" s="175">
        <f>CURRENT!P588</f>
        <v>92280.4182594702</v>
      </c>
      <c r="L20" s="175">
        <f>CURRENT!Q588</f>
        <v>98622.8514064435</v>
      </c>
      <c r="M20" s="175">
        <f>CURRENT!R588</f>
        <v>105170.983608464</v>
      </c>
      <c r="N20" s="175">
        <f>CURRENT!S588</f>
        <v>95168.171357463303</v>
      </c>
      <c r="O20" s="175">
        <f>CURRENT!T588</f>
        <v>96087.020051919608</v>
      </c>
      <c r="P20" s="175">
        <f>CURRENT!U588</f>
        <v>105682.21857323937</v>
      </c>
      <c r="Q20" s="175">
        <f>CURRENT!V588</f>
        <v>112436.79189112943</v>
      </c>
      <c r="R20" s="175">
        <f>CURRENT!W588</f>
        <v>123266.4364122855</v>
      </c>
      <c r="S20"/>
      <c r="T20" s="337">
        <v>0</v>
      </c>
      <c r="U20" s="337">
        <v>0</v>
      </c>
      <c r="V20" s="337">
        <v>0</v>
      </c>
      <c r="W20" s="337">
        <v>0</v>
      </c>
      <c r="X20" s="337">
        <v>0</v>
      </c>
      <c r="Y20" s="337">
        <v>0</v>
      </c>
      <c r="Z20" s="337">
        <v>0</v>
      </c>
      <c r="AA20" s="337">
        <v>0</v>
      </c>
      <c r="AB20" s="337">
        <v>0</v>
      </c>
      <c r="AC20" s="337">
        <v>0</v>
      </c>
      <c r="AD20" s="345"/>
      <c r="AE20" s="345"/>
    </row>
    <row r="21" spans="2:31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75">
        <f>CURRENT!N589</f>
        <v>41318.531999999999</v>
      </c>
      <c r="J21" s="175">
        <f>CURRENT!O589</f>
        <v>43035.775999999998</v>
      </c>
      <c r="K21" s="175">
        <f>CURRENT!P589</f>
        <v>46127.432000000001</v>
      </c>
      <c r="L21" s="175">
        <f>CURRENT!Q589</f>
        <v>48602.029000000002</v>
      </c>
      <c r="M21" s="175">
        <f>CURRENT!R589</f>
        <v>50940.087</v>
      </c>
      <c r="N21" s="175">
        <f>CURRENT!S589</f>
        <v>19972.932000000001</v>
      </c>
      <c r="O21" s="175">
        <f>CURRENT!T589</f>
        <v>15150.041999999999</v>
      </c>
      <c r="P21" s="175">
        <f>CURRENT!U589</f>
        <v>29638.806</v>
      </c>
      <c r="Q21" s="175">
        <f>CURRENT!V589</f>
        <v>50320.112000000001</v>
      </c>
      <c r="R21" s="175">
        <f>CURRENT!W589</f>
        <v>57480.543999999994</v>
      </c>
      <c r="S21"/>
      <c r="T21" s="337">
        <v>0</v>
      </c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  <c r="AD21" s="345"/>
      <c r="AE21" s="345"/>
    </row>
    <row r="22" spans="2:31" s="18" customFormat="1" ht="62.25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75">
        <f>CURRENT!N590</f>
        <v>68674.899000000005</v>
      </c>
      <c r="J22" s="175">
        <f>CURRENT!O590</f>
        <v>74979.831000000006</v>
      </c>
      <c r="K22" s="175">
        <f>CURRENT!P590</f>
        <v>78944.195000000007</v>
      </c>
      <c r="L22" s="175">
        <f>CURRENT!Q590</f>
        <v>79178.187000000005</v>
      </c>
      <c r="M22" s="175">
        <f>CURRENT!R590</f>
        <v>82142.528999999995</v>
      </c>
      <c r="N22" s="175">
        <f>CURRENT!S590</f>
        <v>12502.512000000001</v>
      </c>
      <c r="O22" s="175">
        <f>CURRENT!T590</f>
        <v>322.625</v>
      </c>
      <c r="P22" s="175">
        <f>CURRENT!U590</f>
        <v>28695.618999999999</v>
      </c>
      <c r="Q22" s="175">
        <f>CURRENT!V590</f>
        <v>68037.123999999996</v>
      </c>
      <c r="R22" s="175">
        <f>CURRENT!W590</f>
        <v>95315.40400000001</v>
      </c>
      <c r="S22"/>
      <c r="T22" s="337">
        <v>0</v>
      </c>
      <c r="U22" s="337">
        <v>0</v>
      </c>
      <c r="V22" s="337">
        <v>0</v>
      </c>
      <c r="W22" s="337">
        <v>0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  <c r="AD22" s="345"/>
      <c r="AE22" s="345"/>
    </row>
    <row r="23" spans="2:31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75">
        <f>CURRENT!N591</f>
        <v>546.45090705258303</v>
      </c>
      <c r="J23" s="175">
        <f>CURRENT!O591</f>
        <v>569.81097472693295</v>
      </c>
      <c r="K23" s="175">
        <f>CURRENT!P591</f>
        <v>595.74877029650304</v>
      </c>
      <c r="L23" s="175">
        <f>CURRENT!Q591</f>
        <v>617.76675579736195</v>
      </c>
      <c r="M23" s="175">
        <f>CURRENT!R591</f>
        <v>644.275127288627</v>
      </c>
      <c r="N23" s="175">
        <f>CURRENT!S591</f>
        <v>737.66924974038614</v>
      </c>
      <c r="O23" s="175">
        <f>CURRENT!T591</f>
        <v>776.21984473181874</v>
      </c>
      <c r="P23" s="175">
        <f>CURRENT!U591</f>
        <v>921.67568143611436</v>
      </c>
      <c r="Q23" s="175">
        <f>CURRENT!V591</f>
        <v>968.39542172811105</v>
      </c>
      <c r="R23" s="175">
        <f>CURRENT!W591</f>
        <v>1042.1677849553585</v>
      </c>
      <c r="S23"/>
      <c r="T23" s="337">
        <v>0</v>
      </c>
      <c r="U23" s="337">
        <v>0</v>
      </c>
      <c r="V23" s="337">
        <v>0</v>
      </c>
      <c r="W23" s="337">
        <v>0</v>
      </c>
      <c r="X23" s="337">
        <v>0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  <c r="AD23" s="345"/>
      <c r="AE23" s="345"/>
    </row>
    <row r="24" spans="2:31" s="18" customFormat="1" ht="34.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78">
        <f>CURRENT!N592</f>
        <v>60015.962004214583</v>
      </c>
      <c r="J24" s="178">
        <f>CURRENT!O592</f>
        <v>61333.783180525395</v>
      </c>
      <c r="K24" s="178">
        <f>CURRENT!P592</f>
        <v>61919.456320995807</v>
      </c>
      <c r="L24" s="178">
        <f>CURRENT!Q592</f>
        <v>61245.565240660057</v>
      </c>
      <c r="M24" s="178">
        <f>CURRENT!R592</f>
        <v>64776.270741660031</v>
      </c>
      <c r="N24" s="178">
        <f>CURRENT!S592</f>
        <v>68546.807811083418</v>
      </c>
      <c r="O24" s="178">
        <f>CURRENT!T592</f>
        <v>65734.61062816967</v>
      </c>
      <c r="P24" s="178">
        <f>CURRENT!U592</f>
        <v>71554.750368969559</v>
      </c>
      <c r="Q24" s="178">
        <f>CURRENT!V592</f>
        <v>74128.620051784266</v>
      </c>
      <c r="R24" s="178">
        <f>CURRENT!W592</f>
        <v>79766.714281999419</v>
      </c>
      <c r="S24"/>
      <c r="T24" s="337">
        <v>0</v>
      </c>
      <c r="U24" s="337">
        <v>0</v>
      </c>
      <c r="V24" s="337">
        <v>0</v>
      </c>
      <c r="W24" s="337">
        <v>0</v>
      </c>
      <c r="X24" s="337">
        <v>0</v>
      </c>
      <c r="Y24" s="337">
        <v>0</v>
      </c>
      <c r="Z24" s="347">
        <v>0</v>
      </c>
      <c r="AA24" s="337">
        <v>0</v>
      </c>
      <c r="AB24" s="337">
        <v>0</v>
      </c>
      <c r="AC24" s="337">
        <v>0</v>
      </c>
      <c r="AD24" s="345"/>
      <c r="AE24" s="345"/>
    </row>
    <row r="25" spans="2:31" s="18" customFormat="1" ht="34.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78">
        <f>CURRENT!N593</f>
        <v>15919.065474966001</v>
      </c>
      <c r="J25" s="178">
        <f>CURRENT!O593</f>
        <v>16498.7452614182</v>
      </c>
      <c r="K25" s="178">
        <f>CURRENT!P593</f>
        <v>13414.713768935801</v>
      </c>
      <c r="L25" s="178">
        <f>CURRENT!Q593</f>
        <v>12483.154759363</v>
      </c>
      <c r="M25" s="178">
        <f>CURRENT!R593</f>
        <v>13886.5801778806</v>
      </c>
      <c r="N25" s="178">
        <f>CURRENT!S593</f>
        <v>16689.15976596783</v>
      </c>
      <c r="O25" s="178">
        <f>CURRENT!T593</f>
        <v>11701.23810444791</v>
      </c>
      <c r="P25" s="178">
        <f>CURRENT!U593</f>
        <v>15173.380681634519</v>
      </c>
      <c r="Q25" s="178">
        <f>CURRENT!V593</f>
        <v>17818.06012287892</v>
      </c>
      <c r="R25" s="178">
        <f>CURRENT!W593</f>
        <v>19339.92927981912</v>
      </c>
      <c r="S25"/>
      <c r="T25" s="337">
        <v>0</v>
      </c>
      <c r="U25" s="337">
        <v>0</v>
      </c>
      <c r="V25" s="337">
        <v>0</v>
      </c>
      <c r="W25" s="337">
        <v>0</v>
      </c>
      <c r="X25" s="337">
        <v>0</v>
      </c>
      <c r="Y25" s="337">
        <v>0</v>
      </c>
      <c r="Z25" s="347">
        <v>0</v>
      </c>
      <c r="AA25" s="337">
        <v>0</v>
      </c>
      <c r="AB25" s="337">
        <v>0</v>
      </c>
      <c r="AC25" s="337">
        <v>0</v>
      </c>
      <c r="AD25" s="345"/>
      <c r="AE25" s="345"/>
    </row>
    <row r="26" spans="2:31" s="18" customFormat="1" ht="34.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78">
        <f>CURRENT!N594</f>
        <v>42655.250313943303</v>
      </c>
      <c r="J26" s="178">
        <f>CURRENT!O594</f>
        <v>43295.211801535799</v>
      </c>
      <c r="K26" s="178">
        <f>CURRENT!P594</f>
        <v>46797.353097217499</v>
      </c>
      <c r="L26" s="178">
        <f>CURRENT!Q594</f>
        <v>46260.342645976998</v>
      </c>
      <c r="M26" s="178">
        <f>CURRENT!R594</f>
        <v>48642.773987410001</v>
      </c>
      <c r="N26" s="178">
        <f>CURRENT!S594</f>
        <v>48928.193283239576</v>
      </c>
      <c r="O26" s="178">
        <f>CURRENT!T594</f>
        <v>51181.364906286988</v>
      </c>
      <c r="P26" s="178">
        <f>CURRENT!U594</f>
        <v>53565.301731097941</v>
      </c>
      <c r="Q26" s="178">
        <f>CURRENT!V594</f>
        <v>52947.4755988053</v>
      </c>
      <c r="R26" s="178">
        <f>CURRENT!W594</f>
        <v>57142.372814633447</v>
      </c>
      <c r="S26"/>
      <c r="T26" s="337">
        <v>0</v>
      </c>
      <c r="U26" s="337">
        <v>0</v>
      </c>
      <c r="V26" s="337">
        <v>0</v>
      </c>
      <c r="W26" s="337">
        <v>0</v>
      </c>
      <c r="X26" s="337">
        <v>0</v>
      </c>
      <c r="Y26" s="337">
        <v>0</v>
      </c>
      <c r="Z26" s="347">
        <v>0</v>
      </c>
      <c r="AA26" s="337">
        <v>0</v>
      </c>
      <c r="AB26" s="337">
        <v>0</v>
      </c>
      <c r="AC26" s="337">
        <v>0</v>
      </c>
      <c r="AD26" s="345"/>
      <c r="AE26" s="345"/>
    </row>
    <row r="27" spans="2:31" s="18" customFormat="1" ht="34.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78">
        <f>CURRENT!N595</f>
        <v>1441.6462153052801</v>
      </c>
      <c r="J27" s="178">
        <f>CURRENT!O595</f>
        <v>1539.8261175713999</v>
      </c>
      <c r="K27" s="178">
        <f>CURRENT!P595</f>
        <v>1707.3894548425101</v>
      </c>
      <c r="L27" s="178">
        <f>CURRENT!Q595</f>
        <v>2502.0678353200601</v>
      </c>
      <c r="M27" s="178">
        <f>CURRENT!R595</f>
        <v>2246.91657636943</v>
      </c>
      <c r="N27" s="178">
        <f>CURRENT!S595</f>
        <v>2929.4547618760175</v>
      </c>
      <c r="O27" s="178">
        <f>CURRENT!T595</f>
        <v>2852.0076174347637</v>
      </c>
      <c r="P27" s="178">
        <f>CURRENT!U595</f>
        <v>2816.0679562370892</v>
      </c>
      <c r="Q27" s="178">
        <f>CURRENT!V595</f>
        <v>3363.0843301000391</v>
      </c>
      <c r="R27" s="178">
        <f>CURRENT!W595</f>
        <v>3284.4121875468591</v>
      </c>
      <c r="S27"/>
      <c r="T27" s="337">
        <v>0</v>
      </c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47">
        <v>0</v>
      </c>
      <c r="AA27" s="337">
        <v>0</v>
      </c>
      <c r="AB27" s="337">
        <v>0</v>
      </c>
      <c r="AC27" s="337">
        <v>0</v>
      </c>
      <c r="AD27" s="345"/>
      <c r="AE27" s="345"/>
    </row>
    <row r="28" spans="2:31" s="18" customFormat="1" ht="34.5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78">
        <f>CURRENT!N596</f>
        <v>695115.39558229921</v>
      </c>
      <c r="J28" s="178">
        <f>CURRENT!O596</f>
        <v>746014.52302761457</v>
      </c>
      <c r="K28" s="178">
        <f>CURRENT!P596</f>
        <v>822065.92958627804</v>
      </c>
      <c r="L28" s="178">
        <f>CURRENT!Q596</f>
        <v>892633.3554818664</v>
      </c>
      <c r="M28" s="178">
        <f>CURRENT!R596</f>
        <v>968965.15747742751</v>
      </c>
      <c r="N28" s="178">
        <f>CURRENT!S596</f>
        <v>933996.89213718381</v>
      </c>
      <c r="O28" s="178">
        <f>CURRENT!T596</f>
        <v>964094.03005113499</v>
      </c>
      <c r="P28" s="178">
        <f>CURRENT!U596</f>
        <v>1105582.8119984181</v>
      </c>
      <c r="Q28" s="178">
        <f>CURRENT!V596</f>
        <v>1177003.5901660004</v>
      </c>
      <c r="R28" s="178">
        <f>CURRENT!W596</f>
        <v>1253858.6112540648</v>
      </c>
      <c r="S28"/>
      <c r="T28" s="337">
        <v>0</v>
      </c>
      <c r="U28" s="337">
        <v>0</v>
      </c>
      <c r="V28" s="337">
        <v>0</v>
      </c>
      <c r="W28" s="337">
        <v>0</v>
      </c>
      <c r="X28" s="337">
        <v>0</v>
      </c>
      <c r="Y28" s="337">
        <v>0</v>
      </c>
      <c r="Z28" s="347">
        <v>0</v>
      </c>
      <c r="AA28" s="337">
        <v>0</v>
      </c>
      <c r="AB28" s="337">
        <v>0</v>
      </c>
      <c r="AC28" s="337">
        <v>0</v>
      </c>
      <c r="AD28" s="345"/>
      <c r="AE28" s="345"/>
    </row>
    <row r="29" spans="2:31" s="18" customFormat="1" ht="62.25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78">
        <f>CURRENT!N597</f>
        <v>634552.98267103266</v>
      </c>
      <c r="J29" s="178">
        <f>CURRENT!O597</f>
        <v>684110.92887236224</v>
      </c>
      <c r="K29" s="178">
        <f>CURRENT!P597</f>
        <v>759550.72449498693</v>
      </c>
      <c r="L29" s="178">
        <f>CURRENT!Q597</f>
        <v>830770.02348540828</v>
      </c>
      <c r="M29" s="178">
        <f>CURRENT!R597</f>
        <v>903544.61160847929</v>
      </c>
      <c r="N29" s="178">
        <f>CURRENT!S597</f>
        <v>864712.41507635964</v>
      </c>
      <c r="O29" s="178">
        <f>CURRENT!T597</f>
        <v>897583.1995782333</v>
      </c>
      <c r="P29" s="178">
        <f>CURRENT!U597</f>
        <v>1033106.3859480124</v>
      </c>
      <c r="Q29" s="178">
        <f>CURRENT!V597</f>
        <v>1101906.5746924884</v>
      </c>
      <c r="R29" s="178">
        <f>CURRENT!W597</f>
        <v>1173049.72918711</v>
      </c>
      <c r="S29"/>
      <c r="T29" s="337">
        <v>0</v>
      </c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47">
        <v>0</v>
      </c>
      <c r="AA29" s="337">
        <v>0</v>
      </c>
      <c r="AB29" s="337">
        <v>0</v>
      </c>
      <c r="AC29" s="337">
        <v>0</v>
      </c>
      <c r="AD29" s="345"/>
      <c r="AE29" s="345"/>
    </row>
    <row r="30" spans="2:31" s="18" customFormat="1" ht="34.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78">
        <f>CURRENT!N598</f>
        <v>311195.33359596058</v>
      </c>
      <c r="J30" s="178">
        <f>CURRENT!O598</f>
        <v>333097.07292854425</v>
      </c>
      <c r="K30" s="178">
        <f>CURRENT!P598</f>
        <v>374187.54768479289</v>
      </c>
      <c r="L30" s="178">
        <f>CURRENT!Q598</f>
        <v>410407.8612783163</v>
      </c>
      <c r="M30" s="178">
        <f>CURRENT!R598</f>
        <v>444489.56999810331</v>
      </c>
      <c r="N30" s="178">
        <f>CURRENT!S598</f>
        <v>465356.91741985851</v>
      </c>
      <c r="O30" s="178">
        <f>CURRENT!T598</f>
        <v>493374.90115967434</v>
      </c>
      <c r="P30" s="178">
        <f>CURRENT!U598</f>
        <v>585599.48624325299</v>
      </c>
      <c r="Q30" s="178">
        <f>CURRENT!V598</f>
        <v>638231.62589333078</v>
      </c>
      <c r="R30" s="178">
        <f>CURRENT!W598</f>
        <v>676341.85327743366</v>
      </c>
      <c r="S30"/>
      <c r="T30" s="337">
        <v>0</v>
      </c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47">
        <v>0</v>
      </c>
      <c r="AA30" s="337">
        <v>0</v>
      </c>
      <c r="AB30" s="337">
        <v>0</v>
      </c>
      <c r="AC30" s="337">
        <v>0</v>
      </c>
      <c r="AD30" s="345"/>
      <c r="AE30" s="345"/>
    </row>
    <row r="31" spans="2:31" s="18" customFormat="1" ht="34.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78">
        <f>CURRENT!N599</f>
        <v>232933.070319249</v>
      </c>
      <c r="J31" s="178">
        <f>CURRENT!O599</f>
        <v>250114.04413155199</v>
      </c>
      <c r="K31" s="178">
        <f>CURRENT!P599</f>
        <v>282270.60345154599</v>
      </c>
      <c r="L31" s="178">
        <f>CURRENT!Q599</f>
        <v>309082.30151667597</v>
      </c>
      <c r="M31" s="178">
        <f>CURRENT!R599</f>
        <v>336114.860059742</v>
      </c>
      <c r="N31" s="178">
        <f>CURRENT!S599</f>
        <v>351169.72833613062</v>
      </c>
      <c r="O31" s="178">
        <f>CURRENT!T599</f>
        <v>376116.13528669212</v>
      </c>
      <c r="P31" s="178">
        <f>CURRENT!U599</f>
        <v>433131.7716171277</v>
      </c>
      <c r="Q31" s="178">
        <f>CURRENT!V599</f>
        <v>473415.89216149499</v>
      </c>
      <c r="R31" s="178">
        <f>CURRENT!W599</f>
        <v>503979.15064815257</v>
      </c>
      <c r="S31"/>
      <c r="T31" s="337">
        <v>0</v>
      </c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47">
        <v>0</v>
      </c>
      <c r="AA31" s="337">
        <v>0</v>
      </c>
      <c r="AB31" s="337">
        <v>0</v>
      </c>
      <c r="AC31" s="337">
        <v>0</v>
      </c>
      <c r="AD31" s="345"/>
      <c r="AE31" s="345"/>
    </row>
    <row r="32" spans="2:31" s="18" customFormat="1" ht="34.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78">
        <f>CURRENT!N600</f>
        <v>31089.178884911202</v>
      </c>
      <c r="J32" s="178">
        <f>CURRENT!O600</f>
        <v>33781.501776344499</v>
      </c>
      <c r="K32" s="178">
        <f>CURRENT!P600</f>
        <v>37817.321784027197</v>
      </c>
      <c r="L32" s="178">
        <f>CURRENT!Q600</f>
        <v>42077.876132516401</v>
      </c>
      <c r="M32" s="178">
        <f>CURRENT!R600</f>
        <v>46876.962612806099</v>
      </c>
      <c r="N32" s="178">
        <f>CURRENT!S600</f>
        <v>46888.928020506777</v>
      </c>
      <c r="O32" s="178">
        <f>CURRENT!T600</f>
        <v>46768.44178012327</v>
      </c>
      <c r="P32" s="178">
        <f>CURRENT!U600</f>
        <v>53995.703831905812</v>
      </c>
      <c r="Q32" s="178">
        <f>CURRENT!V600</f>
        <v>55982.88171123463</v>
      </c>
      <c r="R32" s="178">
        <f>CURRENT!W600</f>
        <v>57783.621585659021</v>
      </c>
      <c r="S32"/>
      <c r="T32" s="337">
        <v>0</v>
      </c>
      <c r="U32" s="337">
        <v>0</v>
      </c>
      <c r="V32" s="337">
        <v>0</v>
      </c>
      <c r="W32" s="337">
        <v>0</v>
      </c>
      <c r="X32" s="337">
        <v>0</v>
      </c>
      <c r="Y32" s="337">
        <v>0</v>
      </c>
      <c r="Z32" s="347">
        <v>0</v>
      </c>
      <c r="AA32" s="337">
        <v>0</v>
      </c>
      <c r="AB32" s="337">
        <v>0</v>
      </c>
      <c r="AC32" s="337">
        <v>0</v>
      </c>
      <c r="AD32" s="345"/>
      <c r="AE32" s="345"/>
    </row>
    <row r="33" spans="2:31" s="18" customFormat="1" ht="34.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78">
        <f>CURRENT!N601</f>
        <v>47173.084391800403</v>
      </c>
      <c r="J33" s="178">
        <f>CURRENT!O601</f>
        <v>49201.527020647802</v>
      </c>
      <c r="K33" s="178">
        <f>CURRENT!P601</f>
        <v>54099.6224492197</v>
      </c>
      <c r="L33" s="178">
        <f>CURRENT!Q601</f>
        <v>59247.683629123901</v>
      </c>
      <c r="M33" s="178">
        <f>CURRENT!R601</f>
        <v>61497.747325555203</v>
      </c>
      <c r="N33" s="178">
        <f>CURRENT!S601</f>
        <v>67298.261063221144</v>
      </c>
      <c r="O33" s="178">
        <f>CURRENT!T601</f>
        <v>70490.324092858922</v>
      </c>
      <c r="P33" s="178">
        <f>CURRENT!U601</f>
        <v>98472.010794219532</v>
      </c>
      <c r="Q33" s="178">
        <f>CURRENT!V601</f>
        <v>108832.85202060115</v>
      </c>
      <c r="R33" s="178">
        <f>CURRENT!W601</f>
        <v>114579.08104362206</v>
      </c>
      <c r="S33"/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37">
        <v>0</v>
      </c>
      <c r="Z33" s="347">
        <v>0</v>
      </c>
      <c r="AA33" s="337">
        <v>0</v>
      </c>
      <c r="AB33" s="337">
        <v>0</v>
      </c>
      <c r="AC33" s="337">
        <v>0</v>
      </c>
      <c r="AD33" s="345"/>
      <c r="AE33" s="345"/>
    </row>
    <row r="34" spans="2:31" s="18" customFormat="1" ht="34.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78">
        <f>CURRENT!N602</f>
        <v>323357.64907507203</v>
      </c>
      <c r="J34" s="178">
        <f>CURRENT!O602</f>
        <v>351013.85594381799</v>
      </c>
      <c r="K34" s="178">
        <f>CURRENT!P602</f>
        <v>385363.17681019398</v>
      </c>
      <c r="L34" s="178">
        <f>CURRENT!Q602</f>
        <v>420362.16220709198</v>
      </c>
      <c r="M34" s="178">
        <f>CURRENT!R602</f>
        <v>459055.04161037598</v>
      </c>
      <c r="N34" s="178">
        <f>CURRENT!S602</f>
        <v>399355.49765650119</v>
      </c>
      <c r="O34" s="178">
        <f>CURRENT!T602</f>
        <v>404208.29841855902</v>
      </c>
      <c r="P34" s="178">
        <f>CURRENT!U602</f>
        <v>447506.8997047593</v>
      </c>
      <c r="Q34" s="178">
        <f>CURRENT!V602</f>
        <v>463674.94879915769</v>
      </c>
      <c r="R34" s="178">
        <f>CURRENT!W602</f>
        <v>496707.87590967631</v>
      </c>
      <c r="S34"/>
      <c r="T34" s="337">
        <v>0</v>
      </c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47">
        <v>0</v>
      </c>
      <c r="AA34" s="337">
        <v>0</v>
      </c>
      <c r="AB34" s="337">
        <v>0</v>
      </c>
      <c r="AC34" s="337">
        <v>0</v>
      </c>
      <c r="AD34" s="345"/>
      <c r="AE34" s="345"/>
    </row>
    <row r="35" spans="2:31" s="18" customFormat="1" ht="15.75" customHeight="1" thickBot="1" x14ac:dyDescent="0.35">
      <c r="B35" s="181"/>
      <c r="C35" s="182"/>
      <c r="D35" s="182"/>
      <c r="E35" s="182"/>
      <c r="F35" s="183"/>
      <c r="G35" s="183"/>
      <c r="H35" s="183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/>
      <c r="T35" s="337"/>
      <c r="U35" s="337"/>
      <c r="V35" s="337"/>
      <c r="W35" s="337"/>
      <c r="X35" s="337"/>
      <c r="Y35" s="337"/>
      <c r="Z35" s="347"/>
      <c r="AA35" s="337"/>
      <c r="AB35" s="337"/>
      <c r="AC35" s="337"/>
      <c r="AD35" s="345"/>
      <c r="AE35" s="345"/>
    </row>
    <row r="36" spans="2:31" s="18" customFormat="1" ht="17.25" customHeight="1" x14ac:dyDescent="0.3">
      <c r="B36" s="168"/>
      <c r="C36" s="170"/>
      <c r="D36" s="170"/>
      <c r="E36" s="170"/>
      <c r="F36" s="179"/>
      <c r="G36" s="179"/>
      <c r="H36" s="179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/>
      <c r="T36" s="337"/>
      <c r="U36" s="337"/>
      <c r="V36" s="337"/>
      <c r="W36" s="337"/>
      <c r="X36" s="337"/>
      <c r="Y36" s="337"/>
      <c r="Z36" s="347"/>
      <c r="AA36" s="337"/>
      <c r="AB36" s="337"/>
      <c r="AC36" s="337"/>
      <c r="AD36" s="345"/>
      <c r="AE36" s="345"/>
    </row>
    <row r="37" spans="2:31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69">
        <f>CURRENT!N603</f>
        <v>154021.12350959203</v>
      </c>
      <c r="J37" s="169">
        <f>CURRENT!O603</f>
        <v>157023.23788852958</v>
      </c>
      <c r="K37" s="169">
        <f>CURRENT!P603</f>
        <v>167320.13729200748</v>
      </c>
      <c r="L37" s="169">
        <f>CURRENT!Q603</f>
        <v>173288.8117245764</v>
      </c>
      <c r="M37" s="169">
        <f>CURRENT!R603</f>
        <v>176280.8455902384</v>
      </c>
      <c r="N37" s="169">
        <f>CURRENT!S603</f>
        <v>183868.67260489118</v>
      </c>
      <c r="O37" s="169">
        <f>CURRENT!T603</f>
        <v>195707.48000177031</v>
      </c>
      <c r="P37" s="169">
        <f>CURRENT!U603</f>
        <v>208445.74829366038</v>
      </c>
      <c r="Q37" s="169">
        <f>CURRENT!V603</f>
        <v>218330.87310482803</v>
      </c>
      <c r="R37" s="169">
        <f>CURRENT!W603</f>
        <v>231196.42337075403</v>
      </c>
      <c r="S37"/>
      <c r="T37" s="337">
        <v>0</v>
      </c>
      <c r="U37" s="337">
        <v>0</v>
      </c>
      <c r="V37" s="337">
        <v>0</v>
      </c>
      <c r="W37" s="337">
        <v>0</v>
      </c>
      <c r="X37" s="337">
        <v>0</v>
      </c>
      <c r="Y37" s="337">
        <v>0</v>
      </c>
      <c r="Z37" s="347">
        <v>0</v>
      </c>
      <c r="AA37" s="337">
        <v>0</v>
      </c>
      <c r="AB37" s="337">
        <v>0</v>
      </c>
      <c r="AC37" s="337">
        <v>0</v>
      </c>
      <c r="AD37" s="345"/>
      <c r="AE37" s="345"/>
    </row>
    <row r="38" spans="2:31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75">
        <f>CURRENT!N604</f>
        <v>28617.085209373101</v>
      </c>
      <c r="J38" s="175">
        <f>CURRENT!O604</f>
        <v>29710.902476135299</v>
      </c>
      <c r="K38" s="175">
        <f>CURRENT!P604</f>
        <v>30120.464913623</v>
      </c>
      <c r="L38" s="175">
        <f>CURRENT!Q604</f>
        <v>26662.222623070302</v>
      </c>
      <c r="M38" s="175">
        <f>CURRENT!R604</f>
        <v>25756.336060187201</v>
      </c>
      <c r="N38" s="175">
        <f>CURRENT!S604</f>
        <v>23171.735403954819</v>
      </c>
      <c r="O38" s="175">
        <f>CURRENT!T604</f>
        <v>27795.859584970647</v>
      </c>
      <c r="P38" s="175">
        <f>CURRENT!U604</f>
        <v>40301.14722374671</v>
      </c>
      <c r="Q38" s="175">
        <f>CURRENT!V604</f>
        <v>38628.013072046939</v>
      </c>
      <c r="R38" s="175">
        <f>CURRENT!W604</f>
        <v>35672.601106640788</v>
      </c>
      <c r="S38" s="148"/>
      <c r="T38" s="337">
        <v>0</v>
      </c>
      <c r="U38" s="337">
        <v>0</v>
      </c>
      <c r="V38" s="337">
        <v>0</v>
      </c>
      <c r="W38" s="337">
        <v>0</v>
      </c>
      <c r="X38" s="337">
        <v>0</v>
      </c>
      <c r="Y38" s="337">
        <v>0</v>
      </c>
      <c r="Z38" s="347">
        <v>0</v>
      </c>
      <c r="AA38" s="337">
        <v>0</v>
      </c>
      <c r="AB38" s="337">
        <v>0</v>
      </c>
      <c r="AC38" s="337">
        <v>0</v>
      </c>
      <c r="AD38" s="345"/>
      <c r="AE38" s="345"/>
    </row>
    <row r="39" spans="2:31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75">
        <f>CURRENT!N605</f>
        <v>16811.879889182699</v>
      </c>
      <c r="J39" s="175">
        <f>CURRENT!O605</f>
        <v>16973.9626155273</v>
      </c>
      <c r="K39" s="175">
        <f>CURRENT!P605</f>
        <v>17206.197313945398</v>
      </c>
      <c r="L39" s="175">
        <f>CURRENT!Q605</f>
        <v>13474.9677398639</v>
      </c>
      <c r="M39" s="175">
        <f>CURRENT!R605</f>
        <v>11335.037927531501</v>
      </c>
      <c r="N39" s="175">
        <f>CURRENT!S605</f>
        <v>13392.665583277971</v>
      </c>
      <c r="O39" s="175">
        <f>CURRENT!T605</f>
        <v>14197.059366257175</v>
      </c>
      <c r="P39" s="175">
        <f>CURRENT!U605</f>
        <v>14322.695349792632</v>
      </c>
      <c r="Q39" s="175">
        <f>CURRENT!V605</f>
        <v>15806.835565154544</v>
      </c>
      <c r="R39" s="175">
        <f>CURRENT!W605</f>
        <v>16804.372150289608</v>
      </c>
      <c r="S39"/>
      <c r="T39" s="337">
        <v>0</v>
      </c>
      <c r="U39" s="337">
        <v>0</v>
      </c>
      <c r="V39" s="337">
        <v>0</v>
      </c>
      <c r="W39" s="337">
        <v>0</v>
      </c>
      <c r="X39" s="337">
        <v>0</v>
      </c>
      <c r="Y39" s="337">
        <v>0</v>
      </c>
      <c r="Z39" s="347">
        <v>0</v>
      </c>
      <c r="AA39" s="337">
        <v>0</v>
      </c>
      <c r="AB39" s="337">
        <v>0</v>
      </c>
      <c r="AC39" s="337">
        <v>0</v>
      </c>
      <c r="AD39" s="345"/>
      <c r="AE39" s="345"/>
    </row>
    <row r="40" spans="2:31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75">
        <f>CURRENT!N606</f>
        <v>14172.97011445</v>
      </c>
      <c r="J40" s="175">
        <f>CURRENT!O606</f>
        <v>13892.0334761498</v>
      </c>
      <c r="K40" s="175">
        <f>CURRENT!P606</f>
        <v>14564.2853692029</v>
      </c>
      <c r="L40" s="175">
        <f>CURRENT!Q606</f>
        <v>15389.298732724001</v>
      </c>
      <c r="M40" s="175">
        <f>CURRENT!R606</f>
        <v>14891.106083754499</v>
      </c>
      <c r="N40" s="175">
        <f>CURRENT!S606</f>
        <v>15282.625964638935</v>
      </c>
      <c r="O40" s="175">
        <f>CURRENT!T606</f>
        <v>15876.101058104514</v>
      </c>
      <c r="P40" s="175">
        <f>CURRENT!U606</f>
        <v>15078.690666468492</v>
      </c>
      <c r="Q40" s="175">
        <f>CURRENT!V606</f>
        <v>16432.06581386811</v>
      </c>
      <c r="R40" s="175">
        <f>CURRENT!W606</f>
        <v>17141.925172032101</v>
      </c>
      <c r="S40"/>
      <c r="T40" s="337">
        <v>0</v>
      </c>
      <c r="U40" s="337">
        <v>0</v>
      </c>
      <c r="V40" s="337">
        <v>0</v>
      </c>
      <c r="W40" s="337">
        <v>0</v>
      </c>
      <c r="X40" s="337">
        <v>0</v>
      </c>
      <c r="Y40" s="337">
        <v>0</v>
      </c>
      <c r="Z40" s="347">
        <v>0</v>
      </c>
      <c r="AA40" s="337">
        <v>0</v>
      </c>
      <c r="AB40" s="337">
        <v>0</v>
      </c>
      <c r="AC40" s="337">
        <v>0</v>
      </c>
      <c r="AD40" s="345"/>
      <c r="AE40" s="345"/>
    </row>
    <row r="41" spans="2:31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75">
        <f>CURRENT!N607</f>
        <v>15652.3878882185</v>
      </c>
      <c r="J41" s="175">
        <f>CURRENT!O607</f>
        <v>15721.281984421201</v>
      </c>
      <c r="K41" s="175">
        <f>CURRENT!P607</f>
        <v>16975.099602024002</v>
      </c>
      <c r="L41" s="175">
        <f>CURRENT!Q607</f>
        <v>24476.815646282001</v>
      </c>
      <c r="M41" s="175">
        <f>CURRENT!R607</f>
        <v>26297.953845997301</v>
      </c>
      <c r="N41" s="175">
        <f>CURRENT!S607</f>
        <v>28452.360524037867</v>
      </c>
      <c r="O41" s="175">
        <f>CURRENT!T607</f>
        <v>28504.234021571174</v>
      </c>
      <c r="P41" s="175">
        <f>CURRENT!U607</f>
        <v>28360.100697524333</v>
      </c>
      <c r="Q41" s="175">
        <f>CURRENT!V607</f>
        <v>31050.361867939984</v>
      </c>
      <c r="R41" s="175">
        <f>CURRENT!W607</f>
        <v>36614.184322073736</v>
      </c>
      <c r="S41"/>
      <c r="T41" s="337">
        <v>0</v>
      </c>
      <c r="U41" s="337">
        <v>0</v>
      </c>
      <c r="V41" s="337">
        <v>0</v>
      </c>
      <c r="W41" s="337">
        <v>0</v>
      </c>
      <c r="X41" s="337">
        <v>0</v>
      </c>
      <c r="Y41" s="337">
        <v>0</v>
      </c>
      <c r="Z41" s="347">
        <v>0</v>
      </c>
      <c r="AA41" s="337">
        <v>0</v>
      </c>
      <c r="AB41" s="337">
        <v>0</v>
      </c>
      <c r="AC41" s="337">
        <v>0</v>
      </c>
      <c r="AD41" s="345"/>
      <c r="AE41" s="345"/>
    </row>
    <row r="42" spans="2:31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75">
        <f>CURRENT!N608</f>
        <v>556.73812728511098</v>
      </c>
      <c r="J42" s="175">
        <f>CURRENT!O608</f>
        <v>579.01833334776302</v>
      </c>
      <c r="K42" s="175">
        <f>CURRENT!P608</f>
        <v>905.37762399385701</v>
      </c>
      <c r="L42" s="175">
        <f>CURRENT!Q608</f>
        <v>612.901518943165</v>
      </c>
      <c r="M42" s="175">
        <f>CURRENT!R608</f>
        <v>652.14771911784101</v>
      </c>
      <c r="N42" s="175">
        <f>CURRENT!S608</f>
        <v>810.95139123728234</v>
      </c>
      <c r="O42" s="175">
        <f>CURRENT!T608</f>
        <v>917.21710080054254</v>
      </c>
      <c r="P42" s="175">
        <f>CURRENT!U608</f>
        <v>253.56349066779637</v>
      </c>
      <c r="Q42" s="175">
        <f>CURRENT!V608</f>
        <v>989.63451298566088</v>
      </c>
      <c r="R42" s="175">
        <f>CURRENT!W608</f>
        <v>1080.5411070006567</v>
      </c>
      <c r="T42" s="337">
        <v>0</v>
      </c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47">
        <v>0</v>
      </c>
      <c r="AA42" s="337">
        <v>0</v>
      </c>
      <c r="AB42" s="337">
        <v>0</v>
      </c>
      <c r="AC42" s="337">
        <v>0</v>
      </c>
    </row>
    <row r="43" spans="2:31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75">
        <f>CURRENT!N609</f>
        <v>1890.3437361485501</v>
      </c>
      <c r="J43" s="175">
        <f>CURRENT!O609</f>
        <v>2589.9831700852601</v>
      </c>
      <c r="K43" s="175">
        <f>CURRENT!P609</f>
        <v>3245.2233331094699</v>
      </c>
      <c r="L43" s="175">
        <f>CURRENT!Q609</f>
        <v>4485.9961701329303</v>
      </c>
      <c r="M43" s="175">
        <f>CURRENT!R609</f>
        <v>4744.0168808266999</v>
      </c>
      <c r="N43" s="175">
        <f>CURRENT!S609</f>
        <v>5640.1122439235969</v>
      </c>
      <c r="O43" s="175">
        <f>CURRENT!T609</f>
        <v>5542.8638211814241</v>
      </c>
      <c r="P43" s="175">
        <f>CURRENT!U609</f>
        <v>4702.7239179570815</v>
      </c>
      <c r="Q43" s="175">
        <f>CURRENT!V609</f>
        <v>5466.2367058476639</v>
      </c>
      <c r="R43" s="175">
        <f>CURRENT!W609</f>
        <v>5962.7559909969095</v>
      </c>
      <c r="T43" s="337">
        <v>0</v>
      </c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47">
        <v>0</v>
      </c>
      <c r="AA43" s="337">
        <v>0</v>
      </c>
      <c r="AB43" s="337">
        <v>0</v>
      </c>
      <c r="AC43" s="337">
        <v>0</v>
      </c>
    </row>
    <row r="44" spans="2:31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75">
        <f>CURRENT!N610</f>
        <v>23786.696520980699</v>
      </c>
      <c r="J44" s="175">
        <f>CURRENT!O610</f>
        <v>23938.471889986002</v>
      </c>
      <c r="K44" s="175">
        <f>CURRENT!P610</f>
        <v>25451.5435533403</v>
      </c>
      <c r="L44" s="175">
        <f>CURRENT!Q610</f>
        <v>26978.1059487477</v>
      </c>
      <c r="M44" s="175">
        <f>CURRENT!R610</f>
        <v>28862.072038081598</v>
      </c>
      <c r="N44" s="175">
        <f>CURRENT!S610</f>
        <v>31416.769135360275</v>
      </c>
      <c r="O44" s="175">
        <f>CURRENT!T610</f>
        <v>35200.409910890688</v>
      </c>
      <c r="P44" s="175">
        <f>CURRENT!U610</f>
        <v>33557.827572477938</v>
      </c>
      <c r="Q44" s="175">
        <f>CURRENT!V610</f>
        <v>35693.331414889646</v>
      </c>
      <c r="R44" s="175">
        <f>CURRENT!W610</f>
        <v>38279.173864684562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37">
        <v>0</v>
      </c>
      <c r="Z44" s="347">
        <v>0</v>
      </c>
      <c r="AA44" s="337">
        <v>0</v>
      </c>
      <c r="AB44" s="337">
        <v>0</v>
      </c>
      <c r="AC44" s="337">
        <v>0</v>
      </c>
    </row>
    <row r="45" spans="2:31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75">
        <f>CURRENT!N611</f>
        <v>3108.0808524738</v>
      </c>
      <c r="J45" s="175">
        <f>CURRENT!O611</f>
        <v>3089.0765743223201</v>
      </c>
      <c r="K45" s="175">
        <f>CURRENT!P611</f>
        <v>3614.0009436718101</v>
      </c>
      <c r="L45" s="175">
        <f>CURRENT!Q611</f>
        <v>3238.2904616870501</v>
      </c>
      <c r="M45" s="175">
        <f>CURRENT!R611</f>
        <v>4123.7378366251296</v>
      </c>
      <c r="N45" s="175">
        <f>CURRENT!S611</f>
        <v>4228.9786526400349</v>
      </c>
      <c r="O45" s="175">
        <f>CURRENT!T611</f>
        <v>4588.8086335103444</v>
      </c>
      <c r="P45" s="175">
        <f>CURRENT!U611</f>
        <v>4679.8352429788683</v>
      </c>
      <c r="Q45" s="175">
        <f>CURRENT!V611</f>
        <v>5102.4886005414837</v>
      </c>
      <c r="R45" s="175">
        <f>CURRENT!W611</f>
        <v>5526.1592480568625</v>
      </c>
      <c r="T45" s="337">
        <v>0</v>
      </c>
      <c r="U45" s="337">
        <v>0</v>
      </c>
      <c r="V45" s="337">
        <v>0</v>
      </c>
      <c r="W45" s="337">
        <v>0</v>
      </c>
      <c r="X45" s="337">
        <v>0</v>
      </c>
      <c r="Y45" s="337">
        <v>0</v>
      </c>
      <c r="Z45" s="347">
        <v>0</v>
      </c>
      <c r="AA45" s="337">
        <v>0</v>
      </c>
      <c r="AB45" s="337">
        <v>0</v>
      </c>
      <c r="AC45" s="337">
        <v>0</v>
      </c>
    </row>
    <row r="46" spans="2:31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75">
        <f>CURRENT!N612</f>
        <v>47983.294956174301</v>
      </c>
      <c r="J46" s="175">
        <f>CURRENT!O612</f>
        <v>48988.681250983202</v>
      </c>
      <c r="K46" s="175">
        <f>CURRENT!P612</f>
        <v>53530.555184254197</v>
      </c>
      <c r="L46" s="175">
        <f>CURRENT!Q612</f>
        <v>55468.145047805301</v>
      </c>
      <c r="M46" s="175">
        <f>CURRENT!R612</f>
        <v>57371.5206217472</v>
      </c>
      <c r="N46" s="175">
        <f>CURRENT!S612</f>
        <v>58543.018943944408</v>
      </c>
      <c r="O46" s="175">
        <f>CURRENT!T612</f>
        <v>60232.918887049032</v>
      </c>
      <c r="P46" s="175">
        <f>CURRENT!U612</f>
        <v>64373.09617580942</v>
      </c>
      <c r="Q46" s="175">
        <f>CURRENT!V612</f>
        <v>65798.821221453953</v>
      </c>
      <c r="R46" s="175">
        <f>CURRENT!W612</f>
        <v>70830.298221431949</v>
      </c>
      <c r="T46" s="337">
        <v>0</v>
      </c>
      <c r="U46" s="337">
        <v>0</v>
      </c>
      <c r="V46" s="337">
        <v>0</v>
      </c>
      <c r="W46" s="337">
        <v>0</v>
      </c>
      <c r="X46" s="337">
        <v>0</v>
      </c>
      <c r="Y46" s="337">
        <v>0</v>
      </c>
      <c r="Z46" s="347">
        <v>0</v>
      </c>
      <c r="AA46" s="337">
        <v>0</v>
      </c>
      <c r="AB46" s="337">
        <v>0</v>
      </c>
      <c r="AC46" s="337">
        <v>0</v>
      </c>
    </row>
    <row r="47" spans="2:31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75">
        <f>CURRENT!N613</f>
        <v>1441.6462153052801</v>
      </c>
      <c r="J47" s="175">
        <f>CURRENT!O613</f>
        <v>1539.8261175713999</v>
      </c>
      <c r="K47" s="175">
        <f>CURRENT!P613</f>
        <v>1707.3894548425101</v>
      </c>
      <c r="L47" s="175">
        <f>CURRENT!Q613</f>
        <v>2502.0678353200601</v>
      </c>
      <c r="M47" s="175">
        <f>CURRENT!R613</f>
        <v>2246.91657636943</v>
      </c>
      <c r="N47" s="175">
        <f>CURRENT!S613</f>
        <v>2929.4547618760175</v>
      </c>
      <c r="O47" s="175">
        <f>CURRENT!T613</f>
        <v>2852.0076174347637</v>
      </c>
      <c r="P47" s="175">
        <f>CURRENT!U613</f>
        <v>2816.0679562370892</v>
      </c>
      <c r="Q47" s="175">
        <f>CURRENT!V613</f>
        <v>3363.0843301000391</v>
      </c>
      <c r="R47" s="175">
        <f>CURRENT!W613</f>
        <v>3284.4121875468591</v>
      </c>
      <c r="T47" s="337">
        <v>0</v>
      </c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47">
        <v>0</v>
      </c>
      <c r="AA47" s="337">
        <v>0</v>
      </c>
      <c r="AB47" s="337">
        <v>0</v>
      </c>
      <c r="AC47" s="337">
        <v>0</v>
      </c>
    </row>
    <row r="48" spans="2:31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69">
        <f>CURRENT!N614</f>
        <v>304423.4123532229</v>
      </c>
      <c r="J48" s="169">
        <f>CURRENT!O614</f>
        <v>318895.20599529071</v>
      </c>
      <c r="K48" s="169">
        <f>CURRENT!P614</f>
        <v>343941.53694320651</v>
      </c>
      <c r="L48" s="169">
        <f>CURRENT!Q614</f>
        <v>350364.5581651153</v>
      </c>
      <c r="M48" s="169">
        <f>CURRENT!R614</f>
        <v>346973.42859032057</v>
      </c>
      <c r="N48" s="169">
        <f>CURRENT!S614</f>
        <v>296663.42040983762</v>
      </c>
      <c r="O48" s="169">
        <f>CURRENT!T614</f>
        <v>298702.83843370568</v>
      </c>
      <c r="P48" s="169">
        <f>CURRENT!U614</f>
        <v>326816.74463798292</v>
      </c>
      <c r="Q48" s="169">
        <f>CURRENT!V614</f>
        <v>350711.33753660705</v>
      </c>
      <c r="R48" s="169">
        <f>CURRENT!W614</f>
        <v>396945.19913174707</v>
      </c>
      <c r="T48" s="337">
        <v>0</v>
      </c>
      <c r="U48" s="337">
        <v>0</v>
      </c>
      <c r="V48" s="337">
        <v>0</v>
      </c>
      <c r="W48" s="337">
        <v>0</v>
      </c>
      <c r="X48" s="337">
        <v>0</v>
      </c>
      <c r="Y48" s="337">
        <v>0</v>
      </c>
      <c r="Z48" s="347">
        <v>0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T49" s="337"/>
      <c r="U49" s="337"/>
      <c r="V49" s="337"/>
      <c r="W49" s="337"/>
      <c r="X49" s="337"/>
      <c r="Y49" s="337"/>
      <c r="Z49" s="34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75">
        <f>CURRENT!N616</f>
        <v>174239.94132141801</v>
      </c>
      <c r="J50" s="175">
        <f>CURRENT!O616</f>
        <v>187521.11989008001</v>
      </c>
      <c r="K50" s="175">
        <f>CURRENT!P616</f>
        <v>199225.97299965101</v>
      </c>
      <c r="L50" s="175">
        <f>CURRENT!Q616</f>
        <v>205359.22062974601</v>
      </c>
      <c r="M50" s="175">
        <f>CURRENT!R616</f>
        <v>206468.367447317</v>
      </c>
      <c r="N50" s="175">
        <f>CURRENT!S616</f>
        <v>169700.31191490195</v>
      </c>
      <c r="O50" s="175">
        <f>CURRENT!T616</f>
        <v>155924.70395445212</v>
      </c>
      <c r="P50" s="175">
        <f>CURRENT!U616</f>
        <v>167871.24284491534</v>
      </c>
      <c r="Q50" s="175">
        <f>CURRENT!V616</f>
        <v>182032.63546137972</v>
      </c>
      <c r="R50" s="175">
        <f>CURRENT!W616</f>
        <v>211485.62051054533</v>
      </c>
      <c r="T50" s="337">
        <v>0</v>
      </c>
      <c r="U50" s="337">
        <v>0</v>
      </c>
      <c r="V50" s="337">
        <v>0</v>
      </c>
      <c r="W50" s="337">
        <v>0</v>
      </c>
      <c r="X50" s="337">
        <v>0</v>
      </c>
      <c r="Y50" s="337">
        <v>0</v>
      </c>
      <c r="Z50" s="34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75">
        <f>CURRENT!N617</f>
        <v>102398.988593362</v>
      </c>
      <c r="J51" s="175">
        <f>CURRENT!O617</f>
        <v>104310.124455674</v>
      </c>
      <c r="K51" s="175">
        <f>CURRENT!P617</f>
        <v>117321.50710123801</v>
      </c>
      <c r="L51" s="175">
        <f>CURRENT!Q617</f>
        <v>117348.392881409</v>
      </c>
      <c r="M51" s="175">
        <f>CURRENT!R617</f>
        <v>112064.88757737</v>
      </c>
      <c r="N51" s="175">
        <f>CURRENT!S617</f>
        <v>101335.49285951279</v>
      </c>
      <c r="O51" s="175">
        <f>CURRENT!T617</f>
        <v>116404.25944744726</v>
      </c>
      <c r="P51" s="175">
        <f>CURRENT!U617</f>
        <v>131545.97023339194</v>
      </c>
      <c r="Q51" s="175">
        <f>CURRENT!V617</f>
        <v>140170.71451761626</v>
      </c>
      <c r="R51" s="175">
        <f>CURRENT!W617</f>
        <v>155222.13478595804</v>
      </c>
      <c r="T51" s="337">
        <v>0</v>
      </c>
      <c r="U51" s="337">
        <v>0</v>
      </c>
      <c r="V51" s="337">
        <v>0</v>
      </c>
      <c r="W51" s="337">
        <v>0</v>
      </c>
      <c r="X51" s="337">
        <v>0</v>
      </c>
      <c r="Y51" s="337">
        <v>0</v>
      </c>
      <c r="Z51" s="34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75">
        <f>CURRENT!N618</f>
        <v>27784.482438442901</v>
      </c>
      <c r="J52" s="175">
        <f>CURRENT!O618</f>
        <v>27063.961649536701</v>
      </c>
      <c r="K52" s="175">
        <f>CURRENT!P618</f>
        <v>27394.056842317499</v>
      </c>
      <c r="L52" s="175">
        <f>CURRENT!Q618</f>
        <v>27656.944653960301</v>
      </c>
      <c r="M52" s="175">
        <f>CURRENT!R618</f>
        <v>28440.173565633599</v>
      </c>
      <c r="N52" s="175">
        <f>CURRENT!S618</f>
        <v>25627.615635422855</v>
      </c>
      <c r="O52" s="175">
        <f>CURRENT!T618</f>
        <v>26373.875031806281</v>
      </c>
      <c r="P52" s="175">
        <f>CURRENT!U618</f>
        <v>27399.531559675655</v>
      </c>
      <c r="Q52" s="175">
        <f>CURRENT!V618</f>
        <v>28507.987557611097</v>
      </c>
      <c r="R52" s="175">
        <f>CURRENT!W618</f>
        <v>30237.443835243677</v>
      </c>
      <c r="T52" s="337">
        <v>0</v>
      </c>
      <c r="U52" s="337">
        <v>0</v>
      </c>
      <c r="V52" s="337">
        <v>0</v>
      </c>
      <c r="W52" s="337">
        <v>0</v>
      </c>
      <c r="X52" s="337">
        <v>0</v>
      </c>
      <c r="Y52" s="337">
        <v>0</v>
      </c>
      <c r="Z52" s="347">
        <v>0</v>
      </c>
      <c r="AA52" s="337">
        <v>0</v>
      </c>
      <c r="AB52" s="337">
        <v>0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T53" s="337"/>
      <c r="U53" s="337"/>
      <c r="V53" s="337"/>
      <c r="W53" s="337"/>
      <c r="X53" s="337"/>
      <c r="Y53" s="337"/>
      <c r="Z53" s="34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75">
        <f>CURRENT!N620</f>
        <v>106273.894207929</v>
      </c>
      <c r="J54" s="175">
        <f>CURRENT!O620</f>
        <v>107370.454113548</v>
      </c>
      <c r="K54" s="175">
        <f>CURRENT!P620</f>
        <v>109421.854319099</v>
      </c>
      <c r="L54" s="175">
        <f>CURRENT!Q620</f>
        <v>104546.028995193</v>
      </c>
      <c r="M54" s="175">
        <f>CURRENT!R620</f>
        <v>94497.725774071398</v>
      </c>
      <c r="N54" s="175">
        <f>CURRENT!S620</f>
        <v>74404.520104174517</v>
      </c>
      <c r="O54" s="175">
        <f>CURRENT!T620</f>
        <v>67186.275252622698</v>
      </c>
      <c r="P54" s="175">
        <f>CURRENT!U620</f>
        <v>72460.952018334254</v>
      </c>
      <c r="Q54" s="175">
        <f>CURRENT!V620</f>
        <v>79979.506620588916</v>
      </c>
      <c r="R54" s="175">
        <f>CURRENT!W620</f>
        <v>89937.802561513177</v>
      </c>
      <c r="T54" s="337">
        <v>0</v>
      </c>
      <c r="U54" s="337">
        <v>0</v>
      </c>
      <c r="V54" s="337">
        <v>0</v>
      </c>
      <c r="W54" s="337">
        <v>0</v>
      </c>
      <c r="X54" s="337">
        <v>0</v>
      </c>
      <c r="Y54" s="337">
        <v>0</v>
      </c>
      <c r="Z54" s="34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75">
        <f>CURRENT!N621</f>
        <v>198149.51814529399</v>
      </c>
      <c r="J55" s="175">
        <f>CURRENT!O621</f>
        <v>211524.751881743</v>
      </c>
      <c r="K55" s="175">
        <f>CURRENT!P621</f>
        <v>234519.68262410801</v>
      </c>
      <c r="L55" s="175">
        <f>CURRENT!Q621</f>
        <v>245818.529169922</v>
      </c>
      <c r="M55" s="175">
        <f>CURRENT!R621</f>
        <v>252475.70281625001</v>
      </c>
      <c r="N55" s="175">
        <f>CURRENT!S621</f>
        <v>222258.90030566306</v>
      </c>
      <c r="O55" s="175">
        <f>CURRENT!T621</f>
        <v>231516.56318108295</v>
      </c>
      <c r="P55" s="175">
        <f>CURRENT!U621</f>
        <v>254355.79261964865</v>
      </c>
      <c r="Q55" s="175">
        <f>CURRENT!V621</f>
        <v>270731.83091601817</v>
      </c>
      <c r="R55" s="175">
        <f>CURRENT!W621</f>
        <v>307007.39657023386</v>
      </c>
      <c r="T55" s="337">
        <v>0</v>
      </c>
      <c r="U55" s="337">
        <v>0</v>
      </c>
      <c r="V55" s="337">
        <v>0</v>
      </c>
      <c r="W55" s="337">
        <v>0</v>
      </c>
      <c r="X55" s="337">
        <v>0</v>
      </c>
      <c r="Y55" s="337">
        <v>0</v>
      </c>
      <c r="Z55" s="347">
        <v>0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69">
        <f>CURRENT!N622</f>
        <v>-5194.7864082557735</v>
      </c>
      <c r="J56" s="169">
        <f>CURRENT!O622</f>
        <v>5970.1081315792235</v>
      </c>
      <c r="K56" s="169">
        <f>CURRENT!P622</f>
        <v>6647.1688280733015</v>
      </c>
      <c r="L56" s="169">
        <f>CURRENT!Q622</f>
        <v>-4387.3580071900196</v>
      </c>
      <c r="M56" s="169">
        <f>CURRENT!R622</f>
        <v>-28568.749321344432</v>
      </c>
      <c r="N56" s="169">
        <f>CURRENT!S622</f>
        <v>-17816.36053038793</v>
      </c>
      <c r="O56" s="169">
        <f>CURRENT!T622</f>
        <v>43958.183057798538</v>
      </c>
      <c r="P56" s="169">
        <f>CURRENT!U622</f>
        <v>96531.995455602024</v>
      </c>
      <c r="Q56" s="169">
        <f>CURRENT!V622</f>
        <v>65196.968799792157</v>
      </c>
      <c r="R56" s="169">
        <f>CURRENT!W622</f>
        <v>27267.815646774423</v>
      </c>
      <c r="T56" s="337">
        <v>0</v>
      </c>
      <c r="U56" s="337">
        <v>0</v>
      </c>
      <c r="V56" s="337">
        <v>0</v>
      </c>
      <c r="W56" s="337">
        <v>0</v>
      </c>
      <c r="X56" s="337">
        <v>0</v>
      </c>
      <c r="Y56" s="337">
        <v>0</v>
      </c>
      <c r="Z56" s="347">
        <v>0</v>
      </c>
      <c r="AA56" s="337">
        <v>0</v>
      </c>
      <c r="AB56" s="337">
        <v>0</v>
      </c>
      <c r="AC56" s="337">
        <v>0</v>
      </c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69">
        <f>CURRENT!N623</f>
        <v>817370.24699999997</v>
      </c>
      <c r="J57" s="169">
        <f>CURRENT!O623</f>
        <v>834491.20200000005</v>
      </c>
      <c r="K57" s="169">
        <f>CURRENT!P623</f>
        <v>960778.02600000007</v>
      </c>
      <c r="L57" s="169">
        <f>CURRENT!Q623</f>
        <v>992511.20400000003</v>
      </c>
      <c r="M57" s="169">
        <f>CURRENT!R623</f>
        <v>987481.424</v>
      </c>
      <c r="N57" s="169">
        <f>CURRENT!S623</f>
        <v>873477.4236000001</v>
      </c>
      <c r="O57" s="169">
        <f>CURRENT!T623</f>
        <v>1093894.69</v>
      </c>
      <c r="P57" s="169">
        <f>CURRENT!U623</f>
        <v>1378617.888</v>
      </c>
      <c r="Q57" s="169">
        <f>CURRENT!V623</f>
        <v>1252716.831</v>
      </c>
      <c r="R57" s="169">
        <f>CURRENT!W623</f>
        <v>1378517.7140000002</v>
      </c>
      <c r="T57" s="337">
        <v>0</v>
      </c>
      <c r="U57" s="337">
        <v>0</v>
      </c>
      <c r="V57" s="337">
        <v>0</v>
      </c>
      <c r="W57" s="337">
        <v>0</v>
      </c>
      <c r="X57" s="337">
        <v>0</v>
      </c>
      <c r="Y57" s="337">
        <v>0</v>
      </c>
      <c r="Z57" s="34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75">
        <f>CURRENT!N624</f>
        <v>681274.79099999997</v>
      </c>
      <c r="J58" s="175">
        <f>CURRENT!O624</f>
        <v>686895.54200000002</v>
      </c>
      <c r="K58" s="175">
        <f>CURRENT!P624</f>
        <v>801394.09299999999</v>
      </c>
      <c r="L58" s="175">
        <f>CURRENT!Q624</f>
        <v>830136.68700000003</v>
      </c>
      <c r="M58" s="175">
        <f>CURRENT!R624</f>
        <v>817260.24699999997</v>
      </c>
      <c r="N58" s="175">
        <f>CURRENT!S624</f>
        <v>780510.81</v>
      </c>
      <c r="O58" s="175">
        <f>CURRENT!T624</f>
        <v>1005840.525</v>
      </c>
      <c r="P58" s="175">
        <f>CURRENT!U624</f>
        <v>1237226.236</v>
      </c>
      <c r="Q58" s="175">
        <f>CURRENT!V624</f>
        <v>1057736.433</v>
      </c>
      <c r="R58" s="175">
        <f>CURRENT!W624</f>
        <v>1135655.2050000001</v>
      </c>
      <c r="T58" s="337">
        <v>0</v>
      </c>
      <c r="U58" s="337">
        <v>0</v>
      </c>
      <c r="V58" s="337">
        <v>0</v>
      </c>
      <c r="W58" s="337">
        <v>0</v>
      </c>
      <c r="X58" s="337">
        <v>0</v>
      </c>
      <c r="Y58" s="337">
        <v>0</v>
      </c>
      <c r="Z58" s="34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75">
        <f>CURRENT!N625</f>
        <v>136095.45599999998</v>
      </c>
      <c r="J59" s="175">
        <f>CURRENT!O625</f>
        <v>147595.66</v>
      </c>
      <c r="K59" s="175">
        <f>CURRENT!P625</f>
        <v>159383.93300000002</v>
      </c>
      <c r="L59" s="175">
        <f>CURRENT!Q625</f>
        <v>162374.51699999999</v>
      </c>
      <c r="M59" s="175">
        <f>CURRENT!R625</f>
        <v>170221.17700000003</v>
      </c>
      <c r="N59" s="175">
        <f>CURRENT!S625</f>
        <v>92966.613600000012</v>
      </c>
      <c r="O59" s="175">
        <f>CURRENT!T625</f>
        <v>88054.165000000008</v>
      </c>
      <c r="P59" s="175">
        <f>CURRENT!U625</f>
        <v>141391.65200000003</v>
      </c>
      <c r="Q59" s="175">
        <f>CURRENT!V625</f>
        <v>194980.39800000002</v>
      </c>
      <c r="R59" s="175">
        <f>CURRENT!W625</f>
        <v>242862.50899999999</v>
      </c>
      <c r="T59" s="337">
        <v>0</v>
      </c>
      <c r="U59" s="337">
        <v>0</v>
      </c>
      <c r="V59" s="337">
        <v>0</v>
      </c>
      <c r="W59" s="337">
        <v>0</v>
      </c>
      <c r="X59" s="337">
        <v>0</v>
      </c>
      <c r="Y59" s="337">
        <v>0</v>
      </c>
      <c r="Z59" s="34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69">
        <f>CURRENT!N626</f>
        <v>728778.24300000002</v>
      </c>
      <c r="J60" s="169">
        <f>CURRENT!O626</f>
        <v>751362.8</v>
      </c>
      <c r="K60" s="169">
        <f>CURRENT!P626</f>
        <v>866523.51</v>
      </c>
      <c r="L60" s="169">
        <f>CURRENT!Q626</f>
        <v>895405.37100000004</v>
      </c>
      <c r="M60" s="169">
        <f>CURRENT!R626</f>
        <v>873618.08199999994</v>
      </c>
      <c r="N60" s="169">
        <f>CURRENT!S626</f>
        <v>783152.32900000003</v>
      </c>
      <c r="O60" s="169">
        <f>CURRENT!T626</f>
        <v>981921.82030000002</v>
      </c>
      <c r="P60" s="169">
        <f>CURRENT!U626</f>
        <v>1249547.298</v>
      </c>
      <c r="Q60" s="169">
        <f>CURRENT!V626</f>
        <v>1165812.463</v>
      </c>
      <c r="R60" s="169">
        <f>CURRENT!W626</f>
        <v>1275727.5589999999</v>
      </c>
      <c r="T60" s="337">
        <v>0</v>
      </c>
      <c r="U60" s="337">
        <v>0</v>
      </c>
      <c r="V60" s="337">
        <v>0</v>
      </c>
      <c r="W60" s="337">
        <v>0</v>
      </c>
      <c r="X60" s="337">
        <v>0</v>
      </c>
      <c r="Y60" s="337">
        <v>0</v>
      </c>
      <c r="Z60" s="34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75">
        <f>CURRENT!N627</f>
        <v>572051.19700000004</v>
      </c>
      <c r="J61" s="175">
        <f>CURRENT!O627</f>
        <v>584849.71400000004</v>
      </c>
      <c r="K61" s="175">
        <f>CURRENT!P627</f>
        <v>684280.87800000003</v>
      </c>
      <c r="L61" s="175">
        <f>CURRENT!Q627</f>
        <v>715515.92599999998</v>
      </c>
      <c r="M61" s="175">
        <f>CURRENT!R627</f>
        <v>692521.94799999997</v>
      </c>
      <c r="N61" s="175">
        <f>CURRENT!S627</f>
        <v>643024.4</v>
      </c>
      <c r="O61" s="175">
        <f>CURRENT!T627</f>
        <v>828206.26399999997</v>
      </c>
      <c r="P61" s="175">
        <f>CURRENT!U627</f>
        <v>1049951.483</v>
      </c>
      <c r="Q61" s="175">
        <f>CURRENT!V627</f>
        <v>926839.37099999993</v>
      </c>
      <c r="R61" s="175">
        <f>CURRENT!W627</f>
        <v>1021192.8629999999</v>
      </c>
      <c r="T61" s="337">
        <v>0</v>
      </c>
      <c r="U61" s="337">
        <v>0</v>
      </c>
      <c r="V61" s="337">
        <v>0</v>
      </c>
      <c r="W61" s="337">
        <v>0</v>
      </c>
      <c r="X61" s="337">
        <v>0</v>
      </c>
      <c r="Y61" s="337">
        <v>0</v>
      </c>
      <c r="Z61" s="34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75">
        <f>CURRENT!N628</f>
        <v>156727.046</v>
      </c>
      <c r="J62" s="175">
        <f>CURRENT!O628</f>
        <v>166513.08599999998</v>
      </c>
      <c r="K62" s="175">
        <f>CURRENT!P628</f>
        <v>182242.63200000001</v>
      </c>
      <c r="L62" s="175">
        <f>CURRENT!Q628</f>
        <v>179889.44500000001</v>
      </c>
      <c r="M62" s="175">
        <f>CURRENT!R628</f>
        <v>181096.13400000002</v>
      </c>
      <c r="N62" s="175">
        <f>CURRENT!S628</f>
        <v>140127.92899999997</v>
      </c>
      <c r="O62" s="175">
        <f>CURRENT!T628</f>
        <v>153715.5563</v>
      </c>
      <c r="P62" s="175">
        <f>CURRENT!U628</f>
        <v>199595.81499999997</v>
      </c>
      <c r="Q62" s="175">
        <f>CURRENT!V628</f>
        <v>238973.09199999998</v>
      </c>
      <c r="R62" s="175">
        <f>CURRENT!W628</f>
        <v>254534.696</v>
      </c>
      <c r="T62" s="337">
        <v>0</v>
      </c>
      <c r="U62" s="337">
        <v>0</v>
      </c>
      <c r="V62" s="337">
        <v>0</v>
      </c>
      <c r="W62" s="337">
        <v>0</v>
      </c>
      <c r="X62" s="337">
        <v>0</v>
      </c>
      <c r="Y62" s="337">
        <v>0</v>
      </c>
      <c r="Z62" s="347">
        <v>0</v>
      </c>
      <c r="AA62" s="337">
        <v>0</v>
      </c>
      <c r="AB62" s="337">
        <v>0</v>
      </c>
      <c r="AC62" s="337">
        <v>0</v>
      </c>
    </row>
    <row r="63" spans="2:29" ht="30.75" customHeight="1" x14ac:dyDescent="0.3">
      <c r="B63" s="180"/>
      <c r="C63" s="180"/>
      <c r="D63" s="188"/>
      <c r="E63" s="188"/>
      <c r="F63" s="188"/>
      <c r="G63" s="188"/>
      <c r="H63" s="188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4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1">
        <f>CURRENT!N629</f>
        <v>1176941.1870326437</v>
      </c>
      <c r="J64" s="191">
        <f>CURRENT!O629</f>
        <v>1249697.6938624885</v>
      </c>
      <c r="K64" s="191">
        <f>CURRENT!P629</f>
        <v>1372309.8323285694</v>
      </c>
      <c r="L64" s="191">
        <f>CURRENT!Q629</f>
        <v>1447759.6351237078</v>
      </c>
      <c r="M64" s="191">
        <f>CURRENT!R629</f>
        <v>1512737.753594982</v>
      </c>
      <c r="N64" s="191">
        <f>CURRENT!S629</f>
        <v>1418490.9114104416</v>
      </c>
      <c r="O64" s="191">
        <f>CURRENT!T629</f>
        <v>1548700.7906162397</v>
      </c>
      <c r="P64" s="191">
        <f>CURRENT!U629</f>
        <v>1794893.1400166939</v>
      </c>
      <c r="Q64" s="191">
        <f>CURRENT!V629</f>
        <v>1824018.5175554433</v>
      </c>
      <c r="R64" s="191">
        <f>CURRENT!W629</f>
        <v>1932291.4901213411</v>
      </c>
      <c r="T64" s="337">
        <v>0</v>
      </c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47">
        <v>0</v>
      </c>
      <c r="AA64" s="337">
        <v>0</v>
      </c>
      <c r="AB64" s="337">
        <v>0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" x14ac:dyDescent="0.25">
      <c r="S68" s="148"/>
    </row>
    <row r="100" spans="19:19" ht="15" x14ac:dyDescent="0.25">
      <c r="S100" s="148"/>
    </row>
  </sheetData>
  <mergeCells count="61">
    <mergeCell ref="D8:G8"/>
    <mergeCell ref="F9:G9"/>
    <mergeCell ref="F13:G13"/>
    <mergeCell ref="F14:G14"/>
    <mergeCell ref="B4:R4"/>
    <mergeCell ref="F15:G15"/>
    <mergeCell ref="F10:G10"/>
    <mergeCell ref="F11:G11"/>
    <mergeCell ref="F12:G12"/>
    <mergeCell ref="F19:G19"/>
    <mergeCell ref="F20:G20"/>
    <mergeCell ref="F21:G21"/>
    <mergeCell ref="F16:G16"/>
    <mergeCell ref="F17:G17"/>
    <mergeCell ref="F18:G18"/>
    <mergeCell ref="F25:G25"/>
    <mergeCell ref="F26:G26"/>
    <mergeCell ref="F27:G27"/>
    <mergeCell ref="F22:G22"/>
    <mergeCell ref="F23:G23"/>
    <mergeCell ref="D24:G24"/>
    <mergeCell ref="F34:G34"/>
    <mergeCell ref="D38:G38"/>
    <mergeCell ref="D28:G28"/>
    <mergeCell ref="D29:G29"/>
    <mergeCell ref="F30:G30"/>
    <mergeCell ref="D34:E34"/>
    <mergeCell ref="D42:G42"/>
    <mergeCell ref="D43:G43"/>
    <mergeCell ref="D44:G44"/>
    <mergeCell ref="D39:G39"/>
    <mergeCell ref="D40:G40"/>
    <mergeCell ref="D41:G41"/>
    <mergeCell ref="D54:E54"/>
    <mergeCell ref="D55:E55"/>
    <mergeCell ref="D45:G45"/>
    <mergeCell ref="D46:G46"/>
    <mergeCell ref="D47:G47"/>
    <mergeCell ref="D50:E50"/>
    <mergeCell ref="D51:E51"/>
    <mergeCell ref="F52:G52"/>
    <mergeCell ref="D53:G53"/>
    <mergeCell ref="D49:G49"/>
    <mergeCell ref="F50:G50"/>
    <mergeCell ref="D52:E52"/>
    <mergeCell ref="E2:F3"/>
    <mergeCell ref="C64:H64"/>
    <mergeCell ref="C5:G5"/>
    <mergeCell ref="C7:H7"/>
    <mergeCell ref="C37:H37"/>
    <mergeCell ref="C48:H48"/>
    <mergeCell ref="D61:G61"/>
    <mergeCell ref="D62:G62"/>
    <mergeCell ref="C60:H60"/>
    <mergeCell ref="D58:G58"/>
    <mergeCell ref="D59:G59"/>
    <mergeCell ref="C57:H57"/>
    <mergeCell ref="F54:G54"/>
    <mergeCell ref="F55:G55"/>
    <mergeCell ref="C56:H56"/>
    <mergeCell ref="F51:G51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92:Q114"/>
  <sheetViews>
    <sheetView workbookViewId="0"/>
  </sheetViews>
  <sheetFormatPr defaultColWidth="9.109375" defaultRowHeight="13.2" x14ac:dyDescent="0.25"/>
  <cols>
    <col min="1" max="16384" width="9.109375" style="41"/>
  </cols>
  <sheetData>
    <row r="92" spans="1:17" ht="123.75" customHeight="1" x14ac:dyDescent="0.4">
      <c r="A92" s="508" t="s">
        <v>136</v>
      </c>
      <c r="B92" s="508"/>
      <c r="C92" s="508"/>
      <c r="D92" s="508"/>
      <c r="E92" s="508"/>
      <c r="F92" s="508"/>
      <c r="G92" s="508"/>
      <c r="H92" s="508"/>
      <c r="I92" s="508"/>
      <c r="J92" s="508"/>
      <c r="K92" s="508"/>
      <c r="L92" s="508"/>
      <c r="M92" s="508"/>
      <c r="N92" s="508"/>
      <c r="O92" s="508"/>
      <c r="P92" s="508"/>
      <c r="Q92" s="40"/>
    </row>
    <row r="93" spans="1:17" ht="20.25" customHeight="1" x14ac:dyDescent="0.4">
      <c r="A93" s="509" t="s">
        <v>137</v>
      </c>
      <c r="B93" s="509"/>
      <c r="C93" s="509"/>
      <c r="D93" s="509"/>
      <c r="E93" s="509"/>
      <c r="F93" s="509"/>
      <c r="G93" s="509"/>
      <c r="H93" s="509"/>
      <c r="I93" s="509"/>
      <c r="J93" s="509"/>
      <c r="K93" s="509"/>
      <c r="L93" s="509"/>
      <c r="M93" s="509"/>
      <c r="N93" s="509"/>
      <c r="O93" s="509"/>
      <c r="P93" s="509"/>
      <c r="Q93" s="42"/>
    </row>
    <row r="98" ht="12" customHeight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10" ht="9" customHeight="1" x14ac:dyDescent="0.25"/>
    <row r="111" hidden="1" x14ac:dyDescent="0.25"/>
    <row r="112" hidden="1" x14ac:dyDescent="0.25"/>
    <row r="113" hidden="1" x14ac:dyDescent="0.25"/>
    <row r="114" hidden="1" x14ac:dyDescent="0.25"/>
  </sheetData>
  <mergeCells count="2">
    <mergeCell ref="A92:P92"/>
    <mergeCell ref="A93:P93"/>
  </mergeCells>
  <printOptions horizontalCentered="1"/>
  <pageMargins left="0.35433070866141736" right="0.43307086614173229" top="0.55118110236220474" bottom="0.51181102362204722" header="0.31496062992125984" footer="0.31496062992125984"/>
  <pageSetup paperSize="9" scale="61" firstPageNumber="56" orientation="portrait" useFirstPageNumber="1" r:id="rId1"/>
  <headerFooter alignWithMargins="0">
    <oddFooter>&amp;C&amp;"Arial,Bold"&amp;18&amp;P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C100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44.5546875" style="19" customWidth="1"/>
    <col min="8" max="8" width="0.88671875" style="19" customWidth="1"/>
    <col min="9" max="18" width="14" style="19" customWidth="1"/>
    <col min="19" max="19" width="0.88671875" customWidth="1"/>
    <col min="20" max="29" width="8.88671875" style="339" customWidth="1"/>
    <col min="30" max="16384" width="9.109375" style="19"/>
  </cols>
  <sheetData>
    <row r="1" spans="2:29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2:29" s="17" customFormat="1" ht="23.25" customHeight="1" x14ac:dyDescent="0.4">
      <c r="B2" s="24" t="s">
        <v>125</v>
      </c>
      <c r="C2" s="13"/>
      <c r="D2" s="27"/>
      <c r="E2" s="492">
        <v>9</v>
      </c>
      <c r="F2" s="492"/>
      <c r="G2" s="11" t="s">
        <v>872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</row>
    <row r="3" spans="2:29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873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2:29" s="18" customFormat="1" ht="19.5" customHeight="1" thickBot="1" x14ac:dyDescent="0.35">
      <c r="B4" s="507" t="s">
        <v>881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2:29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>
        <v>2015</v>
      </c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>
        <f t="shared" ref="T5" si="0">I5</f>
        <v>2015</v>
      </c>
      <c r="U5" s="335">
        <f t="shared" ref="U5" si="1">J5</f>
        <v>2016</v>
      </c>
      <c r="V5" s="335">
        <f t="shared" ref="V5" si="2">K5</f>
        <v>2017</v>
      </c>
      <c r="W5" s="335">
        <f t="shared" ref="W5" si="3">L5</f>
        <v>2018</v>
      </c>
      <c r="X5" s="335">
        <f t="shared" ref="X5" si="4">M5</f>
        <v>2019</v>
      </c>
      <c r="Y5" s="335">
        <f t="shared" ref="Y5" si="5">N5</f>
        <v>2020</v>
      </c>
      <c r="Z5" s="335">
        <f t="shared" ref="Z5" si="6">O5</f>
        <v>2021</v>
      </c>
      <c r="AA5" s="335">
        <f t="shared" ref="AA5" si="7">P5</f>
        <v>2022</v>
      </c>
      <c r="AB5" s="335" t="str">
        <f t="shared" ref="AB5" si="8">Q5</f>
        <v>2023e</v>
      </c>
      <c r="AC5" s="335" t="str">
        <f t="shared" ref="AC5" si="9">R5</f>
        <v>2024p</v>
      </c>
    </row>
    <row r="6" spans="2:29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29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69">
        <f>'CONSTANT '!N575</f>
        <v>635099.43357808469</v>
      </c>
      <c r="J7" s="169">
        <f>'CONSTANT '!O575</f>
        <v>672260.28099731996</v>
      </c>
      <c r="K7" s="169">
        <f>'CONSTANT '!P575</f>
        <v>718701.80947832298</v>
      </c>
      <c r="L7" s="169">
        <f>'CONSTANT '!Q575</f>
        <v>776053.76431218884</v>
      </c>
      <c r="M7" s="169">
        <f>'CONSTANT '!R575</f>
        <v>835714.30728388461</v>
      </c>
      <c r="N7" s="169">
        <f>'CONSTANT '!S575</f>
        <v>802747.18130554364</v>
      </c>
      <c r="O7" s="169">
        <f>'CONSTANT '!T575</f>
        <v>817102.78283775167</v>
      </c>
      <c r="P7" s="169">
        <f>'CONSTANT '!U575</f>
        <v>910364.1290768974</v>
      </c>
      <c r="Q7" s="169">
        <f>'CONSTANT '!V575</f>
        <v>952396.84045815689</v>
      </c>
      <c r="R7" s="169">
        <f>'CONSTANT '!W575</f>
        <v>1000999.4575988448</v>
      </c>
      <c r="S7"/>
      <c r="T7" s="337">
        <v>0</v>
      </c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0</v>
      </c>
      <c r="AA7" s="337">
        <v>0</v>
      </c>
      <c r="AB7" s="337">
        <v>0</v>
      </c>
      <c r="AC7" s="337">
        <v>0</v>
      </c>
    </row>
    <row r="8" spans="2:29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72"/>
      <c r="J8" s="172"/>
      <c r="K8" s="172"/>
      <c r="L8" s="172"/>
      <c r="M8" s="172"/>
      <c r="N8" s="172"/>
      <c r="O8" s="172"/>
      <c r="P8" s="172"/>
      <c r="Q8" s="172"/>
      <c r="R8" s="172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</row>
    <row r="9" spans="2:29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75">
        <f>'CONSTANT '!N577</f>
        <v>138567.62532013899</v>
      </c>
      <c r="J9" s="175">
        <f>'CONSTANT '!O577</f>
        <v>147710.71937186801</v>
      </c>
      <c r="K9" s="175">
        <f>'CONSTANT '!P577</f>
        <v>158811.11979980799</v>
      </c>
      <c r="L9" s="175">
        <f>'CONSTANT '!Q577</f>
        <v>170931.445679389</v>
      </c>
      <c r="M9" s="175">
        <f>'CONSTANT '!R577</f>
        <v>184684.04576438799</v>
      </c>
      <c r="N9" s="175">
        <f>'CONSTANT '!S577</f>
        <v>195369.32545573232</v>
      </c>
      <c r="O9" s="175">
        <f>'CONSTANT '!T577</f>
        <v>207060.68995554751</v>
      </c>
      <c r="P9" s="175">
        <f>'CONSTANT '!U577</f>
        <v>221411.98263179319</v>
      </c>
      <c r="Q9" s="175">
        <f>'CONSTANT '!V577</f>
        <v>230982.9646055201</v>
      </c>
      <c r="R9" s="175">
        <f>'CONSTANT '!W577</f>
        <v>241600.84500137897</v>
      </c>
      <c r="S9"/>
      <c r="T9" s="337">
        <v>0</v>
      </c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</row>
    <row r="10" spans="2:29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75">
        <f>'CONSTANT '!N578</f>
        <v>12627.423632386801</v>
      </c>
      <c r="J10" s="175">
        <f>'CONSTANT '!O578</f>
        <v>11745.262769430101</v>
      </c>
      <c r="K10" s="175">
        <f>'CONSTANT '!P578</f>
        <v>11946.3538635062</v>
      </c>
      <c r="L10" s="175">
        <f>'CONSTANT '!Q578</f>
        <v>12217.5527880967</v>
      </c>
      <c r="M10" s="175">
        <f>'CONSTANT '!R578</f>
        <v>12450.637869419599</v>
      </c>
      <c r="N10" s="175">
        <f>'CONSTANT '!S578</f>
        <v>12185.480892408283</v>
      </c>
      <c r="O10" s="175">
        <f>'CONSTANT '!T578</f>
        <v>11921.903602009397</v>
      </c>
      <c r="P10" s="175">
        <f>'CONSTANT '!U578</f>
        <v>11966.526828680102</v>
      </c>
      <c r="Q10" s="175">
        <f>'CONSTANT '!V578</f>
        <v>12253.233441177059</v>
      </c>
      <c r="R10" s="175">
        <f>'CONSTANT '!W578</f>
        <v>12337.940227872303</v>
      </c>
      <c r="S10"/>
      <c r="T10" s="337">
        <v>0</v>
      </c>
      <c r="U10" s="337">
        <v>0</v>
      </c>
      <c r="V10" s="337">
        <v>0</v>
      </c>
      <c r="W10" s="337">
        <v>0</v>
      </c>
      <c r="X10" s="337">
        <v>0</v>
      </c>
      <c r="Y10" s="337">
        <v>0</v>
      </c>
      <c r="Z10" s="337">
        <v>0</v>
      </c>
      <c r="AA10" s="337">
        <v>0</v>
      </c>
      <c r="AB10" s="337">
        <v>0</v>
      </c>
      <c r="AC10" s="337">
        <v>0</v>
      </c>
    </row>
    <row r="11" spans="2:29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75">
        <f>'CONSTANT '!N579</f>
        <v>20006.652790029701</v>
      </c>
      <c r="J11" s="175">
        <f>'CONSTANT '!O579</f>
        <v>22075.150550206501</v>
      </c>
      <c r="K11" s="175">
        <f>'CONSTANT '!P579</f>
        <v>24725.577569411002</v>
      </c>
      <c r="L11" s="175">
        <f>'CONSTANT '!Q579</f>
        <v>27949.106072598799</v>
      </c>
      <c r="M11" s="175">
        <f>'CONSTANT '!R579</f>
        <v>31423.6388152855</v>
      </c>
      <c r="N11" s="175">
        <f>'CONSTANT '!S579</f>
        <v>27502.90015553898</v>
      </c>
      <c r="O11" s="175">
        <f>'CONSTANT '!T579</f>
        <v>28046.703221514399</v>
      </c>
      <c r="P11" s="175">
        <f>'CONSTANT '!U579</f>
        <v>32569.553384928557</v>
      </c>
      <c r="Q11" s="175">
        <f>'CONSTANT '!V579</f>
        <v>34843.783117457948</v>
      </c>
      <c r="R11" s="175">
        <f>'CONSTANT '!W579</f>
        <v>37798.904453404954</v>
      </c>
      <c r="S11"/>
      <c r="T11" s="337">
        <v>0</v>
      </c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0</v>
      </c>
      <c r="AA11" s="337">
        <v>0</v>
      </c>
      <c r="AB11" s="337">
        <v>0</v>
      </c>
      <c r="AC11" s="337">
        <v>0</v>
      </c>
    </row>
    <row r="12" spans="2:29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75">
        <f>'CONSTANT '!N580</f>
        <v>99383.082091150703</v>
      </c>
      <c r="J12" s="175">
        <f>'CONSTANT '!O580</f>
        <v>105777.623483023</v>
      </c>
      <c r="K12" s="175">
        <f>'CONSTANT '!P580</f>
        <v>110968.662072911</v>
      </c>
      <c r="L12" s="175">
        <f>'CONSTANT '!Q580</f>
        <v>116502.990829598</v>
      </c>
      <c r="M12" s="175">
        <f>'CONSTANT '!R580</f>
        <v>121970.233649209</v>
      </c>
      <c r="N12" s="175">
        <f>'CONSTANT '!S580</f>
        <v>126625.25008835793</v>
      </c>
      <c r="O12" s="175">
        <f>'CONSTANT '!T580</f>
        <v>130342.72151319681</v>
      </c>
      <c r="P12" s="175">
        <f>'CONSTANT '!U580</f>
        <v>139369.37288945357</v>
      </c>
      <c r="Q12" s="175">
        <f>'CONSTANT '!V580</f>
        <v>148555.92329850738</v>
      </c>
      <c r="R12" s="175">
        <f>'CONSTANT '!W580</f>
        <v>156014.10859378817</v>
      </c>
      <c r="S12"/>
      <c r="T12" s="337">
        <v>0</v>
      </c>
      <c r="U12" s="337">
        <v>0</v>
      </c>
      <c r="V12" s="337">
        <v>0</v>
      </c>
      <c r="W12" s="337">
        <v>0</v>
      </c>
      <c r="X12" s="337">
        <v>0</v>
      </c>
      <c r="Y12" s="337">
        <v>0</v>
      </c>
      <c r="Z12" s="337">
        <v>0</v>
      </c>
      <c r="AA12" s="337">
        <v>0</v>
      </c>
      <c r="AB12" s="337">
        <v>0</v>
      </c>
      <c r="AC12" s="337">
        <v>0</v>
      </c>
    </row>
    <row r="13" spans="2:29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75">
        <f>'CONSTANT '!N581</f>
        <v>34319.473967365499</v>
      </c>
      <c r="J13" s="175">
        <f>'CONSTANT '!O581</f>
        <v>36074.871677113799</v>
      </c>
      <c r="K13" s="175">
        <f>'CONSTANT '!P581</f>
        <v>38312.685739628701</v>
      </c>
      <c r="L13" s="175">
        <f>'CONSTANT '!Q581</f>
        <v>41152.194360249901</v>
      </c>
      <c r="M13" s="175">
        <f>'CONSTANT '!R581</f>
        <v>44026.583944221798</v>
      </c>
      <c r="N13" s="175">
        <f>'CONSTANT '!S581</f>
        <v>39328.226119221174</v>
      </c>
      <c r="O13" s="175">
        <f>'CONSTANT '!T581</f>
        <v>39737.515434239991</v>
      </c>
      <c r="P13" s="175">
        <f>'CONSTANT '!U581</f>
        <v>43680.958003786567</v>
      </c>
      <c r="Q13" s="175">
        <f>'CONSTANT '!V581</f>
        <v>45136.446727639282</v>
      </c>
      <c r="R13" s="175">
        <f>'CONSTANT '!W581</f>
        <v>48162.242228008501</v>
      </c>
      <c r="S13"/>
      <c r="T13" s="337">
        <v>0</v>
      </c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0</v>
      </c>
      <c r="AA13" s="337">
        <v>0</v>
      </c>
      <c r="AB13" s="337">
        <v>0</v>
      </c>
      <c r="AC13" s="337">
        <v>0</v>
      </c>
    </row>
    <row r="14" spans="2:29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75">
        <f>'CONSTANT '!N582</f>
        <v>17298.900642185199</v>
      </c>
      <c r="J14" s="175">
        <f>'CONSTANT '!O582</f>
        <v>18304.301912632502</v>
      </c>
      <c r="K14" s="175">
        <f>'CONSTANT '!P582</f>
        <v>19409.246302772</v>
      </c>
      <c r="L14" s="175">
        <f>'CONSTANT '!Q582</f>
        <v>20705.9413460873</v>
      </c>
      <c r="M14" s="175">
        <f>'CONSTANT '!R582</f>
        <v>22045.377710440702</v>
      </c>
      <c r="N14" s="175">
        <f>'CONSTANT '!S582</f>
        <v>20988.570459587969</v>
      </c>
      <c r="O14" s="175">
        <f>'CONSTANT '!T582</f>
        <v>22645.055412926071</v>
      </c>
      <c r="P14" s="175">
        <f>'CONSTANT '!U582</f>
        <v>26620.504395189404</v>
      </c>
      <c r="Q14" s="175">
        <f>'CONSTANT '!V582</f>
        <v>29602.096382976983</v>
      </c>
      <c r="R14" s="175">
        <f>'CONSTANT '!W582</f>
        <v>32389.422728783586</v>
      </c>
      <c r="S14"/>
      <c r="T14" s="337">
        <v>0</v>
      </c>
      <c r="U14" s="337">
        <v>0</v>
      </c>
      <c r="V14" s="337">
        <v>0</v>
      </c>
      <c r="W14" s="337">
        <v>0</v>
      </c>
      <c r="X14" s="337">
        <v>0</v>
      </c>
      <c r="Y14" s="337">
        <v>0</v>
      </c>
      <c r="Z14" s="337">
        <v>0</v>
      </c>
      <c r="AA14" s="337">
        <v>0</v>
      </c>
      <c r="AB14" s="337">
        <v>0</v>
      </c>
      <c r="AC14" s="337">
        <v>0</v>
      </c>
    </row>
    <row r="15" spans="2:29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75">
        <f>'CONSTANT '!N583</f>
        <v>85253.5452652315</v>
      </c>
      <c r="J15" s="175">
        <f>'CONSTANT '!O583</f>
        <v>90849.843020195403</v>
      </c>
      <c r="K15" s="175">
        <f>'CONSTANT '!P583</f>
        <v>94983.875347944006</v>
      </c>
      <c r="L15" s="175">
        <f>'CONSTANT '!Q583</f>
        <v>100112.94149943</v>
      </c>
      <c r="M15" s="175">
        <f>'CONSTANT '!R583</f>
        <v>108445.37131400801</v>
      </c>
      <c r="N15" s="175">
        <f>'CONSTANT '!S583</f>
        <v>93461.858953631265</v>
      </c>
      <c r="O15" s="175">
        <f>'CONSTANT '!T583</f>
        <v>86052.432661291808</v>
      </c>
      <c r="P15" s="175">
        <f>'CONSTANT '!U583</f>
        <v>113696.15983197754</v>
      </c>
      <c r="Q15" s="175">
        <f>'CONSTANT '!V583</f>
        <v>124607.35589303184</v>
      </c>
      <c r="R15" s="175">
        <f>'CONSTANT '!W583</f>
        <v>137663.94641185555</v>
      </c>
      <c r="S15"/>
      <c r="T15" s="337">
        <v>0</v>
      </c>
      <c r="U15" s="337">
        <v>0</v>
      </c>
      <c r="V15" s="337"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7">
        <v>0</v>
      </c>
    </row>
    <row r="16" spans="2:29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75">
        <f>'CONSTANT '!N584</f>
        <v>49379.516341223498</v>
      </c>
      <c r="J16" s="175">
        <f>'CONSTANT '!O584</f>
        <v>54288.863839536498</v>
      </c>
      <c r="K16" s="175">
        <f>'CONSTANT '!P584</f>
        <v>59909.756271428101</v>
      </c>
      <c r="L16" s="175">
        <f>'CONSTANT '!Q584</f>
        <v>66038.199605073794</v>
      </c>
      <c r="M16" s="175">
        <f>'CONSTANT '!R584</f>
        <v>71706.214885053007</v>
      </c>
      <c r="N16" s="175">
        <f>'CONSTANT '!S584</f>
        <v>77521.588912230931</v>
      </c>
      <c r="O16" s="175">
        <f>'CONSTANT '!T584</f>
        <v>85735.467751180928</v>
      </c>
      <c r="P16" s="175">
        <f>'CONSTANT '!U584</f>
        <v>94414.12437269272</v>
      </c>
      <c r="Q16" s="175">
        <f>'CONSTANT '!V584</f>
        <v>101370.69451219113</v>
      </c>
      <c r="R16" s="175">
        <f>'CONSTANT '!W584</f>
        <v>106811.36933721807</v>
      </c>
      <c r="S16"/>
      <c r="T16" s="337">
        <v>0</v>
      </c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</row>
    <row r="17" spans="2:29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75">
        <f>'CONSTANT '!N585</f>
        <v>43275.996112611399</v>
      </c>
      <c r="J17" s="175">
        <f>'CONSTANT '!O585</f>
        <v>45174.065248793799</v>
      </c>
      <c r="K17" s="175">
        <f>'CONSTANT '!P585</f>
        <v>47718.013365945102</v>
      </c>
      <c r="L17" s="175">
        <f>'CONSTANT '!Q585</f>
        <v>51428.172053257302</v>
      </c>
      <c r="M17" s="175">
        <f>'CONSTANT '!R585</f>
        <v>55714.098754067498</v>
      </c>
      <c r="N17" s="175">
        <f>'CONSTANT '!S585</f>
        <v>28548.456570410217</v>
      </c>
      <c r="O17" s="175">
        <f>'CONSTANT '!T585</f>
        <v>23201.789411052836</v>
      </c>
      <c r="P17" s="175">
        <f>'CONSTANT '!U585</f>
        <v>33942.166000983438</v>
      </c>
      <c r="Q17" s="175">
        <f>'CONSTANT '!V585</f>
        <v>35750.85051440938</v>
      </c>
      <c r="R17" s="175">
        <f>'CONSTANT '!W585</f>
        <v>37792.796658761545</v>
      </c>
      <c r="S17"/>
      <c r="T17" s="337">
        <v>0</v>
      </c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</row>
    <row r="18" spans="2:29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75">
        <f>'CONSTANT '!N586</f>
        <v>14092.152929149201</v>
      </c>
      <c r="J18" s="175">
        <f>'CONSTANT '!O586</f>
        <v>14834.910928335399</v>
      </c>
      <c r="K18" s="175">
        <f>'CONSTANT '!P586</f>
        <v>15722.7229307857</v>
      </c>
      <c r="L18" s="175">
        <f>'CONSTANT '!Q586</f>
        <v>16658.0677179382</v>
      </c>
      <c r="M18" s="175">
        <f>'CONSTANT '!R586</f>
        <v>17572.1623370794</v>
      </c>
      <c r="N18" s="175">
        <f>'CONSTANT '!S586</f>
        <v>16454.871797333795</v>
      </c>
      <c r="O18" s="175">
        <f>'CONSTANT '!T586</f>
        <v>15805.443395480523</v>
      </c>
      <c r="P18" s="175">
        <f>'CONSTANT '!U586</f>
        <v>17318.625512316212</v>
      </c>
      <c r="Q18" s="175">
        <f>'CONSTANT '!V586</f>
        <v>18627.051267731204</v>
      </c>
      <c r="R18" s="175">
        <f>'CONSTANT '!W586</f>
        <v>19813.841423943635</v>
      </c>
      <c r="S18"/>
      <c r="T18" s="337">
        <v>0</v>
      </c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0</v>
      </c>
    </row>
    <row r="19" spans="2:29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75">
        <f>'CONSTANT '!N587</f>
        <v>66155.190627266405</v>
      </c>
      <c r="J19" s="175">
        <f>'CONSTANT '!O587</f>
        <v>70745.140490285194</v>
      </c>
      <c r="K19" s="175">
        <f>'CONSTANT '!P587</f>
        <v>76088.580026365002</v>
      </c>
      <c r="L19" s="175">
        <f>'CONSTANT '!Q587</f>
        <v>82970.031203949504</v>
      </c>
      <c r="M19" s="175">
        <f>'CONSTANT '!R587</f>
        <v>90925.809514818699</v>
      </c>
      <c r="N19" s="175">
        <f>'CONSTANT '!S587</f>
        <v>66709.028131633982</v>
      </c>
      <c r="O19" s="175">
        <f>'CONSTANT '!T587</f>
        <v>60695.856777444751</v>
      </c>
      <c r="P19" s="175">
        <f>'CONSTANT '!U587</f>
        <v>76180.459783236642</v>
      </c>
      <c r="Q19" s="175">
        <f>'CONSTANT '!V587</f>
        <v>81724.293755251711</v>
      </c>
      <c r="R19" s="175">
        <f>'CONSTANT '!W587</f>
        <v>91291.683434919614</v>
      </c>
      <c r="S19"/>
      <c r="T19" s="337">
        <v>0</v>
      </c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</row>
    <row r="20" spans="2:29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75">
        <f>'CONSTANT '!N588</f>
        <v>81549.789952293097</v>
      </c>
      <c r="J20" s="175">
        <f>'CONSTANT '!O588</f>
        <v>85256.214078101504</v>
      </c>
      <c r="K20" s="175">
        <f>'CONSTANT '!P588</f>
        <v>90063.065026558703</v>
      </c>
      <c r="L20" s="175">
        <f>'CONSTANT '!Q588</f>
        <v>95812.274974899294</v>
      </c>
      <c r="M20" s="175">
        <f>'CONSTANT '!R588</f>
        <v>101205.82913135699</v>
      </c>
      <c r="N20" s="175">
        <f>'CONSTANT '!S588</f>
        <v>89929.339031533338</v>
      </c>
      <c r="O20" s="175">
        <f>'CONSTANT '!T588</f>
        <v>90593.616405441164</v>
      </c>
      <c r="P20" s="175">
        <f>'CONSTANT '!U588</f>
        <v>97548.376269553672</v>
      </c>
      <c r="Q20" s="175">
        <f>'CONSTANT '!V588</f>
        <v>101359.5757346309</v>
      </c>
      <c r="R20" s="175">
        <f>'CONSTANT '!W588</f>
        <v>108153.71402007063</v>
      </c>
      <c r="S20"/>
      <c r="T20" s="337">
        <v>0</v>
      </c>
      <c r="U20" s="337">
        <v>0</v>
      </c>
      <c r="V20" s="337">
        <v>0</v>
      </c>
      <c r="W20" s="337">
        <v>0</v>
      </c>
      <c r="X20" s="337">
        <v>0</v>
      </c>
      <c r="Y20" s="337">
        <v>0</v>
      </c>
      <c r="Z20" s="337">
        <v>0</v>
      </c>
      <c r="AA20" s="337">
        <v>0</v>
      </c>
      <c r="AB20" s="337">
        <v>0</v>
      </c>
      <c r="AC20" s="337">
        <v>0</v>
      </c>
    </row>
    <row r="21" spans="2:29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75">
        <f>'CONSTANT '!N589</f>
        <v>41318.531999999999</v>
      </c>
      <c r="J21" s="175">
        <f>'CONSTANT '!O589</f>
        <v>42148.695717617898</v>
      </c>
      <c r="K21" s="175">
        <f>'CONSTANT '!P589</f>
        <v>45335.753067274301</v>
      </c>
      <c r="L21" s="175">
        <f>'CONSTANT '!Q589</f>
        <v>47830.536893976998</v>
      </c>
      <c r="M21" s="175">
        <f>'CONSTANT '!R589</f>
        <v>49926.941165328397</v>
      </c>
      <c r="N21" s="175">
        <f>'CONSTANT '!S589</f>
        <v>19307.495202979007</v>
      </c>
      <c r="O21" s="175">
        <f>'CONSTANT '!T589</f>
        <v>14836.845147246111</v>
      </c>
      <c r="P21" s="175">
        <f>'CONSTANT '!U589</f>
        <v>28877.881607680945</v>
      </c>
      <c r="Q21" s="175">
        <f>'CONSTANT '!V589</f>
        <v>48268.010166777771</v>
      </c>
      <c r="R21" s="175">
        <f>'CONSTANT '!W589</f>
        <v>54646.007057481278</v>
      </c>
      <c r="S21"/>
      <c r="T21" s="337">
        <v>0</v>
      </c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</row>
    <row r="22" spans="2:29" s="18" customFormat="1" ht="62.25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75">
        <f>'CONSTANT '!N590</f>
        <v>68674.899000000005</v>
      </c>
      <c r="J22" s="175">
        <f>'CONSTANT '!O590</f>
        <v>73287.629497448201</v>
      </c>
      <c r="K22" s="175">
        <f>'CONSTANT '!P590</f>
        <v>75868.022043879901</v>
      </c>
      <c r="L22" s="175">
        <f>'CONSTANT '!Q590</f>
        <v>74845.962477573994</v>
      </c>
      <c r="M22" s="175">
        <f>'CONSTANT '!R590</f>
        <v>76995.8230952249</v>
      </c>
      <c r="N22" s="175">
        <f>'CONSTANT '!S590</f>
        <v>11898.768779205177</v>
      </c>
      <c r="O22" s="175">
        <f>'CONSTANT '!T590</f>
        <v>319.3330173461311</v>
      </c>
      <c r="P22" s="175">
        <f>'CONSTANT '!U590</f>
        <v>28107.052059562822</v>
      </c>
      <c r="Q22" s="175">
        <f>'CONSTANT '!V590</f>
        <v>61618.738010560264</v>
      </c>
      <c r="R22" s="175">
        <f>'CONSTANT '!W590</f>
        <v>84512.355294698558</v>
      </c>
      <c r="S22"/>
      <c r="T22" s="337">
        <v>0</v>
      </c>
      <c r="U22" s="337">
        <v>0</v>
      </c>
      <c r="V22" s="337">
        <v>0</v>
      </c>
      <c r="W22" s="337">
        <v>0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</row>
    <row r="23" spans="2:29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75">
        <f>'CONSTANT '!N591</f>
        <v>546.45090705258303</v>
      </c>
      <c r="J23" s="175">
        <f>'CONSTANT '!O591</f>
        <v>562.24740762858005</v>
      </c>
      <c r="K23" s="175">
        <f>'CONSTANT '!P591</f>
        <v>574.42013786505197</v>
      </c>
      <c r="L23" s="175">
        <f>'CONSTANT '!Q591</f>
        <v>590.27176521799402</v>
      </c>
      <c r="M23" s="175">
        <f>'CONSTANT '!R591</f>
        <v>613.18552443303395</v>
      </c>
      <c r="N23" s="175">
        <f>'CONSTANT '!S591</f>
        <v>713.55831414963563</v>
      </c>
      <c r="O23" s="175">
        <f>'CONSTANT '!T591</f>
        <v>746.07516652543472</v>
      </c>
      <c r="P23" s="175">
        <f>'CONSTANT '!U591</f>
        <v>874.4896241877924</v>
      </c>
      <c r="Q23" s="175">
        <f>'CONSTANT '!V591</f>
        <v>933.29905141442146</v>
      </c>
      <c r="R23" s="175">
        <f>'CONSTANT '!W591</f>
        <v>1034.9913160565368</v>
      </c>
      <c r="S23"/>
      <c r="T23" s="337">
        <v>0</v>
      </c>
      <c r="U23" s="337">
        <v>0</v>
      </c>
      <c r="V23" s="337">
        <v>0</v>
      </c>
      <c r="W23" s="337">
        <v>0</v>
      </c>
      <c r="X23" s="337">
        <v>0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</row>
    <row r="24" spans="2:29" s="18" customFormat="1" ht="35.2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78">
        <f>'CONSTANT '!N592</f>
        <v>60015.962004214583</v>
      </c>
      <c r="J24" s="178">
        <f>'CONSTANT '!O592</f>
        <v>60793.986439927823</v>
      </c>
      <c r="K24" s="178">
        <f>'CONSTANT '!P592</f>
        <v>61244.036249648823</v>
      </c>
      <c r="L24" s="178">
        <f>'CONSTANT '!Q592</f>
        <v>60529.646616303166</v>
      </c>
      <c r="M24" s="178">
        <f>'CONSTANT '!R592</f>
        <v>63779.164027699138</v>
      </c>
      <c r="N24" s="178">
        <f>'CONSTANT '!S592</f>
        <v>67048.400518329654</v>
      </c>
      <c r="O24" s="178">
        <f>'CONSTANT '!T592</f>
        <v>64252.145104014729</v>
      </c>
      <c r="P24" s="178">
        <f>'CONSTANT '!U592</f>
        <v>68944.577393898377</v>
      </c>
      <c r="Q24" s="178">
        <f>'CONSTANT '!V592</f>
        <v>70675.565369173637</v>
      </c>
      <c r="R24" s="178">
        <f>'CONSTANT '!W592</f>
        <v>75454.992923194965</v>
      </c>
      <c r="S24"/>
      <c r="T24" s="337">
        <v>0</v>
      </c>
      <c r="U24" s="337">
        <v>0</v>
      </c>
      <c r="V24" s="337">
        <v>0</v>
      </c>
      <c r="W24" s="337">
        <v>0</v>
      </c>
      <c r="X24" s="337">
        <v>0</v>
      </c>
      <c r="Y24" s="337">
        <v>0</v>
      </c>
      <c r="Z24" s="337">
        <v>0</v>
      </c>
      <c r="AA24" s="337">
        <v>0</v>
      </c>
      <c r="AB24" s="337">
        <v>0</v>
      </c>
      <c r="AC24" s="337">
        <v>0</v>
      </c>
    </row>
    <row r="25" spans="2:29" s="18" customFormat="1" ht="35.2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78">
        <f>'CONSTANT '!N593</f>
        <v>15919.065474966001</v>
      </c>
      <c r="J25" s="178">
        <f>'CONSTANT '!O593</f>
        <v>16353.5402154207</v>
      </c>
      <c r="K25" s="178">
        <f>'CONSTANT '!P593</f>
        <v>13264.644261742</v>
      </c>
      <c r="L25" s="178">
        <f>'CONSTANT '!Q593</f>
        <v>12340.9669519657</v>
      </c>
      <c r="M25" s="178">
        <f>'CONSTANT '!R593</f>
        <v>13765.408493135201</v>
      </c>
      <c r="N25" s="178">
        <f>'CONSTANT '!S593</f>
        <v>16556.267088528348</v>
      </c>
      <c r="O25" s="178">
        <f>'CONSTANT '!T593</f>
        <v>11618.968935426832</v>
      </c>
      <c r="P25" s="178">
        <f>'CONSTANT '!U593</f>
        <v>14621.025831893681</v>
      </c>
      <c r="Q25" s="178">
        <f>'CONSTANT '!V593</f>
        <v>16918.514614458905</v>
      </c>
      <c r="R25" s="178">
        <f>'CONSTANT '!W593</f>
        <v>18072.548732466064</v>
      </c>
      <c r="S25"/>
      <c r="T25" s="337">
        <v>0</v>
      </c>
      <c r="U25" s="337">
        <v>0</v>
      </c>
      <c r="V25" s="337">
        <v>0</v>
      </c>
      <c r="W25" s="337">
        <v>0</v>
      </c>
      <c r="X25" s="337">
        <v>0</v>
      </c>
      <c r="Y25" s="337">
        <v>0</v>
      </c>
      <c r="Z25" s="337">
        <v>0</v>
      </c>
      <c r="AA25" s="337">
        <v>0</v>
      </c>
      <c r="AB25" s="337">
        <v>0</v>
      </c>
      <c r="AC25" s="337">
        <v>0</v>
      </c>
    </row>
    <row r="26" spans="2:29" s="18" customFormat="1" ht="35.2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78">
        <f>'CONSTANT '!N594</f>
        <v>42655.250313943303</v>
      </c>
      <c r="J26" s="178">
        <f>'CONSTANT '!O594</f>
        <v>42914.1721039517</v>
      </c>
      <c r="K26" s="178">
        <f>'CONSTANT '!P594</f>
        <v>46293.481240437599</v>
      </c>
      <c r="L26" s="178">
        <f>'CONSTANT '!Q594</f>
        <v>45740.607274604001</v>
      </c>
      <c r="M26" s="178">
        <f>'CONSTANT '!R594</f>
        <v>47819.944727827497</v>
      </c>
      <c r="N26" s="178">
        <f>'CONSTANT '!S594</f>
        <v>47639.555582008266</v>
      </c>
      <c r="O26" s="178">
        <f>'CONSTANT '!T594</f>
        <v>49855.095769536383</v>
      </c>
      <c r="P26" s="178">
        <f>'CONSTANT '!U594</f>
        <v>51606.963168939925</v>
      </c>
      <c r="Q26" s="178">
        <f>'CONSTANT '!V594</f>
        <v>50538.12443956019</v>
      </c>
      <c r="R26" s="178">
        <f>'CONSTANT '!W594</f>
        <v>54260.056378301553</v>
      </c>
      <c r="S26"/>
      <c r="T26" s="337">
        <v>0</v>
      </c>
      <c r="U26" s="337">
        <v>0</v>
      </c>
      <c r="V26" s="337">
        <v>0</v>
      </c>
      <c r="W26" s="337">
        <v>0</v>
      </c>
      <c r="X26" s="337">
        <v>0</v>
      </c>
      <c r="Y26" s="337">
        <v>0</v>
      </c>
      <c r="Z26" s="337">
        <v>0</v>
      </c>
      <c r="AA26" s="337">
        <v>0</v>
      </c>
      <c r="AB26" s="337">
        <v>0</v>
      </c>
      <c r="AC26" s="337">
        <v>0</v>
      </c>
    </row>
    <row r="27" spans="2:29" s="18" customFormat="1" ht="35.2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78">
        <f>'CONSTANT '!N595</f>
        <v>1441.6462153052801</v>
      </c>
      <c r="J27" s="178">
        <f>'CONSTANT '!O595</f>
        <v>1526.27412055543</v>
      </c>
      <c r="K27" s="178">
        <f>'CONSTANT '!P595</f>
        <v>1685.91074746923</v>
      </c>
      <c r="L27" s="178">
        <f>'CONSTANT '!Q595</f>
        <v>2448.0723897334601</v>
      </c>
      <c r="M27" s="178">
        <f>'CONSTANT '!R595</f>
        <v>2193.8108067364401</v>
      </c>
      <c r="N27" s="178">
        <f>'CONSTANT '!S595</f>
        <v>2852.5778477930371</v>
      </c>
      <c r="O27" s="178">
        <f>'CONSTANT '!T595</f>
        <v>2778.0803990515151</v>
      </c>
      <c r="P27" s="178">
        <f>'CONSTANT '!U595</f>
        <v>2716.5883930647678</v>
      </c>
      <c r="Q27" s="178">
        <f>'CONSTANT '!V595</f>
        <v>3218.9263151545392</v>
      </c>
      <c r="R27" s="178">
        <f>'CONSTANT '!W595</f>
        <v>3122.3878124273492</v>
      </c>
      <c r="S27"/>
      <c r="T27" s="337">
        <v>0</v>
      </c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37">
        <v>0</v>
      </c>
      <c r="AA27" s="337">
        <v>0</v>
      </c>
      <c r="AB27" s="337">
        <v>0</v>
      </c>
      <c r="AC27" s="337">
        <v>0</v>
      </c>
    </row>
    <row r="28" spans="2:29" s="18" customFormat="1" ht="35.25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78">
        <f>'CONSTANT '!N596</f>
        <v>695115.39558229921</v>
      </c>
      <c r="J28" s="178">
        <f>'CONSTANT '!O596</f>
        <v>733054.26743724779</v>
      </c>
      <c r="K28" s="178">
        <f>'CONSTANT '!P596</f>
        <v>779945.84572797175</v>
      </c>
      <c r="L28" s="178">
        <f>'CONSTANT '!Q596</f>
        <v>836583.41092849197</v>
      </c>
      <c r="M28" s="178">
        <f>'CONSTANT '!R596</f>
        <v>899493.47131158377</v>
      </c>
      <c r="N28" s="178">
        <f>'CONSTANT '!S596</f>
        <v>869795.58182387333</v>
      </c>
      <c r="O28" s="178">
        <f>'CONSTANT '!T596</f>
        <v>881354.92794176645</v>
      </c>
      <c r="P28" s="178">
        <f>'CONSTANT '!U596</f>
        <v>979308.70647079579</v>
      </c>
      <c r="Q28" s="178">
        <f>'CONSTANT '!V596</f>
        <v>1023072.4058273305</v>
      </c>
      <c r="R28" s="178">
        <f>'CONSTANT '!W596</f>
        <v>1076454.4505220398</v>
      </c>
      <c r="S28"/>
      <c r="T28" s="337">
        <v>0</v>
      </c>
      <c r="U28" s="337">
        <v>0</v>
      </c>
      <c r="V28" s="337">
        <v>0</v>
      </c>
      <c r="W28" s="337">
        <v>0</v>
      </c>
      <c r="X28" s="337">
        <v>0</v>
      </c>
      <c r="Y28" s="337">
        <v>0</v>
      </c>
      <c r="Z28" s="337">
        <v>0</v>
      </c>
      <c r="AA28" s="337">
        <v>0</v>
      </c>
      <c r="AB28" s="337">
        <v>0</v>
      </c>
      <c r="AC28" s="337">
        <v>0</v>
      </c>
    </row>
    <row r="29" spans="2:29" s="18" customFormat="1" ht="62.25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78">
        <f>'CONSTANT '!N597</f>
        <v>634552.98267103266</v>
      </c>
      <c r="J29" s="178">
        <f>'CONSTANT '!O597</f>
        <v>671698.03358969057</v>
      </c>
      <c r="K29" s="178">
        <f>'CONSTANT '!P597</f>
        <v>718127.38934045774</v>
      </c>
      <c r="L29" s="178">
        <f>'CONSTANT '!Q597</f>
        <v>775463.49254697119</v>
      </c>
      <c r="M29" s="178">
        <f>'CONSTANT '!R597</f>
        <v>835101.12175945239</v>
      </c>
      <c r="N29" s="178">
        <f>'CONSTANT '!S597</f>
        <v>802033.62299139402</v>
      </c>
      <c r="O29" s="178">
        <f>'CONSTANT '!T597</f>
        <v>816356.70767122624</v>
      </c>
      <c r="P29" s="178">
        <f>'CONSTANT '!U597</f>
        <v>909489.6394527097</v>
      </c>
      <c r="Q29" s="178">
        <f>'CONSTANT '!V597</f>
        <v>951463.54140674218</v>
      </c>
      <c r="R29" s="178">
        <f>'CONSTANT '!W597</f>
        <v>999964.46628278843</v>
      </c>
      <c r="S29"/>
      <c r="T29" s="337">
        <v>0</v>
      </c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37">
        <v>0</v>
      </c>
      <c r="AA29" s="337">
        <v>0</v>
      </c>
      <c r="AB29" s="337">
        <v>0</v>
      </c>
      <c r="AC29" s="337">
        <v>0</v>
      </c>
    </row>
    <row r="30" spans="2:29" s="18" customFormat="1" ht="35.2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78">
        <f>'CONSTANT '!N598</f>
        <v>311195.33359596058</v>
      </c>
      <c r="J30" s="178">
        <f>'CONSTANT '!O598</f>
        <v>329265.55959765759</v>
      </c>
      <c r="K30" s="178">
        <f>'CONSTANT '!P598</f>
        <v>348995.10827808082</v>
      </c>
      <c r="L30" s="178">
        <f>'CONSTANT '!Q598</f>
        <v>374337.87164945522</v>
      </c>
      <c r="M30" s="178">
        <f>'CONSTANT '!R598</f>
        <v>401441.92885266733</v>
      </c>
      <c r="N30" s="178">
        <f>'CONSTANT '!S598</f>
        <v>426635.10828074085</v>
      </c>
      <c r="O30" s="178">
        <f>'CONSTANT '!T598</f>
        <v>440944.33439918933</v>
      </c>
      <c r="P30" s="178">
        <f>'CONSTANT '!U598</f>
        <v>533441.90727592167</v>
      </c>
      <c r="Q30" s="178">
        <f>'CONSTANT '!V598</f>
        <v>561769.31881260325</v>
      </c>
      <c r="R30" s="178">
        <f>'CONSTANT '!W598</f>
        <v>596195.64178724389</v>
      </c>
      <c r="S30"/>
      <c r="T30" s="337">
        <v>0</v>
      </c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37">
        <v>0</v>
      </c>
      <c r="AA30" s="337">
        <v>0</v>
      </c>
      <c r="AB30" s="337">
        <v>0</v>
      </c>
      <c r="AC30" s="337">
        <v>0</v>
      </c>
    </row>
    <row r="31" spans="2:29" s="18" customFormat="1" ht="35.2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78">
        <f>'CONSTANT '!N599</f>
        <v>232933.070319249</v>
      </c>
      <c r="J31" s="178">
        <f>'CONSTANT '!O599</f>
        <v>246524.80662350301</v>
      </c>
      <c r="K31" s="178">
        <f>'CONSTANT '!P599</f>
        <v>261675.20141891699</v>
      </c>
      <c r="L31" s="178">
        <f>'CONSTANT '!Q599</f>
        <v>280087.797576615</v>
      </c>
      <c r="M31" s="178">
        <f>'CONSTANT '!R599</f>
        <v>300471.22220715799</v>
      </c>
      <c r="N31" s="178">
        <f>'CONSTANT '!S599</f>
        <v>313718.87893311796</v>
      </c>
      <c r="O31" s="178">
        <f>'CONSTANT '!T599</f>
        <v>326580.71343388606</v>
      </c>
      <c r="P31" s="178">
        <f>'CONSTANT '!U599</f>
        <v>385129.68119415309</v>
      </c>
      <c r="Q31" s="178">
        <f>'CONSTANT '!V599</f>
        <v>402563.57630633737</v>
      </c>
      <c r="R31" s="178">
        <f>'CONSTANT '!W599</f>
        <v>433278.39958198258</v>
      </c>
      <c r="S31"/>
      <c r="T31" s="337">
        <v>0</v>
      </c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</row>
    <row r="32" spans="2:29" s="18" customFormat="1" ht="35.2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78">
        <f>'CONSTANT '!N600</f>
        <v>31089.178884911202</v>
      </c>
      <c r="J32" s="178">
        <f>'CONSTANT '!O600</f>
        <v>33904.335122118799</v>
      </c>
      <c r="K32" s="178">
        <f>'CONSTANT '!P600</f>
        <v>36856.424463412703</v>
      </c>
      <c r="L32" s="178">
        <f>'CONSTANT '!Q600</f>
        <v>40005.885667058501</v>
      </c>
      <c r="M32" s="178">
        <f>'CONSTANT '!R600</f>
        <v>43454.564795735198</v>
      </c>
      <c r="N32" s="178">
        <f>'CONSTANT '!S600</f>
        <v>46991.734253197632</v>
      </c>
      <c r="O32" s="178">
        <f>'CONSTANT '!T600</f>
        <v>47234.226532700195</v>
      </c>
      <c r="P32" s="178">
        <f>'CONSTANT '!U600</f>
        <v>56508.664166360264</v>
      </c>
      <c r="Q32" s="178">
        <f>'CONSTANT '!V600</f>
        <v>57164.566409686871</v>
      </c>
      <c r="R32" s="178">
        <f>'CONSTANT '!W600</f>
        <v>60070.889940091351</v>
      </c>
      <c r="S32"/>
      <c r="T32" s="337">
        <v>0</v>
      </c>
      <c r="U32" s="337">
        <v>0</v>
      </c>
      <c r="V32" s="337">
        <v>0</v>
      </c>
      <c r="W32" s="337">
        <v>0</v>
      </c>
      <c r="X32" s="337">
        <v>0</v>
      </c>
      <c r="Y32" s="337">
        <v>0</v>
      </c>
      <c r="Z32" s="337">
        <v>0</v>
      </c>
      <c r="AA32" s="337">
        <v>0</v>
      </c>
      <c r="AB32" s="337">
        <v>0</v>
      </c>
      <c r="AC32" s="337">
        <v>0</v>
      </c>
    </row>
    <row r="33" spans="2:29" s="18" customFormat="1" ht="35.2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78">
        <f>'CONSTANT '!N601</f>
        <v>47173.084391800403</v>
      </c>
      <c r="J33" s="178">
        <f>'CONSTANT '!O601</f>
        <v>48836.417852035796</v>
      </c>
      <c r="K33" s="178">
        <f>'CONSTANT '!P601</f>
        <v>50463.482395751103</v>
      </c>
      <c r="L33" s="178">
        <f>'CONSTANT '!Q601</f>
        <v>54244.188405781701</v>
      </c>
      <c r="M33" s="178">
        <f>'CONSTANT '!R601</f>
        <v>57516.141849774198</v>
      </c>
      <c r="N33" s="178">
        <f>'CONSTANT '!S601</f>
        <v>65924.495094425263</v>
      </c>
      <c r="O33" s="178">
        <f>'CONSTANT '!T601</f>
        <v>67129.394432603091</v>
      </c>
      <c r="P33" s="178">
        <f>'CONSTANT '!U601</f>
        <v>91803.561915408325</v>
      </c>
      <c r="Q33" s="178">
        <f>'CONSTANT '!V601</f>
        <v>102041.176096579</v>
      </c>
      <c r="R33" s="178">
        <f>'CONSTANT '!W601</f>
        <v>102846.35226516997</v>
      </c>
      <c r="S33"/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37">
        <v>0</v>
      </c>
      <c r="Z33" s="337">
        <v>0</v>
      </c>
      <c r="AA33" s="337">
        <v>0</v>
      </c>
      <c r="AB33" s="337">
        <v>0</v>
      </c>
      <c r="AC33" s="337">
        <v>0</v>
      </c>
    </row>
    <row r="34" spans="2:29" s="18" customFormat="1" ht="35.2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78">
        <f>'CONSTANT '!N602</f>
        <v>323357.64907507203</v>
      </c>
      <c r="J34" s="178">
        <f>'CONSTANT '!O602</f>
        <v>342432.47399203299</v>
      </c>
      <c r="K34" s="178">
        <f>'CONSTANT '!P602</f>
        <v>369132.28106237698</v>
      </c>
      <c r="L34" s="178">
        <f>'CONSTANT '!Q602</f>
        <v>401125.62089751603</v>
      </c>
      <c r="M34" s="178">
        <f>'CONSTANT '!R602</f>
        <v>433659.192906785</v>
      </c>
      <c r="N34" s="178">
        <f>'CONSTANT '!S602</f>
        <v>375398.51471065317</v>
      </c>
      <c r="O34" s="178">
        <f>'CONSTANT '!T602</f>
        <v>375412.37327203696</v>
      </c>
      <c r="P34" s="178">
        <f>'CONSTANT '!U602</f>
        <v>376047.73217678803</v>
      </c>
      <c r="Q34" s="178">
        <f>'CONSTANT '!V602</f>
        <v>389694.22259413893</v>
      </c>
      <c r="R34" s="178">
        <f>'CONSTANT '!W602</f>
        <v>403768.82449554454</v>
      </c>
      <c r="S34"/>
      <c r="T34" s="337">
        <v>0</v>
      </c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37">
        <v>0</v>
      </c>
      <c r="AA34" s="337">
        <v>0</v>
      </c>
      <c r="AB34" s="337">
        <v>0</v>
      </c>
      <c r="AC34" s="337">
        <v>0</v>
      </c>
    </row>
    <row r="35" spans="2:29" s="18" customFormat="1" ht="15.75" customHeight="1" thickBot="1" x14ac:dyDescent="0.35">
      <c r="B35" s="181"/>
      <c r="C35" s="182"/>
      <c r="D35" s="182"/>
      <c r="E35" s="182"/>
      <c r="F35" s="183"/>
      <c r="G35" s="183"/>
      <c r="H35" s="183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</row>
    <row r="36" spans="2:29" s="18" customFormat="1" ht="0.6" customHeight="1" x14ac:dyDescent="0.3">
      <c r="B36" s="168"/>
      <c r="C36" s="170"/>
      <c r="D36" s="170"/>
      <c r="E36" s="170"/>
      <c r="F36" s="179"/>
      <c r="G36" s="179"/>
      <c r="H36" s="179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</row>
    <row r="37" spans="2:29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69">
        <f>'CONSTANT '!N603</f>
        <v>154021.12350959203</v>
      </c>
      <c r="J37" s="169">
        <f>'CONSTANT '!O603</f>
        <v>155639.60182827603</v>
      </c>
      <c r="K37" s="169">
        <f>'CONSTANT '!P603</f>
        <v>164449.59138001883</v>
      </c>
      <c r="L37" s="169">
        <f>'CONSTANT '!Q603</f>
        <v>170029.53841515389</v>
      </c>
      <c r="M37" s="169">
        <f>'CONSTANT '!R603</f>
        <v>172659.05230186027</v>
      </c>
      <c r="N37" s="169">
        <f>'CONSTANT '!S603</f>
        <v>179721.36363332608</v>
      </c>
      <c r="O37" s="169">
        <f>'CONSTANT '!T603</f>
        <v>190209.5914286623</v>
      </c>
      <c r="P37" s="169">
        <f>'CONSTANT '!U603</f>
        <v>200948.17399614726</v>
      </c>
      <c r="Q37" s="169">
        <f>'CONSTANT '!V603</f>
        <v>207808.01140536208</v>
      </c>
      <c r="R37" s="169">
        <f>'CONSTANT '!W603</f>
        <v>217563.4990346565</v>
      </c>
      <c r="S37"/>
      <c r="T37" s="337">
        <v>0</v>
      </c>
      <c r="U37" s="337">
        <v>0</v>
      </c>
      <c r="V37" s="337">
        <v>0</v>
      </c>
      <c r="W37" s="337">
        <v>0</v>
      </c>
      <c r="X37" s="337">
        <v>0</v>
      </c>
      <c r="Y37" s="337">
        <v>0</v>
      </c>
      <c r="Z37" s="337">
        <v>0</v>
      </c>
      <c r="AA37" s="337">
        <v>0</v>
      </c>
      <c r="AB37" s="337">
        <v>0</v>
      </c>
      <c r="AC37" s="337">
        <v>0</v>
      </c>
    </row>
    <row r="38" spans="2:29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75">
        <f>'CONSTANT '!N604</f>
        <v>28617.085209373101</v>
      </c>
      <c r="J38" s="175">
        <f>'CONSTANT '!O604</f>
        <v>29447.739151768099</v>
      </c>
      <c r="K38" s="175">
        <f>'CONSTANT '!P604</f>
        <v>29798.8394177312</v>
      </c>
      <c r="L38" s="175">
        <f>'CONSTANT '!Q604</f>
        <v>25984.274813786</v>
      </c>
      <c r="M38" s="175">
        <f>'CONSTANT '!R604</f>
        <v>25008.144416244199</v>
      </c>
      <c r="N38" s="175">
        <f>'CONSTANT '!S604</f>
        <v>22294.976801435234</v>
      </c>
      <c r="O38" s="175">
        <f>'CONSTANT '!T604</f>
        <v>26733.901043798665</v>
      </c>
      <c r="P38" s="175">
        <f>'CONSTANT '!U604</f>
        <v>39951.331778828404</v>
      </c>
      <c r="Q38" s="175">
        <f>'CONSTANT '!V604</f>
        <v>37598.585153909313</v>
      </c>
      <c r="R38" s="175">
        <f>'CONSTANT '!W604</f>
        <v>34062.976362087058</v>
      </c>
      <c r="S38" s="148"/>
      <c r="T38" s="337">
        <v>0</v>
      </c>
      <c r="U38" s="337">
        <v>0</v>
      </c>
      <c r="V38" s="337">
        <v>0</v>
      </c>
      <c r="W38" s="337">
        <v>0</v>
      </c>
      <c r="X38" s="337">
        <v>0</v>
      </c>
      <c r="Y38" s="337">
        <v>0</v>
      </c>
      <c r="Z38" s="337">
        <v>0</v>
      </c>
      <c r="AA38" s="337">
        <v>0</v>
      </c>
      <c r="AB38" s="337">
        <v>0</v>
      </c>
      <c r="AC38" s="337">
        <v>0</v>
      </c>
    </row>
    <row r="39" spans="2:29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75">
        <f>'CONSTANT '!N605</f>
        <v>16811.879889182699</v>
      </c>
      <c r="J39" s="175">
        <f>'CONSTANT '!O605</f>
        <v>16824.5749099352</v>
      </c>
      <c r="K39" s="175">
        <f>'CONSTANT '!P605</f>
        <v>16049.2633045771</v>
      </c>
      <c r="L39" s="175">
        <f>'CONSTANT '!Q605</f>
        <v>12708.545195122801</v>
      </c>
      <c r="M39" s="175">
        <f>'CONSTANT '!R605</f>
        <v>10853.824653248401</v>
      </c>
      <c r="N39" s="175">
        <f>'CONSTANT '!S605</f>
        <v>13576.740929876456</v>
      </c>
      <c r="O39" s="175">
        <f>'CONSTANT '!T605</f>
        <v>13650.726443647251</v>
      </c>
      <c r="P39" s="175">
        <f>'CONSTANT '!U605</f>
        <v>13538.225632095669</v>
      </c>
      <c r="Q39" s="175">
        <f>'CONSTANT '!V605</f>
        <v>14815.160603823122</v>
      </c>
      <c r="R39" s="175">
        <f>'CONSTANT '!W605</f>
        <v>15700.217218148297</v>
      </c>
      <c r="S39"/>
      <c r="T39" s="337">
        <v>0</v>
      </c>
      <c r="U39" s="337">
        <v>0</v>
      </c>
      <c r="V39" s="337">
        <v>0</v>
      </c>
      <c r="W39" s="337">
        <v>0</v>
      </c>
      <c r="X39" s="337">
        <v>0</v>
      </c>
      <c r="Y39" s="337">
        <v>0</v>
      </c>
      <c r="Z39" s="337">
        <v>0</v>
      </c>
      <c r="AA39" s="337">
        <v>0</v>
      </c>
      <c r="AB39" s="337">
        <v>0</v>
      </c>
      <c r="AC39" s="337">
        <v>0</v>
      </c>
    </row>
    <row r="40" spans="2:29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75">
        <f>'CONSTANT '!N606</f>
        <v>14172.97011445</v>
      </c>
      <c r="J40" s="175">
        <f>'CONSTANT '!O606</f>
        <v>13769.769803605101</v>
      </c>
      <c r="K40" s="175">
        <f>'CONSTANT '!P606</f>
        <v>14304.453086985999</v>
      </c>
      <c r="L40" s="175">
        <f>'CONSTANT '!Q606</f>
        <v>15085.548715794201</v>
      </c>
      <c r="M40" s="175">
        <f>'CONSTANT '!R606</f>
        <v>14532.787724788999</v>
      </c>
      <c r="N40" s="175">
        <f>'CONSTANT '!S606</f>
        <v>14947.859957418103</v>
      </c>
      <c r="O40" s="175">
        <f>'CONSTANT '!T606</f>
        <v>15368.911346508701</v>
      </c>
      <c r="P40" s="175">
        <f>'CONSTANT '!U606</f>
        <v>14366.629708230999</v>
      </c>
      <c r="Q40" s="175">
        <f>'CONSTANT '!V606</f>
        <v>15494.217589433012</v>
      </c>
      <c r="R40" s="175">
        <f>'CONSTANT '!W606</f>
        <v>16063.588191049192</v>
      </c>
      <c r="S40"/>
      <c r="T40" s="337">
        <v>0</v>
      </c>
      <c r="U40" s="337">
        <v>0</v>
      </c>
      <c r="V40" s="337">
        <v>0</v>
      </c>
      <c r="W40" s="337">
        <v>0</v>
      </c>
      <c r="X40" s="337">
        <v>0</v>
      </c>
      <c r="Y40" s="337">
        <v>0</v>
      </c>
      <c r="Z40" s="337">
        <v>0</v>
      </c>
      <c r="AA40" s="337">
        <v>0</v>
      </c>
      <c r="AB40" s="337">
        <v>0</v>
      </c>
      <c r="AC40" s="337">
        <v>0</v>
      </c>
    </row>
    <row r="41" spans="2:29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75">
        <f>'CONSTANT '!N607</f>
        <v>15652.3878882185</v>
      </c>
      <c r="J41" s="175">
        <f>'CONSTANT '!O607</f>
        <v>15582.9194505837</v>
      </c>
      <c r="K41" s="175">
        <f>'CONSTANT '!P607</f>
        <v>16813.881828023499</v>
      </c>
      <c r="L41" s="175">
        <f>'CONSTANT '!Q607</f>
        <v>24130.498240626901</v>
      </c>
      <c r="M41" s="175">
        <f>'CONSTANT '!R607</f>
        <v>25779.769086327</v>
      </c>
      <c r="N41" s="175">
        <f>'CONSTANT '!S607</f>
        <v>27534.659335060733</v>
      </c>
      <c r="O41" s="175">
        <f>'CONSTANT '!T607</f>
        <v>27380.315323477716</v>
      </c>
      <c r="P41" s="175">
        <f>'CONSTANT '!U607</f>
        <v>26834.889289894119</v>
      </c>
      <c r="Q41" s="175">
        <f>'CONSTANT '!V607</f>
        <v>29078.356956141335</v>
      </c>
      <c r="R41" s="175">
        <f>'CONSTANT '!W607</f>
        <v>33839.011172124177</v>
      </c>
      <c r="S41"/>
      <c r="T41" s="337">
        <v>0</v>
      </c>
      <c r="U41" s="337">
        <v>0</v>
      </c>
      <c r="V41" s="337">
        <v>0</v>
      </c>
      <c r="W41" s="337">
        <v>0</v>
      </c>
      <c r="X41" s="337">
        <v>0</v>
      </c>
      <c r="Y41" s="337">
        <v>0</v>
      </c>
      <c r="Z41" s="337">
        <v>0</v>
      </c>
      <c r="AA41" s="337">
        <v>0</v>
      </c>
      <c r="AB41" s="337">
        <v>0</v>
      </c>
      <c r="AC41" s="337">
        <v>0</v>
      </c>
    </row>
    <row r="42" spans="2:29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75">
        <f>'CONSTANT '!N608</f>
        <v>556.73812728511098</v>
      </c>
      <c r="J42" s="175">
        <f>'CONSTANT '!O608</f>
        <v>573.92240173286496</v>
      </c>
      <c r="K42" s="175">
        <f>'CONSTANT '!P608</f>
        <v>894.04657251622496</v>
      </c>
      <c r="L42" s="175">
        <f>'CONSTANT '!Q608</f>
        <v>598.55978191708402</v>
      </c>
      <c r="M42" s="175">
        <f>'CONSTANT '!R608</f>
        <v>636.53390887344904</v>
      </c>
      <c r="N42" s="175">
        <f>'CONSTANT '!S608</f>
        <v>791.28208508207024</v>
      </c>
      <c r="O42" s="175">
        <f>'CONSTANT '!T608</f>
        <v>897.1042673866408</v>
      </c>
      <c r="P42" s="175">
        <f>'CONSTANT '!U608</f>
        <v>241.58403031075366</v>
      </c>
      <c r="Q42" s="175">
        <f>'CONSTANT '!V608</f>
        <v>931.66975299372257</v>
      </c>
      <c r="R42" s="175">
        <f>'CONSTANT '!W608</f>
        <v>1001.5015997900238</v>
      </c>
      <c r="T42" s="337">
        <v>0</v>
      </c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37">
        <v>0</v>
      </c>
      <c r="AA42" s="337">
        <v>0</v>
      </c>
      <c r="AB42" s="337">
        <v>0</v>
      </c>
      <c r="AC42" s="337">
        <v>0</v>
      </c>
    </row>
    <row r="43" spans="2:29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75">
        <f>'CONSTANT '!N609</f>
        <v>1890.3437361485501</v>
      </c>
      <c r="J43" s="175">
        <f>'CONSTANT '!O609</f>
        <v>2567.1887672859898</v>
      </c>
      <c r="K43" s="175">
        <f>'CONSTANT '!P609</f>
        <v>3208.44874590978</v>
      </c>
      <c r="L43" s="175">
        <f>'CONSTANT '!Q609</f>
        <v>4378.2432072743304</v>
      </c>
      <c r="M43" s="175">
        <f>'CONSTANT '!R609</f>
        <v>4619.2418684284603</v>
      </c>
      <c r="N43" s="175">
        <f>'CONSTANT '!S609</f>
        <v>5469.9645036392103</v>
      </c>
      <c r="O43" s="175">
        <f>'CONSTANT '!T609</f>
        <v>5344.7845503269518</v>
      </c>
      <c r="P43" s="175">
        <f>'CONSTANT '!U609</f>
        <v>4504.1157590967141</v>
      </c>
      <c r="Q43" s="175">
        <f>'CONSTANT '!V609</f>
        <v>5180.7563522642386</v>
      </c>
      <c r="R43" s="175">
        <f>'CONSTANT '!W609</f>
        <v>5602.5482263927197</v>
      </c>
      <c r="T43" s="337">
        <v>0</v>
      </c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37">
        <v>0</v>
      </c>
      <c r="AA43" s="337">
        <v>0</v>
      </c>
      <c r="AB43" s="337">
        <v>0</v>
      </c>
      <c r="AC43" s="337">
        <v>0</v>
      </c>
    </row>
    <row r="44" spans="2:29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75">
        <f>'CONSTANT '!N610</f>
        <v>23786.696520980699</v>
      </c>
      <c r="J44" s="175">
        <f>'CONSTANT '!O610</f>
        <v>23727.789995283001</v>
      </c>
      <c r="K44" s="175">
        <f>'CONSTANT '!P610</f>
        <v>25166.820549311102</v>
      </c>
      <c r="L44" s="175">
        <f>'CONSTANT '!Q610</f>
        <v>26670.8152192382</v>
      </c>
      <c r="M44" s="175">
        <f>'CONSTANT '!R610</f>
        <v>28610.227030218</v>
      </c>
      <c r="N44" s="175">
        <f>'CONSTANT '!S610</f>
        <v>31166.603241723751</v>
      </c>
      <c r="O44" s="175">
        <f>'CONSTANT '!T610</f>
        <v>34952.922555559504</v>
      </c>
      <c r="P44" s="175">
        <f>'CONSTANT '!U610</f>
        <v>32336.225795303762</v>
      </c>
      <c r="Q44" s="175">
        <f>'CONSTANT '!V610</f>
        <v>33891.352089791617</v>
      </c>
      <c r="R44" s="175">
        <f>'CONSTANT '!W610</f>
        <v>35770.670362788595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37">
        <v>0</v>
      </c>
      <c r="Z44" s="337">
        <v>0</v>
      </c>
      <c r="AA44" s="337">
        <v>0</v>
      </c>
      <c r="AB44" s="337">
        <v>0</v>
      </c>
      <c r="AC44" s="337">
        <v>0</v>
      </c>
    </row>
    <row r="45" spans="2:29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75">
        <f>'CONSTANT '!N611</f>
        <v>3108.0808524738</v>
      </c>
      <c r="J45" s="175">
        <f>'CONSTANT '!O611</f>
        <v>3061.88970656233</v>
      </c>
      <c r="K45" s="175">
        <f>'CONSTANT '!P611</f>
        <v>3573.7265831578902</v>
      </c>
      <c r="L45" s="175">
        <f>'CONSTANT '!Q611</f>
        <v>3180.02091915864</v>
      </c>
      <c r="M45" s="175">
        <f>'CONSTANT '!R611</f>
        <v>4023.6747865597399</v>
      </c>
      <c r="N45" s="175">
        <f>'CONSTANT '!S611</f>
        <v>4085.5464715362941</v>
      </c>
      <c r="O45" s="175">
        <f>'CONSTANT '!T611</f>
        <v>4430.7498037068317</v>
      </c>
      <c r="P45" s="175">
        <f>'CONSTANT '!U611</f>
        <v>4438.9571710574673</v>
      </c>
      <c r="Q45" s="175">
        <f>'CONSTANT '!V611</f>
        <v>4794.311226975371</v>
      </c>
      <c r="R45" s="175">
        <f>'CONSTANT '!W611</f>
        <v>5143.0484733130488</v>
      </c>
      <c r="T45" s="337">
        <v>0</v>
      </c>
      <c r="U45" s="337">
        <v>0</v>
      </c>
      <c r="V45" s="337">
        <v>0</v>
      </c>
      <c r="W45" s="337">
        <v>0</v>
      </c>
      <c r="X45" s="337">
        <v>0</v>
      </c>
      <c r="Y45" s="337">
        <v>0</v>
      </c>
      <c r="Z45" s="337">
        <v>0</v>
      </c>
      <c r="AA45" s="337">
        <v>0</v>
      </c>
      <c r="AB45" s="337">
        <v>0</v>
      </c>
      <c r="AC45" s="337">
        <v>0</v>
      </c>
    </row>
    <row r="46" spans="2:29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75">
        <f>'CONSTANT '!N612</f>
        <v>47983.294956174301</v>
      </c>
      <c r="J46" s="175">
        <f>'CONSTANT '!O612</f>
        <v>48557.533520964302</v>
      </c>
      <c r="K46" s="175">
        <f>'CONSTANT '!P612</f>
        <v>52954.200544336803</v>
      </c>
      <c r="L46" s="175">
        <f>'CONSTANT '!Q612</f>
        <v>54844.959932502301</v>
      </c>
      <c r="M46" s="175">
        <f>'CONSTANT '!R612</f>
        <v>56401.038020435597</v>
      </c>
      <c r="N46" s="175">
        <f>'CONSTANT '!S612</f>
        <v>57001.152459761193</v>
      </c>
      <c r="O46" s="175">
        <f>'CONSTANT '!T612</f>
        <v>58672.095695198535</v>
      </c>
      <c r="P46" s="175">
        <f>'CONSTANT '!U612</f>
        <v>62019.626438264626</v>
      </c>
      <c r="Q46" s="175">
        <f>'CONSTANT '!V612</f>
        <v>62804.675364875809</v>
      </c>
      <c r="R46" s="175">
        <f>'CONSTANT '!W612</f>
        <v>67257.549616536053</v>
      </c>
      <c r="T46" s="337">
        <v>0</v>
      </c>
      <c r="U46" s="337">
        <v>0</v>
      </c>
      <c r="V46" s="337">
        <v>0</v>
      </c>
      <c r="W46" s="337">
        <v>0</v>
      </c>
      <c r="X46" s="337">
        <v>0</v>
      </c>
      <c r="Y46" s="337">
        <v>0</v>
      </c>
      <c r="Z46" s="337">
        <v>0</v>
      </c>
      <c r="AA46" s="337">
        <v>0</v>
      </c>
      <c r="AB46" s="337">
        <v>0</v>
      </c>
      <c r="AC46" s="337">
        <v>0</v>
      </c>
    </row>
    <row r="47" spans="2:29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75">
        <f>'CONSTANT '!N613</f>
        <v>1441.6462153052801</v>
      </c>
      <c r="J47" s="175">
        <f>'CONSTANT '!O613</f>
        <v>1526.27412055543</v>
      </c>
      <c r="K47" s="175">
        <f>'CONSTANT '!P613</f>
        <v>1685.91074746923</v>
      </c>
      <c r="L47" s="175">
        <f>'CONSTANT '!Q613</f>
        <v>2448.0723897334601</v>
      </c>
      <c r="M47" s="175">
        <f>'CONSTANT '!R613</f>
        <v>2193.8108067364401</v>
      </c>
      <c r="N47" s="175">
        <f>'CONSTANT '!S613</f>
        <v>2852.5778477930371</v>
      </c>
      <c r="O47" s="175">
        <f>'CONSTANT '!T613</f>
        <v>2778.0803990515151</v>
      </c>
      <c r="P47" s="175">
        <f>'CONSTANT '!U613</f>
        <v>2716.5883930647678</v>
      </c>
      <c r="Q47" s="175">
        <f>'CONSTANT '!V613</f>
        <v>3218.9263151545392</v>
      </c>
      <c r="R47" s="175">
        <f>'CONSTANT '!W613</f>
        <v>3122.3878124273492</v>
      </c>
      <c r="T47" s="337">
        <v>0</v>
      </c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37">
        <v>0</v>
      </c>
      <c r="AA47" s="337">
        <v>0</v>
      </c>
      <c r="AB47" s="337">
        <v>0</v>
      </c>
      <c r="AC47" s="337">
        <v>0</v>
      </c>
    </row>
    <row r="48" spans="2:29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69">
        <f>'CONSTANT '!N614</f>
        <v>304423.4123532229</v>
      </c>
      <c r="J48" s="169">
        <f>'CONSTANT '!O614</f>
        <v>312190.08495029388</v>
      </c>
      <c r="K48" s="169">
        <f>'CONSTANT '!P614</f>
        <v>331092.54175861075</v>
      </c>
      <c r="L48" s="169">
        <f>'CONSTANT '!Q614</f>
        <v>335592.46748106019</v>
      </c>
      <c r="M48" s="169">
        <f>'CONSTANT '!R614</f>
        <v>328535.72020887688</v>
      </c>
      <c r="N48" s="169">
        <f>'CONSTANT '!S614</f>
        <v>281174.9935839345</v>
      </c>
      <c r="O48" s="169">
        <f>'CONSTANT '!T614</f>
        <v>279242.41720432322</v>
      </c>
      <c r="P48" s="169">
        <f>'CONSTANT '!U614</f>
        <v>298339.66112384747</v>
      </c>
      <c r="Q48" s="169">
        <f>'CONSTANT '!V614</f>
        <v>314456.90150115034</v>
      </c>
      <c r="R48" s="169">
        <f>'CONSTANT '!W614</f>
        <v>352315.83184997103</v>
      </c>
      <c r="T48" s="337">
        <v>0</v>
      </c>
      <c r="U48" s="337">
        <v>0</v>
      </c>
      <c r="V48" s="337">
        <v>0</v>
      </c>
      <c r="W48" s="337">
        <v>0</v>
      </c>
      <c r="X48" s="337">
        <v>0</v>
      </c>
      <c r="Y48" s="337">
        <v>0</v>
      </c>
      <c r="Z48" s="337">
        <v>0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75">
        <f>'CONSTANT '!N616</f>
        <v>174239.94132141801</v>
      </c>
      <c r="J50" s="175">
        <f>'CONSTANT '!O616</f>
        <v>182203.37622943599</v>
      </c>
      <c r="K50" s="175">
        <f>'CONSTANT '!P616</f>
        <v>189713.45284689599</v>
      </c>
      <c r="L50" s="175">
        <f>'CONSTANT '!Q616</f>
        <v>193329.67033273401</v>
      </c>
      <c r="M50" s="175">
        <f>'CONSTANT '!R616</f>
        <v>192423.05166159</v>
      </c>
      <c r="N50" s="175">
        <f>'CONSTANT '!S616</f>
        <v>157256.55893758842</v>
      </c>
      <c r="O50" s="175">
        <f>'CONSTANT '!T616</f>
        <v>141682.22297255491</v>
      </c>
      <c r="P50" s="175">
        <f>'CONSTANT '!U616</f>
        <v>148483.19925480176</v>
      </c>
      <c r="Q50" s="175">
        <f>'CONSTANT '!V616</f>
        <v>157496.20463514805</v>
      </c>
      <c r="R50" s="175">
        <f>'CONSTANT '!W616</f>
        <v>181556.05960596018</v>
      </c>
      <c r="T50" s="337">
        <v>0</v>
      </c>
      <c r="U50" s="337">
        <v>0</v>
      </c>
      <c r="V50" s="337">
        <v>0</v>
      </c>
      <c r="W50" s="337">
        <v>0</v>
      </c>
      <c r="X50" s="337">
        <v>0</v>
      </c>
      <c r="Y50" s="337">
        <v>0</v>
      </c>
      <c r="Z50" s="33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75">
        <f>'CONSTANT '!N617</f>
        <v>102398.988593362</v>
      </c>
      <c r="J51" s="175">
        <f>'CONSTANT '!O617</f>
        <v>103405.487396394</v>
      </c>
      <c r="K51" s="175">
        <f>'CONSTANT '!P617</f>
        <v>115157.876139078</v>
      </c>
      <c r="L51" s="175">
        <f>'CONSTANT '!Q617</f>
        <v>115974.908767649</v>
      </c>
      <c r="M51" s="175">
        <f>'CONSTANT '!R617</f>
        <v>109561.742365171</v>
      </c>
      <c r="N51" s="175">
        <f>'CONSTANT '!S617</f>
        <v>100173.49405001242</v>
      </c>
      <c r="O51" s="175">
        <f>'CONSTANT '!T617</f>
        <v>113636.33482334347</v>
      </c>
      <c r="P51" s="175">
        <f>'CONSTANT '!U617</f>
        <v>125279.37944368577</v>
      </c>
      <c r="Q51" s="175">
        <f>'CONSTANT '!V617</f>
        <v>131699.32841840602</v>
      </c>
      <c r="R51" s="175">
        <f>'CONSTANT '!W617</f>
        <v>143893.92977699079</v>
      </c>
      <c r="T51" s="337">
        <v>0</v>
      </c>
      <c r="U51" s="337">
        <v>0</v>
      </c>
      <c r="V51" s="337">
        <v>0</v>
      </c>
      <c r="W51" s="337">
        <v>0</v>
      </c>
      <c r="X51" s="337">
        <v>0</v>
      </c>
      <c r="Y51" s="337">
        <v>0</v>
      </c>
      <c r="Z51" s="33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75">
        <f>'CONSTANT '!N618</f>
        <v>27784.482438442901</v>
      </c>
      <c r="J52" s="175">
        <f>'CONSTANT '!O618</f>
        <v>26581.221324463899</v>
      </c>
      <c r="K52" s="175">
        <f>'CONSTANT '!P618</f>
        <v>26221.212772636802</v>
      </c>
      <c r="L52" s="175">
        <f>'CONSTANT '!Q618</f>
        <v>26287.888380677199</v>
      </c>
      <c r="M52" s="175">
        <f>'CONSTANT '!R618</f>
        <v>26550.926182115902</v>
      </c>
      <c r="N52" s="175">
        <f>'CONSTANT '!S618</f>
        <v>23744.940596333621</v>
      </c>
      <c r="O52" s="175">
        <f>'CONSTANT '!T618</f>
        <v>23923.859408424833</v>
      </c>
      <c r="P52" s="175">
        <f>'CONSTANT '!U618</f>
        <v>24577.082425359942</v>
      </c>
      <c r="Q52" s="175">
        <f>'CONSTANT '!V618</f>
        <v>25261.368447596284</v>
      </c>
      <c r="R52" s="175">
        <f>'CONSTANT '!W618</f>
        <v>26865.842467020069</v>
      </c>
      <c r="T52" s="337">
        <v>0</v>
      </c>
      <c r="U52" s="337">
        <v>0</v>
      </c>
      <c r="V52" s="337">
        <v>0</v>
      </c>
      <c r="W52" s="337">
        <v>0</v>
      </c>
      <c r="X52" s="337">
        <v>0</v>
      </c>
      <c r="Y52" s="337">
        <v>0</v>
      </c>
      <c r="Z52" s="337">
        <v>0</v>
      </c>
      <c r="AA52" s="337">
        <v>0</v>
      </c>
      <c r="AB52" s="337">
        <v>0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75">
        <f>'CONSTANT '!N620</f>
        <v>106273.894207929</v>
      </c>
      <c r="J54" s="175">
        <f>'CONSTANT '!O620</f>
        <v>105212.87269509801</v>
      </c>
      <c r="K54" s="175">
        <f>'CONSTANT '!P620</f>
        <v>105498.91111468599</v>
      </c>
      <c r="L54" s="175">
        <f>'CONSTANT '!Q620</f>
        <v>100249.26486107599</v>
      </c>
      <c r="M54" s="175">
        <f>'CONSTANT '!R620</f>
        <v>89508.291856033597</v>
      </c>
      <c r="N54" s="175">
        <f>'CONSTANT '!S620</f>
        <v>70522.250329018279</v>
      </c>
      <c r="O54" s="175">
        <f>'CONSTANT '!T620</f>
        <v>62740.363994417567</v>
      </c>
      <c r="P54" s="175">
        <f>'CONSTANT '!U620</f>
        <v>66120.860746038481</v>
      </c>
      <c r="Q54" s="175">
        <f>'CONSTANT '!V620</f>
        <v>71738.362239012858</v>
      </c>
      <c r="R54" s="175">
        <f>'CONSTANT '!W620</f>
        <v>79720.972317776715</v>
      </c>
      <c r="T54" s="337">
        <v>0</v>
      </c>
      <c r="U54" s="337">
        <v>0</v>
      </c>
      <c r="V54" s="337">
        <v>0</v>
      </c>
      <c r="W54" s="337">
        <v>0</v>
      </c>
      <c r="X54" s="337">
        <v>0</v>
      </c>
      <c r="Y54" s="337">
        <v>0</v>
      </c>
      <c r="Z54" s="33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75">
        <f>'CONSTANT '!N621</f>
        <v>198149.51814529399</v>
      </c>
      <c r="J55" s="175">
        <f>'CONSTANT '!O621</f>
        <v>206977.21225519601</v>
      </c>
      <c r="K55" s="175">
        <f>'CONSTANT '!P621</f>
        <v>225593.63064392499</v>
      </c>
      <c r="L55" s="175">
        <f>'CONSTANT '!Q621</f>
        <v>235343.20261998399</v>
      </c>
      <c r="M55" s="175">
        <f>'CONSTANT '!R621</f>
        <v>239027.42835284301</v>
      </c>
      <c r="N55" s="175">
        <f>'CONSTANT '!S621</f>
        <v>210652.74325491616</v>
      </c>
      <c r="O55" s="175">
        <f>'CONSTANT '!T621</f>
        <v>216502.05320990563</v>
      </c>
      <c r="P55" s="175">
        <f>'CONSTANT '!U621</f>
        <v>232218.80037780901</v>
      </c>
      <c r="Q55" s="175">
        <f>'CONSTANT '!V621</f>
        <v>242718.53926213752</v>
      </c>
      <c r="R55" s="175">
        <f>'CONSTANT '!W621</f>
        <v>272594.85953219433</v>
      </c>
      <c r="T55" s="337">
        <v>0</v>
      </c>
      <c r="U55" s="337">
        <v>0</v>
      </c>
      <c r="V55" s="337">
        <v>0</v>
      </c>
      <c r="W55" s="337">
        <v>0</v>
      </c>
      <c r="X55" s="337">
        <v>0</v>
      </c>
      <c r="Y55" s="337">
        <v>0</v>
      </c>
      <c r="Z55" s="337">
        <v>0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69">
        <f>'CONSTANT '!N622</f>
        <v>-5194.7864082557735</v>
      </c>
      <c r="J56" s="169">
        <f>'CONSTANT '!O622</f>
        <v>297.25340348508507</v>
      </c>
      <c r="K56" s="169">
        <f>'CONSTANT '!P622</f>
        <v>1031.9222431607</v>
      </c>
      <c r="L56" s="169">
        <f>'CONSTANT '!Q622</f>
        <v>-8677.7076270552443</v>
      </c>
      <c r="M56" s="169">
        <f>'CONSTANT '!R622</f>
        <v>-13882.584333302389</v>
      </c>
      <c r="N56" s="169">
        <f>'CONSTANT '!S622</f>
        <v>-4464.0090390520636</v>
      </c>
      <c r="O56" s="169">
        <f>'CONSTANT '!T622</f>
        <v>20749.146781657015</v>
      </c>
      <c r="P56" s="169">
        <f>'CONSTANT '!U622</f>
        <v>24506.473818499933</v>
      </c>
      <c r="Q56" s="169">
        <f>'CONSTANT '!V622</f>
        <v>31403.877267884887</v>
      </c>
      <c r="R56" s="169">
        <f>'CONSTANT '!W622</f>
        <v>9485.1306640424355</v>
      </c>
      <c r="T56" s="337">
        <v>0</v>
      </c>
      <c r="U56" s="337">
        <v>0</v>
      </c>
      <c r="V56" s="337">
        <v>0</v>
      </c>
      <c r="W56" s="337">
        <v>0</v>
      </c>
      <c r="X56" s="337">
        <v>0</v>
      </c>
      <c r="Y56" s="337">
        <v>0</v>
      </c>
      <c r="Z56" s="337">
        <v>0</v>
      </c>
      <c r="AA56" s="337">
        <v>0</v>
      </c>
      <c r="AB56" s="337">
        <v>0</v>
      </c>
      <c r="AC56" s="337">
        <v>0</v>
      </c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69">
        <f>'CONSTANT '!N623</f>
        <v>817370.24699999997</v>
      </c>
      <c r="J57" s="169">
        <f>'CONSTANT '!O623</f>
        <v>828155.27490535181</v>
      </c>
      <c r="K57" s="169">
        <f>'CONSTANT '!P623</f>
        <v>900063.99552341097</v>
      </c>
      <c r="L57" s="169">
        <f>'CONSTANT '!Q623</f>
        <v>917462.14684305922</v>
      </c>
      <c r="M57" s="169">
        <f>'CONSTANT '!R623</f>
        <v>907877.02210112941</v>
      </c>
      <c r="N57" s="169">
        <f>'CONSTANT '!S623</f>
        <v>830156.77296474087</v>
      </c>
      <c r="O57" s="169">
        <f>'CONSTANT '!T623</f>
        <v>984094.40654027194</v>
      </c>
      <c r="P57" s="169">
        <f>'CONSTANT '!U623</f>
        <v>1126873.2279397578</v>
      </c>
      <c r="Q57" s="169">
        <f>'CONSTANT '!V623</f>
        <v>1038084.6436454837</v>
      </c>
      <c r="R57" s="169">
        <f>'CONSTANT '!W623</f>
        <v>1124258.7843296696</v>
      </c>
      <c r="T57" s="337">
        <v>0</v>
      </c>
      <c r="U57" s="337">
        <v>0</v>
      </c>
      <c r="V57" s="337">
        <v>0</v>
      </c>
      <c r="W57" s="337">
        <v>0</v>
      </c>
      <c r="X57" s="337">
        <v>0</v>
      </c>
      <c r="Y57" s="337">
        <v>0</v>
      </c>
      <c r="Z57" s="33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75">
        <f>'CONSTANT '!N624</f>
        <v>681274.79099999997</v>
      </c>
      <c r="J58" s="175">
        <f>'CONSTANT '!O624</f>
        <v>685228.46840431099</v>
      </c>
      <c r="K58" s="175">
        <f>'CONSTANT '!P624</f>
        <v>750507.57591216802</v>
      </c>
      <c r="L58" s="175">
        <f>'CONSTANT '!Q624</f>
        <v>768845.81175535906</v>
      </c>
      <c r="M58" s="175">
        <f>'CONSTANT '!R624</f>
        <v>756343.07974320301</v>
      </c>
      <c r="N58" s="175">
        <f>'CONSTANT '!S624</f>
        <v>751099.60280378349</v>
      </c>
      <c r="O58" s="175">
        <f>'CONSTANT '!T624</f>
        <v>911525.46395471331</v>
      </c>
      <c r="P58" s="175">
        <f>'CONSTANT '!U624</f>
        <v>1012028.381461717</v>
      </c>
      <c r="Q58" s="175">
        <f>'CONSTANT '!V624</f>
        <v>885421.67376597854</v>
      </c>
      <c r="R58" s="175">
        <f>'CONSTANT '!W624</f>
        <v>932692.6670682414</v>
      </c>
      <c r="T58" s="337">
        <v>0</v>
      </c>
      <c r="U58" s="337">
        <v>0</v>
      </c>
      <c r="V58" s="337">
        <v>0</v>
      </c>
      <c r="W58" s="337">
        <v>0</v>
      </c>
      <c r="X58" s="337">
        <v>0</v>
      </c>
      <c r="Y58" s="337">
        <v>0</v>
      </c>
      <c r="Z58" s="33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75">
        <f>'CONSTANT '!N625</f>
        <v>136095.45599999998</v>
      </c>
      <c r="J59" s="175">
        <f>'CONSTANT '!O625</f>
        <v>142926.80650104082</v>
      </c>
      <c r="K59" s="175">
        <f>'CONSTANT '!P625</f>
        <v>149556.41961124292</v>
      </c>
      <c r="L59" s="175">
        <f>'CONSTANT '!Q625</f>
        <v>148616.33508770019</v>
      </c>
      <c r="M59" s="175">
        <f>'CONSTANT '!R625</f>
        <v>151533.94235792643</v>
      </c>
      <c r="N59" s="175">
        <f>'CONSTANT '!S625</f>
        <v>79057.170160957408</v>
      </c>
      <c r="O59" s="175">
        <f>'CONSTANT '!T625</f>
        <v>72568.94258555866</v>
      </c>
      <c r="P59" s="175">
        <f>'CONSTANT '!U625</f>
        <v>114844.84647804075</v>
      </c>
      <c r="Q59" s="175">
        <f>'CONSTANT '!V625</f>
        <v>152662.96987950514</v>
      </c>
      <c r="R59" s="175">
        <f>'CONSTANT '!W625</f>
        <v>191566.11726142812</v>
      </c>
      <c r="T59" s="337">
        <v>0</v>
      </c>
      <c r="U59" s="337">
        <v>0</v>
      </c>
      <c r="V59" s="337">
        <v>0</v>
      </c>
      <c r="W59" s="337">
        <v>0</v>
      </c>
      <c r="X59" s="337">
        <v>0</v>
      </c>
      <c r="Y59" s="337">
        <v>0</v>
      </c>
      <c r="Z59" s="33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69">
        <f>'CONSTANT '!N626</f>
        <v>728778.24300000002</v>
      </c>
      <c r="J60" s="169">
        <f>'CONSTANT '!O626</f>
        <v>739229.99883991654</v>
      </c>
      <c r="K60" s="169">
        <f>'CONSTANT '!P626</f>
        <v>814570.8406241769</v>
      </c>
      <c r="L60" s="169">
        <f>'CONSTANT '!Q626</f>
        <v>826693.81490142294</v>
      </c>
      <c r="M60" s="169">
        <f>'CONSTANT '!R626</f>
        <v>806951.55512528587</v>
      </c>
      <c r="N60" s="169">
        <f>'CONSTANT '!S626</f>
        <v>743087.21412838472</v>
      </c>
      <c r="O60" s="169">
        <f>'CONSTANT '!T626</f>
        <v>900516.39392856846</v>
      </c>
      <c r="P60" s="169">
        <f>'CONSTANT '!U626</f>
        <v>1044528.9122604192</v>
      </c>
      <c r="Q60" s="169">
        <f>'CONSTANT '!V626</f>
        <v>974007.85056543932</v>
      </c>
      <c r="R60" s="169">
        <f>'CONSTANT '!W626</f>
        <v>1054317.2980661581</v>
      </c>
      <c r="T60" s="337">
        <v>0</v>
      </c>
      <c r="U60" s="337">
        <v>0</v>
      </c>
      <c r="V60" s="337">
        <v>0</v>
      </c>
      <c r="W60" s="337">
        <v>0</v>
      </c>
      <c r="X60" s="337">
        <v>0</v>
      </c>
      <c r="Y60" s="337">
        <v>0</v>
      </c>
      <c r="Z60" s="33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75">
        <f>'CONSTANT '!N627</f>
        <v>572051.19700000004</v>
      </c>
      <c r="J61" s="175">
        <f>'CONSTANT '!O627</f>
        <v>578718.72956557595</v>
      </c>
      <c r="K61" s="175">
        <f>'CONSTANT '!P627</f>
        <v>644246.04525253305</v>
      </c>
      <c r="L61" s="175">
        <f>'CONSTANT '!Q627</f>
        <v>662746.89672692702</v>
      </c>
      <c r="M61" s="175">
        <f>'CONSTANT '!R627</f>
        <v>647361.45127609605</v>
      </c>
      <c r="N61" s="175">
        <f>'CONSTANT '!S627</f>
        <v>623824.87594106002</v>
      </c>
      <c r="O61" s="175">
        <f>'CONSTANT '!T627</f>
        <v>772111.9327744788</v>
      </c>
      <c r="P61" s="175">
        <f>'CONSTANT '!U627</f>
        <v>883065.44712114963</v>
      </c>
      <c r="Q61" s="175">
        <f>'CONSTANT '!V627</f>
        <v>786492.44239949062</v>
      </c>
      <c r="R61" s="175">
        <f>'CONSTANT '!W627</f>
        <v>856171.87334894575</v>
      </c>
      <c r="T61" s="337">
        <v>0</v>
      </c>
      <c r="U61" s="337">
        <v>0</v>
      </c>
      <c r="V61" s="337">
        <v>0</v>
      </c>
      <c r="W61" s="337">
        <v>0</v>
      </c>
      <c r="X61" s="337">
        <v>0</v>
      </c>
      <c r="Y61" s="337">
        <v>0</v>
      </c>
      <c r="Z61" s="33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75">
        <f>'CONSTANT '!N628</f>
        <v>156727.046</v>
      </c>
      <c r="J62" s="175">
        <f>'CONSTANT '!O628</f>
        <v>160511.26927434059</v>
      </c>
      <c r="K62" s="175">
        <f>'CONSTANT '!P628</f>
        <v>170324.79537164382</v>
      </c>
      <c r="L62" s="175">
        <f>'CONSTANT '!Q628</f>
        <v>163946.91817449589</v>
      </c>
      <c r="M62" s="175">
        <f>'CONSTANT '!R628</f>
        <v>159590.10384918985</v>
      </c>
      <c r="N62" s="175">
        <f>'CONSTANT '!S628</f>
        <v>119262.33818732474</v>
      </c>
      <c r="O62" s="175">
        <f>'CONSTANT '!T628</f>
        <v>128404.46115408969</v>
      </c>
      <c r="P62" s="175">
        <f>'CONSTANT '!U628</f>
        <v>161463.46513926954</v>
      </c>
      <c r="Q62" s="175">
        <f>'CONSTANT '!V628</f>
        <v>187515.40816594864</v>
      </c>
      <c r="R62" s="175">
        <f>'CONSTANT '!W628</f>
        <v>198145.42471721239</v>
      </c>
      <c r="T62" s="337">
        <v>0</v>
      </c>
      <c r="U62" s="337">
        <v>0</v>
      </c>
      <c r="V62" s="337">
        <v>0</v>
      </c>
      <c r="W62" s="337">
        <v>0</v>
      </c>
      <c r="X62" s="337">
        <v>0</v>
      </c>
      <c r="Y62" s="337">
        <v>0</v>
      </c>
      <c r="Z62" s="337">
        <v>0</v>
      </c>
      <c r="AA62" s="337">
        <v>0</v>
      </c>
      <c r="AB62" s="337">
        <v>0</v>
      </c>
      <c r="AC62" s="337">
        <v>0</v>
      </c>
    </row>
    <row r="63" spans="2:29" ht="30.75" customHeight="1" x14ac:dyDescent="0.3">
      <c r="B63" s="180"/>
      <c r="C63" s="180"/>
      <c r="D63" s="188"/>
      <c r="E63" s="188"/>
      <c r="F63" s="188"/>
      <c r="G63" s="188"/>
      <c r="H63" s="188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1">
        <f>'CONSTANT '!N629</f>
        <v>1176941.1870326437</v>
      </c>
      <c r="J64" s="191">
        <f>'CONSTANT '!O629</f>
        <v>1229312.4972448102</v>
      </c>
      <c r="K64" s="191">
        <f>'CONSTANT '!P629</f>
        <v>1300769.0197593472</v>
      </c>
      <c r="L64" s="191">
        <f>'CONSTANT '!Q629</f>
        <v>1363766.394522984</v>
      </c>
      <c r="M64" s="191">
        <f>'CONSTANT '!R629</f>
        <v>1423951.9624371629</v>
      </c>
      <c r="N64" s="191">
        <f>'CONSTANT '!S629</f>
        <v>1346249.0883201081</v>
      </c>
      <c r="O64" s="191">
        <f>'CONSTANT '!T629</f>
        <v>1390881.9508640978</v>
      </c>
      <c r="P64" s="191">
        <f>'CONSTANT '!U629</f>
        <v>1516502.7536947303</v>
      </c>
      <c r="Q64" s="191">
        <f>'CONSTANT '!V629</f>
        <v>1570142.4237125986</v>
      </c>
      <c r="R64" s="191">
        <f>'CONSTANT '!W629</f>
        <v>1650305.4054110262</v>
      </c>
      <c r="T64" s="337">
        <v>0</v>
      </c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37">
        <v>0</v>
      </c>
      <c r="AA64" s="337">
        <v>0</v>
      </c>
      <c r="AB64" s="337">
        <v>0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" x14ac:dyDescent="0.25">
      <c r="S68" s="148"/>
    </row>
    <row r="100" spans="19:19" ht="15" x14ac:dyDescent="0.25">
      <c r="S100" s="148"/>
    </row>
  </sheetData>
  <mergeCells count="61">
    <mergeCell ref="C64:H64"/>
    <mergeCell ref="C57:H57"/>
    <mergeCell ref="D58:G58"/>
    <mergeCell ref="D59:G59"/>
    <mergeCell ref="C60:H60"/>
    <mergeCell ref="D61:G61"/>
    <mergeCell ref="D62:G62"/>
    <mergeCell ref="C56:H56"/>
    <mergeCell ref="D50:E50"/>
    <mergeCell ref="F50:G50"/>
    <mergeCell ref="D51:E51"/>
    <mergeCell ref="F51:G51"/>
    <mergeCell ref="D52:E52"/>
    <mergeCell ref="F52:G52"/>
    <mergeCell ref="D53:G53"/>
    <mergeCell ref="D54:E54"/>
    <mergeCell ref="F54:G54"/>
    <mergeCell ref="D55:E55"/>
    <mergeCell ref="F55:G55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48:H48"/>
    <mergeCell ref="C37:H37"/>
    <mergeCell ref="F22:G22"/>
    <mergeCell ref="F23:G23"/>
    <mergeCell ref="D24:G24"/>
    <mergeCell ref="F25:G25"/>
    <mergeCell ref="F26:G26"/>
    <mergeCell ref="F27:G27"/>
    <mergeCell ref="D28:G28"/>
    <mergeCell ref="D29:G29"/>
    <mergeCell ref="F30:G30"/>
    <mergeCell ref="D34:E34"/>
    <mergeCell ref="F34:G34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9:G9"/>
    <mergeCell ref="E2:F3"/>
    <mergeCell ref="C5:G5"/>
    <mergeCell ref="C7:H7"/>
    <mergeCell ref="D8:G8"/>
    <mergeCell ref="B4:R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C100"/>
  <sheetViews>
    <sheetView view="pageBreakPreview" zoomScale="75" zoomScaleNormal="100" zoomScaleSheetLayoutView="75" workbookViewId="0">
      <selection activeCell="C1" sqref="C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58.5546875" style="19" customWidth="1"/>
    <col min="8" max="8" width="0.88671875" style="19" customWidth="1"/>
    <col min="9" max="9" width="14" style="19" hidden="1" customWidth="1"/>
    <col min="10" max="18" width="14" style="19" customWidth="1"/>
    <col min="19" max="19" width="0.88671875" customWidth="1"/>
    <col min="20" max="29" width="8.88671875" style="339" customWidth="1"/>
    <col min="30" max="16384" width="9.109375" style="19"/>
  </cols>
  <sheetData>
    <row r="1" spans="2:29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2:29" s="17" customFormat="1" ht="23.25" customHeight="1" x14ac:dyDescent="0.4">
      <c r="B2" s="24" t="s">
        <v>125</v>
      </c>
      <c r="C2" s="13"/>
      <c r="D2" s="27"/>
      <c r="E2" s="492">
        <v>10</v>
      </c>
      <c r="F2" s="492"/>
      <c r="G2" s="11" t="s">
        <v>131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</row>
    <row r="3" spans="2:29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132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2:29" s="18" customFormat="1" ht="19.5" customHeight="1" thickBot="1" x14ac:dyDescent="0.35">
      <c r="B4" s="510" t="s">
        <v>4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2:29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/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/>
      <c r="U5" s="335">
        <f t="shared" ref="U5" si="0">J5</f>
        <v>2016</v>
      </c>
      <c r="V5" s="335">
        <f t="shared" ref="V5" si="1">K5</f>
        <v>2017</v>
      </c>
      <c r="W5" s="335">
        <f t="shared" ref="W5" si="2">L5</f>
        <v>2018</v>
      </c>
      <c r="X5" s="335">
        <f t="shared" ref="X5" si="3">M5</f>
        <v>2019</v>
      </c>
      <c r="Y5" s="335">
        <f t="shared" ref="Y5" si="4">N5</f>
        <v>2020</v>
      </c>
      <c r="Z5" s="335">
        <f t="shared" ref="Z5" si="5">O5</f>
        <v>2021</v>
      </c>
      <c r="AA5" s="335">
        <f t="shared" ref="AA5" si="6">P5</f>
        <v>2022</v>
      </c>
      <c r="AB5" s="335" t="str">
        <f t="shared" ref="AB5" si="7">Q5</f>
        <v>2023e</v>
      </c>
      <c r="AC5" s="335" t="str">
        <f t="shared" ref="AC5" si="8">R5</f>
        <v>2024p</v>
      </c>
    </row>
    <row r="6" spans="2:29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29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93"/>
      <c r="J7" s="193">
        <f>('8'!J7/'8'!I7)*100-100</f>
        <v>7.806857264801593</v>
      </c>
      <c r="K7" s="193">
        <f>('8'!K7/'8'!J7)*100-100</f>
        <v>11.022032463633622</v>
      </c>
      <c r="L7" s="193">
        <f>('8'!L7/'8'!K7)*100-100</f>
        <v>9.3720512403221647</v>
      </c>
      <c r="M7" s="193">
        <f>('8'!M7/'8'!L7)*100-100</f>
        <v>8.7565751324589058</v>
      </c>
      <c r="N7" s="193">
        <f>('8'!N7/'8'!M7)*100-100</f>
        <v>-4.2843705533164496</v>
      </c>
      <c r="O7" s="193">
        <f>('8'!O7/'8'!N7)*100-100</f>
        <v>3.8025688243465083</v>
      </c>
      <c r="P7" s="193">
        <f>('8'!P7/'8'!O7)*100-100</f>
        <v>15.101822196468518</v>
      </c>
      <c r="Q7" s="193">
        <f>('8'!Q7/'8'!P7)*100-100</f>
        <v>6.6581276697923499</v>
      </c>
      <c r="R7" s="193">
        <f>('8'!R7/'8'!Q7)*100-100</f>
        <v>6.4573889867564702</v>
      </c>
      <c r="S7"/>
      <c r="T7" s="337"/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0</v>
      </c>
      <c r="AA7" s="337">
        <v>0</v>
      </c>
      <c r="AB7" s="337">
        <v>0</v>
      </c>
      <c r="AC7" s="337">
        <v>0</v>
      </c>
    </row>
    <row r="8" spans="2:29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94"/>
      <c r="J8" s="194"/>
      <c r="K8" s="194"/>
      <c r="L8" s="194"/>
      <c r="M8" s="194"/>
      <c r="N8" s="194"/>
      <c r="O8" s="194"/>
      <c r="P8" s="194"/>
      <c r="Q8" s="194"/>
      <c r="R8" s="194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</row>
    <row r="9" spans="2:29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95"/>
      <c r="J9" s="195">
        <f>('8'!J9/'8'!I9)*100-100</f>
        <v>10.844273350814262</v>
      </c>
      <c r="K9" s="195">
        <f>('8'!K9/'8'!J9)*100-100</f>
        <v>12.219299999999976</v>
      </c>
      <c r="L9" s="195">
        <f>('8'!L9/'8'!K9)*100-100</f>
        <v>10.35500000000053</v>
      </c>
      <c r="M9" s="195">
        <f>('8'!M9/'8'!L9)*100-100</f>
        <v>10.489267108300055</v>
      </c>
      <c r="N9" s="195">
        <f>('8'!N9/'8'!M9)*100-100</f>
        <v>7.0411000000002275</v>
      </c>
      <c r="O9" s="195">
        <f>('8'!O9/'8'!N9)*100-100</f>
        <v>7.6319999999999908</v>
      </c>
      <c r="P9" s="195">
        <f>('8'!P9/'8'!O9)*100-100</f>
        <v>12.78496029737066</v>
      </c>
      <c r="Q9" s="195">
        <f>('8'!Q9/'8'!P9)*100-100</f>
        <v>8.3411100000000005</v>
      </c>
      <c r="R9" s="195">
        <f>('8'!R9/'8'!Q9)*100-100</f>
        <v>5.2123575315682302</v>
      </c>
      <c r="S9"/>
      <c r="T9" s="337"/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</row>
    <row r="10" spans="2:29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95"/>
      <c r="J10" s="195">
        <f>('8'!J10/'8'!I10)*100-100</f>
        <v>7.8510000000000986</v>
      </c>
      <c r="K10" s="195">
        <f>('8'!K10/'8'!J10)*100-100</f>
        <v>6.532999999999717</v>
      </c>
      <c r="L10" s="195">
        <f>('8'!L10/'8'!K10)*100-100</f>
        <v>6.4320000000003859</v>
      </c>
      <c r="M10" s="195">
        <f>('8'!M10/'8'!L10)*100-100</f>
        <v>6.1389999999998111</v>
      </c>
      <c r="N10" s="195">
        <f>('8'!N10/'8'!M10)*100-100</f>
        <v>1.3255109999999632</v>
      </c>
      <c r="O10" s="195">
        <f>('8'!O10/'8'!N10)*100-100</f>
        <v>1.3649568281970232</v>
      </c>
      <c r="P10" s="195">
        <f>('8'!P10/'8'!O10)*100-100</f>
        <v>1.4480000000000075</v>
      </c>
      <c r="Q10" s="195">
        <f>('8'!Q10/'8'!P10)*100-100</f>
        <v>2.8607823909225516</v>
      </c>
      <c r="R10" s="195">
        <f>('8'!R10/'8'!Q10)*100-100</f>
        <v>1.258571242208788</v>
      </c>
      <c r="S10"/>
      <c r="T10" s="337"/>
      <c r="U10" s="337">
        <v>0</v>
      </c>
      <c r="V10" s="337">
        <v>0</v>
      </c>
      <c r="W10" s="337">
        <v>-7.1054273576010019E-15</v>
      </c>
      <c r="X10" s="337">
        <v>0</v>
      </c>
      <c r="Y10" s="337">
        <v>6.2172489379008766E-15</v>
      </c>
      <c r="Z10" s="337">
        <v>6.2172489379008766E-15</v>
      </c>
      <c r="AA10" s="337">
        <v>2.6645352591003757E-15</v>
      </c>
      <c r="AB10" s="337">
        <v>-4.4408920985006262E-15</v>
      </c>
      <c r="AC10" s="337">
        <v>4.4408920985006262E-15</v>
      </c>
    </row>
    <row r="11" spans="2:29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95"/>
      <c r="J11" s="195">
        <f>('8'!J11/'8'!I11)*100-100</f>
        <v>9.8509999999998712</v>
      </c>
      <c r="K11" s="195">
        <f>('8'!K11/'8'!J11)*100-100</f>
        <v>11.611000000000175</v>
      </c>
      <c r="L11" s="195">
        <f>('8'!L11/'8'!K11)*100-100</f>
        <v>11.764999999999986</v>
      </c>
      <c r="M11" s="195">
        <f>('8'!M11/'8'!L11)*100-100</f>
        <v>11.347351009059111</v>
      </c>
      <c r="N11" s="195">
        <f>('8'!N11/'8'!M11)*100-100</f>
        <v>-12.900000000000148</v>
      </c>
      <c r="O11" s="195">
        <f>('8'!O11/'8'!N11)*100-100</f>
        <v>1.9679999999999893</v>
      </c>
      <c r="P11" s="195">
        <f>('8'!P11/'8'!O11)*100-100</f>
        <v>16.411111891004822</v>
      </c>
      <c r="Q11" s="195">
        <f>('8'!Q11/'8'!P11)*100-100</f>
        <v>7.2549999999999955</v>
      </c>
      <c r="R11" s="195">
        <f>('8'!R11/'8'!Q11)*100-100</f>
        <v>7.9776296444965311</v>
      </c>
      <c r="S11"/>
      <c r="T11" s="337"/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-2.6645352591003757E-15</v>
      </c>
      <c r="AA11" s="337">
        <v>0</v>
      </c>
      <c r="AB11" s="337">
        <v>0</v>
      </c>
      <c r="AC11" s="337">
        <v>0</v>
      </c>
    </row>
    <row r="12" spans="2:29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95"/>
      <c r="J12" s="195">
        <f>('8'!J12/'8'!I12)*100-100</f>
        <v>8.9649999999996481</v>
      </c>
      <c r="K12" s="195">
        <f>('8'!K12/'8'!J12)*100-100</f>
        <v>7.3380000000003349</v>
      </c>
      <c r="L12" s="195">
        <f>('8'!L12/'8'!K12)*100-100</f>
        <v>7.3809999999998581</v>
      </c>
      <c r="M12" s="195">
        <f>('8'!M12/'8'!L12)*100-100</f>
        <v>6.8665096503561358</v>
      </c>
      <c r="N12" s="195">
        <f>('8'!N12/'8'!M12)*100-100</f>
        <v>1.9799999999998761</v>
      </c>
      <c r="O12" s="195">
        <f>('8'!O12/'8'!N12)*100-100</f>
        <v>5.3744999999999976</v>
      </c>
      <c r="P12" s="195">
        <f>('8'!P12/'8'!O12)*100-100</f>
        <v>9.6459284830745275</v>
      </c>
      <c r="Q12" s="195">
        <f>('8'!Q12/'8'!P12)*100-100</f>
        <v>8.4549999999999699</v>
      </c>
      <c r="R12" s="195">
        <f>('8'!R12/'8'!Q12)*100-100</f>
        <v>8.218763065790796</v>
      </c>
      <c r="S12"/>
      <c r="T12" s="337"/>
      <c r="U12" s="337">
        <v>0</v>
      </c>
      <c r="V12" s="337">
        <v>0</v>
      </c>
      <c r="W12" s="337">
        <v>0</v>
      </c>
      <c r="X12" s="337">
        <v>0</v>
      </c>
      <c r="Y12" s="337">
        <v>5.3290705182007514E-15</v>
      </c>
      <c r="Z12" s="337">
        <v>0</v>
      </c>
      <c r="AA12" s="337">
        <v>0</v>
      </c>
      <c r="AB12" s="337">
        <v>0</v>
      </c>
      <c r="AC12" s="337">
        <v>0</v>
      </c>
    </row>
    <row r="13" spans="2:29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95"/>
      <c r="J13" s="195">
        <f>('8'!J13/'8'!I13)*100-100</f>
        <v>7.449000000000126</v>
      </c>
      <c r="K13" s="195">
        <f>('8'!K13/'8'!J13)*100-100</f>
        <v>8.5290999999998718</v>
      </c>
      <c r="L13" s="195">
        <f>('8'!L13/'8'!K13)*100-100</f>
        <v>8.4490000000000833</v>
      </c>
      <c r="M13" s="195">
        <f>('8'!M13/'8'!L13)*100-100</f>
        <v>8.1500208610385556</v>
      </c>
      <c r="N13" s="195">
        <f>('8'!N13/'8'!M13)*100-100</f>
        <v>-10.729999999999961</v>
      </c>
      <c r="O13" s="195">
        <f>('8'!O13/'8'!N13)*100-100</f>
        <v>3.2710000000000008</v>
      </c>
      <c r="P13" s="195">
        <f>('8'!P13/'8'!O13)*100-100</f>
        <v>13.819863635210723</v>
      </c>
      <c r="Q13" s="195">
        <f>('8'!Q13/'8'!P13)*100-100</f>
        <v>5.4549999999999841</v>
      </c>
      <c r="R13" s="195">
        <f>('8'!R13/'8'!Q13)*100-100</f>
        <v>7.5050026429286589</v>
      </c>
      <c r="S13"/>
      <c r="T13" s="337"/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0</v>
      </c>
      <c r="AA13" s="337">
        <v>0</v>
      </c>
      <c r="AB13" s="337">
        <v>0</v>
      </c>
      <c r="AC13" s="337">
        <v>0</v>
      </c>
    </row>
    <row r="14" spans="2:29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95"/>
      <c r="J14" s="195">
        <f>('8'!J14/'8'!I14)*100-100</f>
        <v>8.8548999999996596</v>
      </c>
      <c r="K14" s="195">
        <f>('8'!K14/'8'!J14)*100-100</f>
        <v>9.0310000000000059</v>
      </c>
      <c r="L14" s="195">
        <f>('8'!L14/'8'!K14)*100-100</f>
        <v>8.656400000000346</v>
      </c>
      <c r="M14" s="195">
        <f>('8'!M14/'8'!L14)*100-100</f>
        <v>8.2777561425747308</v>
      </c>
      <c r="N14" s="195">
        <f>('8'!N14/'8'!M14)*100-100</f>
        <v>-2.9999999999999432</v>
      </c>
      <c r="O14" s="195">
        <f>('8'!O14/'8'!N14)*100-100</f>
        <v>9.2139999999999844</v>
      </c>
      <c r="P14" s="195">
        <f>('8'!P14/'8'!O14)*100-100</f>
        <v>19.135946512546354</v>
      </c>
      <c r="Q14" s="195">
        <f>('8'!Q14/'8'!P14)*100-100</f>
        <v>13.154999999999987</v>
      </c>
      <c r="R14" s="195">
        <f>('8'!R14/'8'!Q14)*100-100</f>
        <v>10.680120067706781</v>
      </c>
      <c r="S14"/>
      <c r="T14" s="337"/>
      <c r="U14" s="337">
        <v>0</v>
      </c>
      <c r="V14" s="337">
        <v>0</v>
      </c>
      <c r="W14" s="337">
        <v>0</v>
      </c>
      <c r="X14" s="337">
        <v>0</v>
      </c>
      <c r="Y14" s="337">
        <v>-7.1054273576010019E-15</v>
      </c>
      <c r="Z14" s="337">
        <v>0</v>
      </c>
      <c r="AA14" s="337">
        <v>0</v>
      </c>
      <c r="AB14" s="337">
        <v>0</v>
      </c>
      <c r="AC14" s="337">
        <v>0</v>
      </c>
    </row>
    <row r="15" spans="2:29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95"/>
      <c r="J15" s="195">
        <f>('8'!J15/'8'!I15)*100-100</f>
        <v>3.6489999999999867</v>
      </c>
      <c r="K15" s="195">
        <f>('8'!K15/'8'!J15)*100-100</f>
        <v>17.954999999999814</v>
      </c>
      <c r="L15" s="195">
        <f>('8'!L15/'8'!K15)*100-100</f>
        <v>5.5490000000002198</v>
      </c>
      <c r="M15" s="195">
        <f>('8'!M15/'8'!L15)*100-100</f>
        <v>5.0502525225549277</v>
      </c>
      <c r="N15" s="195">
        <f>('8'!N15/'8'!M15)*100-100</f>
        <v>-22.526990635745932</v>
      </c>
      <c r="O15" s="195">
        <f>('8'!O15/'8'!N15)*100-100</f>
        <v>0.17000000000000171</v>
      </c>
      <c r="P15" s="195">
        <f>('8'!P15/'8'!O15)*100-100</f>
        <v>37.123866078800262</v>
      </c>
      <c r="Q15" s="195">
        <f>('8'!Q15/'8'!P15)*100-100</f>
        <v>11.15500000000003</v>
      </c>
      <c r="R15" s="195">
        <f>('8'!R15/'8'!Q15)*100-100</f>
        <v>11.786730389761175</v>
      </c>
      <c r="S15"/>
      <c r="T15" s="337"/>
      <c r="U15" s="337">
        <v>-4.4408920985006262E-15</v>
      </c>
      <c r="V15" s="337">
        <v>0</v>
      </c>
      <c r="W15" s="337">
        <v>0</v>
      </c>
      <c r="X15" s="337">
        <v>0</v>
      </c>
      <c r="Y15" s="337">
        <v>0</v>
      </c>
      <c r="Z15" s="337">
        <v>-1.7763568394002505E-15</v>
      </c>
      <c r="AA15" s="337">
        <v>0</v>
      </c>
      <c r="AB15" s="337">
        <v>0</v>
      </c>
      <c r="AC15" s="337">
        <v>0</v>
      </c>
    </row>
    <row r="16" spans="2:29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95"/>
      <c r="J16" s="195">
        <f>('8'!J16/'8'!I16)*100-100</f>
        <v>9.8489999999999895</v>
      </c>
      <c r="K16" s="195">
        <f>('8'!K16/'8'!J16)*100-100</f>
        <v>10.951448999999982</v>
      </c>
      <c r="L16" s="195">
        <f>('8'!L16/'8'!K16)*100-100</f>
        <v>10.411500000000103</v>
      </c>
      <c r="M16" s="195">
        <f>('8'!M16/'8'!L16)*100-100</f>
        <v>9.0617055571862153</v>
      </c>
      <c r="N16" s="195">
        <f>('8'!N16/'8'!M16)*100-100</f>
        <v>9.2000000000001592</v>
      </c>
      <c r="O16" s="195">
        <f>('8'!O16/'8'!N16)*100-100</f>
        <v>10.605000000000004</v>
      </c>
      <c r="P16" s="195">
        <f>('8'!P16/'8'!O16)*100-100</f>
        <v>10.128301939627505</v>
      </c>
      <c r="Q16" s="195">
        <f>('8'!Q16/'8'!P16)*100-100</f>
        <v>4.6550000000000153</v>
      </c>
      <c r="R16" s="195">
        <f>('8'!R16/'8'!Q16)*100-100</f>
        <v>4.3806390626482568</v>
      </c>
      <c r="S16"/>
      <c r="T16" s="337"/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</row>
    <row r="17" spans="2:29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95"/>
      <c r="J17" s="195">
        <f>('8'!J17/'8'!I17)*100-100</f>
        <v>7.0323224944421838</v>
      </c>
      <c r="K17" s="195">
        <f>('8'!K17/'8'!J17)*100-100</f>
        <v>8.1349000000000302</v>
      </c>
      <c r="L17" s="195">
        <f>('8'!L17/'8'!K17)*100-100</f>
        <v>8.5490000000000492</v>
      </c>
      <c r="M17" s="195">
        <f>('8'!M17/'8'!L17)*100-100</f>
        <v>8.9058504623392025</v>
      </c>
      <c r="N17" s="195">
        <f>('8'!N17/'8'!M17)*100-100</f>
        <v>-48.879999999999889</v>
      </c>
      <c r="O17" s="195">
        <f>('8'!O17/'8'!N17)*100-100</f>
        <v>-18.090000000000003</v>
      </c>
      <c r="P17" s="195">
        <f>('8'!P17/'8'!O17)*100-100</f>
        <v>50.178066719560718</v>
      </c>
      <c r="Q17" s="195">
        <f>('8'!Q17/'8'!P17)*100-100</f>
        <v>6.9549999999999841</v>
      </c>
      <c r="R17" s="195">
        <f>('8'!R17/'8'!Q17)*100-100</f>
        <v>7.6630227006661471</v>
      </c>
      <c r="S17"/>
      <c r="T17" s="337"/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</row>
    <row r="18" spans="2:29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95"/>
      <c r="J18" s="195">
        <f>('8'!J18/'8'!I18)*100-100</f>
        <v>7.4440000000002442</v>
      </c>
      <c r="K18" s="195">
        <f>('8'!K18/'8'!J18)*100-100</f>
        <v>7.7269999999994354</v>
      </c>
      <c r="L18" s="195">
        <f>('8'!L18/'8'!K18)*100-100</f>
        <v>6.9490000000002681</v>
      </c>
      <c r="M18" s="195">
        <f>('8'!M18/'8'!L18)*100-100</f>
        <v>6.6866985154200762</v>
      </c>
      <c r="N18" s="195">
        <f>('8'!N18/'8'!M18)*100-100</f>
        <v>-5.8949474803856248</v>
      </c>
      <c r="O18" s="195">
        <f>('8'!O18/'8'!N18)*100-100</f>
        <v>-3.7439999999999998</v>
      </c>
      <c r="P18" s="195">
        <f>('8'!P18/'8'!O18)*100-100</f>
        <v>10.937388275994152</v>
      </c>
      <c r="Q18" s="195">
        <f>('8'!Q18/'8'!P18)*100-100</f>
        <v>9.7549999999999955</v>
      </c>
      <c r="R18" s="195">
        <f>('8'!R18/'8'!Q18)*100-100</f>
        <v>7.9081866972012733</v>
      </c>
      <c r="S18"/>
      <c r="T18" s="337"/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-7.1054273576010019E-15</v>
      </c>
    </row>
    <row r="19" spans="2:29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95"/>
      <c r="J19" s="195">
        <f>('8'!J19/'8'!I19)*100-100</f>
        <v>10.049900000000079</v>
      </c>
      <c r="K19" s="195">
        <f>('8'!K19/'8'!J19)*100-100</f>
        <v>11.372132219174517</v>
      </c>
      <c r="L19" s="195">
        <f>('8'!L19/'8'!K19)*100-100</f>
        <v>12.04399999999994</v>
      </c>
      <c r="M19" s="195">
        <f>('8'!M19/'8'!L19)*100-100</f>
        <v>12.4399999999995</v>
      </c>
      <c r="N19" s="195">
        <f>('8'!N19/'8'!M19)*100-100</f>
        <v>-25.50401196766488</v>
      </c>
      <c r="O19" s="195">
        <f>('8'!O19/'8'!N19)*100-100</f>
        <v>-8.6440000000000055</v>
      </c>
      <c r="P19" s="195">
        <f>('8'!P19/'8'!O19)*100-100</f>
        <v>33.103792848007572</v>
      </c>
      <c r="Q19" s="195">
        <f>('8'!Q19/'8'!P19)*100-100</f>
        <v>13.55540000000002</v>
      </c>
      <c r="R19" s="195">
        <f>('8'!R19/'8'!Q19)*100-100</f>
        <v>14.550695903657711</v>
      </c>
      <c r="S19"/>
      <c r="T19" s="337"/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</row>
    <row r="20" spans="2:29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95"/>
      <c r="J20" s="195">
        <f>('8'!J20/'8'!I20)*100-100</f>
        <v>5.4489999999999554</v>
      </c>
      <c r="K20" s="195">
        <f>('8'!K20/'8'!J20)*100-100</f>
        <v>7.3110000000000213</v>
      </c>
      <c r="L20" s="195">
        <f>('8'!L20/'8'!K20)*100-100</f>
        <v>6.8729999999999052</v>
      </c>
      <c r="M20" s="195">
        <f>('8'!M20/'8'!L20)*100-100</f>
        <v>6.6395689321883395</v>
      </c>
      <c r="N20" s="195">
        <f>('8'!N20/'8'!M20)*100-100</f>
        <v>-9.5109999999996973</v>
      </c>
      <c r="O20" s="195">
        <f>('8'!O20/'8'!N20)*100-100</f>
        <v>0.96549999999999159</v>
      </c>
      <c r="P20" s="195">
        <f>('8'!P20/'8'!O20)*100-100</f>
        <v>9.9859466097867369</v>
      </c>
      <c r="Q20" s="195">
        <f>('8'!Q20/'8'!P20)*100-100</f>
        <v>6.3914000000000186</v>
      </c>
      <c r="R20" s="195">
        <f>('8'!R20/'8'!Q20)*100-100</f>
        <v>9.631762289733615</v>
      </c>
      <c r="S20"/>
      <c r="T20" s="337"/>
      <c r="U20" s="337">
        <v>7.1054273576010019E-15</v>
      </c>
      <c r="V20" s="337">
        <v>0</v>
      </c>
      <c r="W20" s="337">
        <v>0</v>
      </c>
      <c r="X20" s="337">
        <v>0</v>
      </c>
      <c r="Y20" s="337">
        <v>0</v>
      </c>
      <c r="Z20" s="337">
        <v>-5.3290705182007514E-15</v>
      </c>
      <c r="AA20" s="337">
        <v>0</v>
      </c>
      <c r="AB20" s="337">
        <v>0</v>
      </c>
      <c r="AC20" s="337">
        <v>0</v>
      </c>
    </row>
    <row r="21" spans="2:29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95"/>
      <c r="J21" s="195">
        <f>('8'!J21/'8'!I21)*100-100</f>
        <v>4.1561108705410845</v>
      </c>
      <c r="K21" s="195">
        <f>('8'!K21/'8'!J21)*100-100</f>
        <v>7.1839206524357877</v>
      </c>
      <c r="L21" s="195">
        <f>('8'!L21/'8'!K21)*100-100</f>
        <v>5.3646970852398539</v>
      </c>
      <c r="M21" s="195">
        <f>('8'!M21/'8'!L21)*100-100</f>
        <v>4.810618091685015</v>
      </c>
      <c r="N21" s="195">
        <f>('8'!N21/'8'!M21)*100-100</f>
        <v>-60.791327270406896</v>
      </c>
      <c r="O21" s="195">
        <f>('8'!O21/'8'!N21)*100-100</f>
        <v>-24.14713072672555</v>
      </c>
      <c r="P21" s="195">
        <f>('8'!P21/'8'!O21)*100-100</f>
        <v>95.635140813471025</v>
      </c>
      <c r="Q21" s="195">
        <f>('8'!Q21/'8'!P21)*100-100</f>
        <v>69.777797391703302</v>
      </c>
      <c r="R21" s="195">
        <f>('8'!R21/'8'!Q21)*100-100</f>
        <v>14.229761650768964</v>
      </c>
      <c r="S21"/>
      <c r="T21" s="337"/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</row>
    <row r="22" spans="2:29" s="18" customFormat="1" ht="51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95"/>
      <c r="J22" s="195">
        <f>('8'!J22/'8'!I22)*100-100</f>
        <v>9.1808391301747747</v>
      </c>
      <c r="K22" s="195">
        <f>('8'!K22/'8'!J22)*100-100</f>
        <v>5.2872405113849794</v>
      </c>
      <c r="L22" s="195">
        <f>('8'!L22/'8'!K22)*100-100</f>
        <v>0.29640178103025505</v>
      </c>
      <c r="M22" s="195">
        <f>('8'!M22/'8'!L22)*100-100</f>
        <v>3.743887189536153</v>
      </c>
      <c r="N22" s="195">
        <f>('8'!N22/'8'!M22)*100-100</f>
        <v>-84.779489806066238</v>
      </c>
      <c r="O22" s="195">
        <f>('8'!O22/'8'!N22)*100-100</f>
        <v>-97.419518573547464</v>
      </c>
      <c r="P22" s="195">
        <f>('8'!P22/'8'!O22)*100-100</f>
        <v>8794.4189074002315</v>
      </c>
      <c r="Q22" s="195">
        <f>('8'!Q22/'8'!P22)*100-100</f>
        <v>137.09934258605819</v>
      </c>
      <c r="R22" s="195">
        <f>('8'!R22/'8'!Q22)*100-100</f>
        <v>40.09322910239419</v>
      </c>
      <c r="S22"/>
      <c r="T22" s="337"/>
      <c r="U22" s="337">
        <v>0</v>
      </c>
      <c r="V22" s="337">
        <v>0</v>
      </c>
      <c r="W22" s="337">
        <v>1.7763568394002505E-15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</row>
    <row r="23" spans="2:29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95"/>
      <c r="J23" s="195">
        <f>('8'!J23/'8'!I23)*100-100</f>
        <v>4.2748703264760195</v>
      </c>
      <c r="K23" s="195">
        <f>('8'!K23/'8'!J23)*100-100</f>
        <v>4.5520000000000209</v>
      </c>
      <c r="L23" s="195">
        <f>('8'!L23/'8'!K23)*100-100</f>
        <v>3.6958507677490502</v>
      </c>
      <c r="M23" s="195">
        <f>('8'!M23/'8'!L23)*100-100</f>
        <v>4.2910000000000394</v>
      </c>
      <c r="N23" s="195">
        <f>('8'!N23/'8'!M23)*100-100</f>
        <v>14.495999999999952</v>
      </c>
      <c r="O23" s="195">
        <f>('8'!O23/'8'!N23)*100-100</f>
        <v>5.2259999999999991</v>
      </c>
      <c r="P23" s="195">
        <f>('8'!P23/'8'!O23)*100-100</f>
        <v>18.739000000000019</v>
      </c>
      <c r="Q23" s="195">
        <f>('8'!Q23/'8'!P23)*100-100</f>
        <v>5.0690000000000168</v>
      </c>
      <c r="R23" s="195">
        <f>('8'!R23/'8'!Q23)*100-100</f>
        <v>7.617999999999995</v>
      </c>
      <c r="S23"/>
      <c r="T23" s="337"/>
      <c r="U23" s="337">
        <v>0</v>
      </c>
      <c r="V23" s="337">
        <v>0</v>
      </c>
      <c r="W23" s="337">
        <v>-3.5527136788005009E-15</v>
      </c>
      <c r="X23" s="337">
        <v>0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</row>
    <row r="24" spans="2:29" s="18" customFormat="1" ht="34.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95"/>
      <c r="J24" s="195">
        <f>('8'!J24/'8'!I24)*100-100</f>
        <v>2.195784475167244</v>
      </c>
      <c r="K24" s="195">
        <f>('8'!K24/'8'!J24)*100-100</f>
        <v>0.95489485581965994</v>
      </c>
      <c r="L24" s="195">
        <f>('8'!L24/'8'!K24)*100-100</f>
        <v>-1.0883349440961467</v>
      </c>
      <c r="M24" s="195">
        <f>('8'!M24/'8'!L24)*100-100</f>
        <v>5.7648345429196723</v>
      </c>
      <c r="N24" s="195">
        <f>('8'!N24/'8'!M24)*100-100</f>
        <v>5.8208615998611464</v>
      </c>
      <c r="O24" s="195">
        <f>('8'!O24/'8'!N24)*100-100</f>
        <v>-4.102593939405935</v>
      </c>
      <c r="P24" s="195">
        <f>('8'!P24/'8'!O24)*100-100</f>
        <v>8.8539959165830169</v>
      </c>
      <c r="Q24" s="195">
        <f>('8'!Q24/'8'!P24)*100-100</f>
        <v>3.5970633249960997</v>
      </c>
      <c r="R24" s="195">
        <f>('8'!R24/'8'!Q24)*100-100</f>
        <v>7.6058265030112864</v>
      </c>
      <c r="S24"/>
      <c r="T24" s="337"/>
      <c r="U24" s="337">
        <v>4.4408920985006262E-15</v>
      </c>
      <c r="V24" s="337">
        <v>5.3290705182007514E-15</v>
      </c>
      <c r="W24" s="337">
        <v>0</v>
      </c>
      <c r="X24" s="337">
        <v>0</v>
      </c>
      <c r="Y24" s="337">
        <v>0</v>
      </c>
      <c r="Z24" s="337">
        <v>0</v>
      </c>
      <c r="AA24" s="337">
        <v>0</v>
      </c>
      <c r="AB24" s="337">
        <v>0</v>
      </c>
      <c r="AC24" s="337">
        <v>0</v>
      </c>
    </row>
    <row r="25" spans="2:29" s="18" customFormat="1" ht="34.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95"/>
      <c r="J25" s="195">
        <f>('8'!J25/'8'!I25)*100-100</f>
        <v>3.6414184448439642</v>
      </c>
      <c r="K25" s="195">
        <f>('8'!K25/'8'!J25)*100-100</f>
        <v>-18.692521422791529</v>
      </c>
      <c r="L25" s="195">
        <f>('8'!L25/'8'!K25)*100-100</f>
        <v>-6.9443077624957965</v>
      </c>
      <c r="M25" s="195">
        <f>('8'!M25/'8'!L25)*100-100</f>
        <v>11.242554030382095</v>
      </c>
      <c r="N25" s="195">
        <f>('8'!N25/'8'!M25)*100-100</f>
        <v>20.181927819430669</v>
      </c>
      <c r="O25" s="195">
        <f>('8'!O25/'8'!N25)*100-100</f>
        <v>-29.887194630919538</v>
      </c>
      <c r="P25" s="195">
        <f>('8'!P25/'8'!O25)*100-100</f>
        <v>29.673292229364733</v>
      </c>
      <c r="Q25" s="195">
        <f>('8'!Q25/'8'!P25)*100-100</f>
        <v>17.429731031829007</v>
      </c>
      <c r="R25" s="195">
        <f>('8'!R25/'8'!Q25)*100-100</f>
        <v>8.5411607461469714</v>
      </c>
      <c r="S25"/>
      <c r="T25" s="337"/>
      <c r="U25" s="337">
        <v>6.2172489379008766E-15</v>
      </c>
      <c r="V25" s="337">
        <v>0</v>
      </c>
      <c r="W25" s="337">
        <v>0</v>
      </c>
      <c r="X25" s="337">
        <v>0</v>
      </c>
      <c r="Y25" s="337">
        <v>0</v>
      </c>
      <c r="Z25" s="337">
        <v>0</v>
      </c>
      <c r="AA25" s="337">
        <v>0</v>
      </c>
      <c r="AB25" s="337">
        <v>0</v>
      </c>
      <c r="AC25" s="337">
        <v>0</v>
      </c>
    </row>
    <row r="26" spans="2:29" s="18" customFormat="1" ht="34.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95"/>
      <c r="J26" s="195">
        <f>('8'!J26/'8'!I26)*100-100</f>
        <v>1.5003111759569236</v>
      </c>
      <c r="K26" s="195">
        <f>('8'!K26/'8'!J26)*100-100</f>
        <v>8.0889806284709493</v>
      </c>
      <c r="L26" s="195">
        <f>('8'!L26/'8'!K26)*100-100</f>
        <v>-1.147523130474724</v>
      </c>
      <c r="M26" s="195">
        <f>('8'!M26/'8'!L26)*100-100</f>
        <v>5.1500512213352323</v>
      </c>
      <c r="N26" s="195">
        <f>('8'!N26/'8'!M26)*100-100</f>
        <v>0.5867660752724646</v>
      </c>
      <c r="O26" s="195">
        <f>('8'!O26/'8'!N26)*100-100</f>
        <v>4.6050578855509059</v>
      </c>
      <c r="P26" s="195">
        <f>('8'!P26/'8'!O26)*100-100</f>
        <v>4.6578219029053542</v>
      </c>
      <c r="Q26" s="195">
        <f>('8'!Q26/'8'!P26)*100-100</f>
        <v>-1.1534073594771712</v>
      </c>
      <c r="R26" s="195">
        <f>('8'!R26/'8'!Q26)*100-100</f>
        <v>7.9227520639771427</v>
      </c>
      <c r="S26"/>
      <c r="T26" s="337"/>
      <c r="U26" s="337">
        <v>-1.7763568394002505E-15</v>
      </c>
      <c r="V26" s="337">
        <v>0</v>
      </c>
      <c r="W26" s="337">
        <v>1.7763568394002505E-15</v>
      </c>
      <c r="X26" s="337">
        <v>0</v>
      </c>
      <c r="Y26" s="337">
        <v>4.4408920985006262E-15</v>
      </c>
      <c r="Z26" s="337">
        <v>0</v>
      </c>
      <c r="AA26" s="337">
        <v>0</v>
      </c>
      <c r="AB26" s="337">
        <v>5.3290705182007514E-15</v>
      </c>
      <c r="AC26" s="337">
        <v>0</v>
      </c>
    </row>
    <row r="27" spans="2:29" s="18" customFormat="1" ht="34.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95"/>
      <c r="J27" s="195">
        <f>('8'!J27/'8'!I27)*100-100</f>
        <v>6.8102632409942032</v>
      </c>
      <c r="K27" s="195">
        <f>('8'!K27/'8'!J27)*100-100</f>
        <v>10.881964876358225</v>
      </c>
      <c r="L27" s="195">
        <f>('8'!L27/'8'!K27)*100-100</f>
        <v>46.54347478975447</v>
      </c>
      <c r="M27" s="195">
        <f>('8'!M27/'8'!L27)*100-100</f>
        <v>-10.197615562169261</v>
      </c>
      <c r="N27" s="195">
        <f>('8'!N27/'8'!M27)*100-100</f>
        <v>30.376658959427573</v>
      </c>
      <c r="O27" s="195">
        <f>('8'!O27/'8'!N27)*100-100</f>
        <v>-2.6437392189547495</v>
      </c>
      <c r="P27" s="195">
        <f>('8'!P27/'8'!O27)*100-100</f>
        <v>-1.2601530577257165</v>
      </c>
      <c r="Q27" s="195">
        <f>('8'!Q27/'8'!P27)*100-100</f>
        <v>19.424828603706317</v>
      </c>
      <c r="R27" s="195">
        <f>('8'!R27/'8'!Q27)*100-100</f>
        <v>-2.3392854543983503</v>
      </c>
      <c r="S27"/>
      <c r="T27" s="337"/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37">
        <v>5.3290705182007514E-15</v>
      </c>
      <c r="AA27" s="337">
        <v>-6.2172489379008766E-15</v>
      </c>
      <c r="AB27" s="337">
        <v>0</v>
      </c>
      <c r="AC27" s="337">
        <v>-7.1054273576010019E-15</v>
      </c>
    </row>
    <row r="28" spans="2:29" s="18" customFormat="1" ht="34.5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95"/>
      <c r="J28" s="195">
        <f>('8'!J28/'8'!I28)*100-100</f>
        <v>7.3223996718813993</v>
      </c>
      <c r="K28" s="195">
        <f>('8'!K28/'8'!J28)*100-100</f>
        <v>10.194360057498272</v>
      </c>
      <c r="L28" s="195">
        <f>('8'!L28/'8'!K28)*100-100</f>
        <v>8.5841564959519729</v>
      </c>
      <c r="M28" s="195">
        <f>('8'!M28/'8'!L28)*100-100</f>
        <v>8.5513051385308358</v>
      </c>
      <c r="N28" s="195">
        <f>('8'!N28/'8'!M28)*100-100</f>
        <v>-3.6088258768023138</v>
      </c>
      <c r="O28" s="195">
        <f>('8'!O28/'8'!N28)*100-100</f>
        <v>3.2224023620766502</v>
      </c>
      <c r="P28" s="195">
        <f>('8'!P28/'8'!O28)*100-100</f>
        <v>14.675828035132483</v>
      </c>
      <c r="Q28" s="195">
        <f>('8'!Q28/'8'!P28)*100-100</f>
        <v>6.4600116239582661</v>
      </c>
      <c r="R28" s="195">
        <f>('8'!R28/'8'!Q28)*100-100</f>
        <v>6.5297184928063956</v>
      </c>
      <c r="S28"/>
      <c r="T28" s="337"/>
      <c r="U28" s="337">
        <v>0</v>
      </c>
      <c r="V28" s="337">
        <v>0</v>
      </c>
      <c r="W28" s="337">
        <v>0</v>
      </c>
      <c r="X28" s="337">
        <v>0</v>
      </c>
      <c r="Y28" s="337">
        <v>0</v>
      </c>
      <c r="Z28" s="337">
        <v>0</v>
      </c>
      <c r="AA28" s="337">
        <v>0</v>
      </c>
      <c r="AB28" s="337">
        <v>0</v>
      </c>
      <c r="AC28" s="337">
        <v>0</v>
      </c>
    </row>
    <row r="29" spans="2:29" s="18" customFormat="1" ht="34.5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95"/>
      <c r="J29" s="195">
        <f>('8'!J29/'8'!I29)*100-100</f>
        <v>7.8098988665571625</v>
      </c>
      <c r="K29" s="195">
        <f>('8'!K29/'8'!J29)*100-100</f>
        <v>11.027421495366838</v>
      </c>
      <c r="L29" s="195">
        <f>('8'!L29/'8'!K29)*100-100</f>
        <v>9.3765033319892979</v>
      </c>
      <c r="M29" s="195">
        <f>('8'!M29/'8'!L29)*100-100</f>
        <v>8.7598957672729796</v>
      </c>
      <c r="N29" s="195">
        <f>('8'!N29/'8'!M29)*100-100</f>
        <v>-4.2977619514537366</v>
      </c>
      <c r="O29" s="195">
        <f>('8'!O29/'8'!N29)*100-100</f>
        <v>3.8013545230492554</v>
      </c>
      <c r="P29" s="195">
        <f>('8'!P29/'8'!O29)*100-100</f>
        <v>15.098676806056559</v>
      </c>
      <c r="Q29" s="195">
        <f>('8'!Q29/'8'!P29)*100-100</f>
        <v>6.659545394382846</v>
      </c>
      <c r="R29" s="195">
        <f>('8'!R29/'8'!Q29)*100-100</f>
        <v>6.4563689997471556</v>
      </c>
      <c r="S29"/>
      <c r="T29" s="337"/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37">
        <v>-5.3290705182007514E-15</v>
      </c>
      <c r="AA29" s="337">
        <v>0</v>
      </c>
      <c r="AB29" s="337">
        <v>0</v>
      </c>
      <c r="AC29" s="337">
        <v>0</v>
      </c>
    </row>
    <row r="30" spans="2:29" s="18" customFormat="1" ht="33.7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95"/>
      <c r="J30" s="195">
        <f>('8'!J30/'8'!I30)*100-100</f>
        <v>7.0379395087651631</v>
      </c>
      <c r="K30" s="195">
        <f>('8'!K30/'8'!J30)*100-100</f>
        <v>12.335885871042578</v>
      </c>
      <c r="L30" s="195">
        <f>('8'!L30/'8'!K30)*100-100</f>
        <v>9.6797217912859566</v>
      </c>
      <c r="M30" s="195">
        <f>('8'!M30/'8'!L30)*100-100</f>
        <v>8.3043508507929573</v>
      </c>
      <c r="N30" s="195">
        <f>('8'!N30/'8'!M30)*100-100</f>
        <v>4.6946765076724404</v>
      </c>
      <c r="O30" s="195">
        <f>('8'!O30/'8'!N30)*100-100</f>
        <v>6.0207515330726693</v>
      </c>
      <c r="P30" s="195">
        <f>('8'!P30/'8'!O30)*100-100</f>
        <v>18.692597630484514</v>
      </c>
      <c r="Q30" s="195">
        <f>('8'!Q30/'8'!P30)*100-100</f>
        <v>8.9877366504749432</v>
      </c>
      <c r="R30" s="195">
        <f>('8'!R30/'8'!Q30)*100-100</f>
        <v>5.9712220200244985</v>
      </c>
      <c r="S30"/>
      <c r="T30" s="337"/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37">
        <v>0</v>
      </c>
      <c r="AA30" s="337">
        <v>0</v>
      </c>
      <c r="AB30" s="337">
        <v>0</v>
      </c>
      <c r="AC30" s="337">
        <v>7.1054273576010019E-15</v>
      </c>
    </row>
    <row r="31" spans="2:29" s="18" customFormat="1" ht="33.7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95"/>
      <c r="J31" s="195">
        <f>('8'!J31/'8'!I31)*100-100</f>
        <v>7.3759272518734349</v>
      </c>
      <c r="K31" s="195">
        <f>('8'!K31/'8'!J31)*100-100</f>
        <v>12.856758776440685</v>
      </c>
      <c r="L31" s="195">
        <f>('8'!L31/'8'!K31)*100-100</f>
        <v>9.498579638574526</v>
      </c>
      <c r="M31" s="195">
        <f>('8'!M31/'8'!L31)*100-100</f>
        <v>8.746071324827227</v>
      </c>
      <c r="N31" s="195">
        <f>('8'!N31/'8'!M31)*100-100</f>
        <v>4.4790844039780637</v>
      </c>
      <c r="O31" s="195">
        <f>('8'!O31/'8'!N31)*100-100</f>
        <v>7.103803357071655</v>
      </c>
      <c r="P31" s="195">
        <f>('8'!P31/'8'!O31)*100-100</f>
        <v>15.159050883838248</v>
      </c>
      <c r="Q31" s="195">
        <f>('8'!Q31/'8'!P31)*100-100</f>
        <v>9.3006616425213195</v>
      </c>
      <c r="R31" s="195">
        <f>('8'!R31/'8'!Q31)*100-100</f>
        <v>6.4559004023108741</v>
      </c>
      <c r="S31"/>
      <c r="T31" s="337"/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</row>
    <row r="32" spans="2:29" s="18" customFormat="1" ht="33.7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95"/>
      <c r="J32" s="195">
        <f>('8'!J32/'8'!I32)*100-100</f>
        <v>8.659999999999954</v>
      </c>
      <c r="K32" s="195">
        <f>('8'!K32/'8'!J32)*100-100</f>
        <v>11.946834200570635</v>
      </c>
      <c r="L32" s="195">
        <f>('8'!L32/'8'!K32)*100-100</f>
        <v>11.266145108902776</v>
      </c>
      <c r="M32" s="195">
        <f>('8'!M32/'8'!L32)*100-100</f>
        <v>11.405248841875661</v>
      </c>
      <c r="N32" s="195">
        <f>('8'!N32/'8'!M32)*100-100</f>
        <v>2.5525134381055636E-2</v>
      </c>
      <c r="O32" s="195">
        <f>('8'!O32/'8'!N32)*100-100</f>
        <v>-0.25696096172387684</v>
      </c>
      <c r="P32" s="195">
        <f>('8'!P32/'8'!O32)*100-100</f>
        <v>15.453288107738828</v>
      </c>
      <c r="Q32" s="195">
        <f>('8'!Q32/'8'!P32)*100-100</f>
        <v>3.6802518317292652</v>
      </c>
      <c r="R32" s="195">
        <f>('8'!R32/'8'!Q32)*100-100</f>
        <v>3.2165901778918595</v>
      </c>
      <c r="S32"/>
      <c r="T32" s="337"/>
      <c r="U32" s="337">
        <v>0</v>
      </c>
      <c r="V32" s="337">
        <v>0</v>
      </c>
      <c r="W32" s="337">
        <v>0</v>
      </c>
      <c r="X32" s="337">
        <v>0</v>
      </c>
      <c r="Y32" s="337">
        <v>8.8817841970012523E-16</v>
      </c>
      <c r="Z32" s="337">
        <v>-3.5527136788005009E-15</v>
      </c>
      <c r="AA32" s="337">
        <v>0</v>
      </c>
      <c r="AB32" s="337">
        <v>0</v>
      </c>
      <c r="AC32" s="337">
        <v>-5.3290705182007514E-15</v>
      </c>
    </row>
    <row r="33" spans="2:29" s="18" customFormat="1" ht="33.7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95"/>
      <c r="J33" s="195">
        <f>('8'!J33/'8'!I33)*100-100</f>
        <v>4.2999999999999687</v>
      </c>
      <c r="K33" s="195">
        <f>('8'!K33/'8'!J33)*100-100</f>
        <v>9.9551695347105209</v>
      </c>
      <c r="L33" s="195">
        <f>('8'!L33/'8'!K33)*100-100</f>
        <v>9.5158911408973239</v>
      </c>
      <c r="M33" s="195">
        <f>('8'!M33/'8'!L33)*100-100</f>
        <v>3.7977243304838026</v>
      </c>
      <c r="N33" s="195">
        <f>('8'!N33/'8'!M33)*100-100</f>
        <v>9.4320751408329357</v>
      </c>
      <c r="O33" s="195">
        <f>('8'!O33/'8'!N33)*100-100</f>
        <v>4.7431582617552408</v>
      </c>
      <c r="P33" s="195">
        <f>('8'!P33/'8'!O33)*100-100</f>
        <v>39.6957838702792</v>
      </c>
      <c r="Q33" s="195">
        <f>('8'!Q33/'8'!P33)*100-100</f>
        <v>10.521610295978448</v>
      </c>
      <c r="R33" s="195">
        <f>('8'!R33/'8'!Q33)*100-100</f>
        <v>5.2798662502506062</v>
      </c>
      <c r="S33"/>
      <c r="T33" s="337"/>
      <c r="U33" s="337">
        <v>0</v>
      </c>
      <c r="V33" s="337">
        <v>0</v>
      </c>
      <c r="W33" s="337">
        <v>0</v>
      </c>
      <c r="X33" s="337">
        <v>4.4408920985006262E-15</v>
      </c>
      <c r="Y33" s="337">
        <v>0</v>
      </c>
      <c r="Z33" s="337">
        <v>0</v>
      </c>
      <c r="AA33" s="337">
        <v>0</v>
      </c>
      <c r="AB33" s="337">
        <v>0</v>
      </c>
      <c r="AC33" s="337">
        <v>0</v>
      </c>
    </row>
    <row r="34" spans="2:29" s="18" customFormat="1" ht="34.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95"/>
      <c r="J34" s="195">
        <f>('8'!J34/'8'!I34)*100-100</f>
        <v>8.5528228411646978</v>
      </c>
      <c r="K34" s="195">
        <f>('8'!K34/'8'!J34)*100-100</f>
        <v>9.7857450025772721</v>
      </c>
      <c r="L34" s="195">
        <f>('8'!L34/'8'!K34)*100-100</f>
        <v>9.0820782843339316</v>
      </c>
      <c r="M34" s="195">
        <f>('8'!M34/'8'!L34)*100-100</f>
        <v>9.2046532447470639</v>
      </c>
      <c r="N34" s="195">
        <f>('8'!N34/'8'!M34)*100-100</f>
        <v>-13.004877093702618</v>
      </c>
      <c r="O34" s="195">
        <f>('8'!O34/'8'!N34)*100-100</f>
        <v>1.2151581211564633</v>
      </c>
      <c r="P34" s="195">
        <f>('8'!P34/'8'!O34)*100-100</f>
        <v>10.711952588703284</v>
      </c>
      <c r="Q34" s="195">
        <f>('8'!Q34/'8'!P34)*100-100</f>
        <v>3.6129161595195995</v>
      </c>
      <c r="R34" s="195">
        <f>('8'!R34/'8'!Q34)*100-100</f>
        <v>7.1241560916906366</v>
      </c>
      <c r="S34"/>
      <c r="T34" s="337"/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37">
        <v>-4.4408920985006262E-15</v>
      </c>
      <c r="AA34" s="337">
        <v>0</v>
      </c>
      <c r="AB34" s="337">
        <v>0</v>
      </c>
      <c r="AC34" s="337">
        <v>0</v>
      </c>
    </row>
    <row r="35" spans="2:29" s="18" customFormat="1" ht="15.75" customHeight="1" thickBot="1" x14ac:dyDescent="0.35">
      <c r="B35" s="168"/>
      <c r="C35" s="182"/>
      <c r="D35" s="182"/>
      <c r="E35" s="182"/>
      <c r="F35" s="183"/>
      <c r="G35" s="183"/>
      <c r="H35" s="183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</row>
    <row r="36" spans="2:29" s="18" customFormat="1" ht="17.25" customHeight="1" x14ac:dyDescent="0.3">
      <c r="B36" s="168"/>
      <c r="C36" s="170"/>
      <c r="D36" s="170"/>
      <c r="E36" s="170"/>
      <c r="F36" s="179"/>
      <c r="G36" s="179"/>
      <c r="H36" s="179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</row>
    <row r="37" spans="2:29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93"/>
      <c r="J37" s="193">
        <f>('8'!J37/'8'!I37)*100-100</f>
        <v>1.9491575639302425</v>
      </c>
      <c r="K37" s="193">
        <f>('8'!K37/'8'!J37)*100-100</f>
        <v>6.5575640535368649</v>
      </c>
      <c r="L37" s="193">
        <f>('8'!L37/'8'!K37)*100-100</f>
        <v>3.5672182255937201</v>
      </c>
      <c r="M37" s="193">
        <f>('8'!M37/'8'!L37)*100-100</f>
        <v>1.7266168749644919</v>
      </c>
      <c r="N37" s="193">
        <f>('8'!N37/'8'!M37)*100-100</f>
        <v>4.3043967648592769</v>
      </c>
      <c r="O37" s="193">
        <f>('8'!O37/'8'!N37)*100-100</f>
        <v>6.4387300072150424</v>
      </c>
      <c r="P37" s="193">
        <f>('8'!P37/'8'!O37)*100-100</f>
        <v>6.5088305729422444</v>
      </c>
      <c r="Q37" s="193">
        <f>('8'!Q37/'8'!P37)*100-100</f>
        <v>4.7423010025809731</v>
      </c>
      <c r="R37" s="193">
        <f>('8'!R37/'8'!Q37)*100-100</f>
        <v>5.8926848424907945</v>
      </c>
      <c r="S37"/>
      <c r="T37" s="337"/>
      <c r="U37" s="337">
        <v>5.3290705182007514E-15</v>
      </c>
      <c r="V37" s="337">
        <v>0</v>
      </c>
      <c r="W37" s="337">
        <v>4.4408920985006262E-15</v>
      </c>
      <c r="X37" s="337">
        <v>0</v>
      </c>
      <c r="Y37" s="337">
        <v>0</v>
      </c>
      <c r="Z37" s="337">
        <v>0</v>
      </c>
      <c r="AA37" s="337">
        <v>0</v>
      </c>
      <c r="AB37" s="337">
        <v>0</v>
      </c>
      <c r="AC37" s="337">
        <v>0</v>
      </c>
    </row>
    <row r="38" spans="2:29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95"/>
      <c r="J38" s="195">
        <f>('8'!J38/'8'!I38)*100-100</f>
        <v>3.8222525416527589</v>
      </c>
      <c r="K38" s="195">
        <f>('8'!K38/'8'!J38)*100-100</f>
        <v>1.3784920798574802</v>
      </c>
      <c r="L38" s="195">
        <f>('8'!L38/'8'!K38)*100-100</f>
        <v>-11.481370890090716</v>
      </c>
      <c r="M38" s="195">
        <f>('8'!M38/'8'!L38)*100-100</f>
        <v>-3.3976408332111561</v>
      </c>
      <c r="N38" s="195">
        <f>('8'!N38/'8'!M38)*100-100</f>
        <v>-10.03481492939332</v>
      </c>
      <c r="O38" s="195">
        <f>('8'!O38/'8'!N38)*100-100</f>
        <v>19.955882027837291</v>
      </c>
      <c r="P38" s="195">
        <f>('8'!P38/'8'!O38)*100-100</f>
        <v>44.989749644359733</v>
      </c>
      <c r="Q38" s="195">
        <f>('8'!Q38/'8'!P38)*100-100</f>
        <v>-4.1515794635094352</v>
      </c>
      <c r="R38" s="195">
        <f>('8'!R38/'8'!Q38)*100-100</f>
        <v>-7.6509551757007728</v>
      </c>
      <c r="S38" s="148"/>
      <c r="T38" s="337"/>
      <c r="U38" s="337">
        <v>0</v>
      </c>
      <c r="V38" s="337">
        <v>6.2172489379008766E-15</v>
      </c>
      <c r="W38" s="337">
        <v>0</v>
      </c>
      <c r="X38" s="337">
        <v>0</v>
      </c>
      <c r="Y38" s="337">
        <v>0</v>
      </c>
      <c r="Z38" s="337">
        <v>0</v>
      </c>
      <c r="AA38" s="337">
        <v>0</v>
      </c>
      <c r="AB38" s="337">
        <v>0</v>
      </c>
      <c r="AC38" s="337">
        <v>7.1054273576010019E-15</v>
      </c>
    </row>
    <row r="39" spans="2:29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95"/>
      <c r="J39" s="195">
        <f>('8'!J39/'8'!I39)*100-100</f>
        <v>0.96409638549042143</v>
      </c>
      <c r="K39" s="195">
        <f>('8'!K39/'8'!J39)*100-100</f>
        <v>1.3681819836556883</v>
      </c>
      <c r="L39" s="195">
        <f>('8'!L39/'8'!K39)*100-100</f>
        <v>-21.685381761008784</v>
      </c>
      <c r="M39" s="195">
        <f>('8'!M39/'8'!L39)*100-100</f>
        <v>-15.880778742064834</v>
      </c>
      <c r="N39" s="195">
        <f>('8'!N39/'8'!M39)*100-100</f>
        <v>18.152807859149107</v>
      </c>
      <c r="O39" s="195">
        <f>('8'!O39/'8'!N39)*100-100</f>
        <v>6.0062261539896014</v>
      </c>
      <c r="P39" s="195">
        <f>('8'!P39/'8'!O39)*100-100</f>
        <v>0.88494370766709096</v>
      </c>
      <c r="Q39" s="195">
        <f>('8'!Q39/'8'!P39)*100-100</f>
        <v>10.362157255431683</v>
      </c>
      <c r="R39" s="195">
        <f>('8'!R39/'8'!Q39)*100-100</f>
        <v>6.3107924481360982</v>
      </c>
      <c r="S39"/>
      <c r="T39" s="337"/>
      <c r="U39" s="337">
        <v>8.8817841970012523E-16</v>
      </c>
      <c r="V39" s="337">
        <v>-3.5527136788005009E-15</v>
      </c>
      <c r="W39" s="337">
        <v>0</v>
      </c>
      <c r="X39" s="337">
        <v>0</v>
      </c>
      <c r="Y39" s="337">
        <v>0</v>
      </c>
      <c r="Z39" s="337">
        <v>0</v>
      </c>
      <c r="AA39" s="337">
        <v>-5.3290705182007514E-15</v>
      </c>
      <c r="AB39" s="337">
        <v>0</v>
      </c>
      <c r="AC39" s="337">
        <v>0</v>
      </c>
    </row>
    <row r="40" spans="2:29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95"/>
      <c r="J40" s="195">
        <f>('8'!J40/'8'!I40)*100-100</f>
        <v>-1.982200174215933</v>
      </c>
      <c r="K40" s="195">
        <f>('8'!K40/'8'!J40)*100-100</f>
        <v>4.8391180039066199</v>
      </c>
      <c r="L40" s="195">
        <f>('8'!L40/'8'!K40)*100-100</f>
        <v>5.6646333315168533</v>
      </c>
      <c r="M40" s="195">
        <f>('8'!M40/'8'!L40)*100-100</f>
        <v>-3.2372667372434449</v>
      </c>
      <c r="N40" s="195">
        <f>('8'!N40/'8'!M40)*100-100</f>
        <v>2.6292196072094782</v>
      </c>
      <c r="O40" s="195">
        <f>('8'!O40/'8'!N40)*100-100</f>
        <v>3.8833319276331508</v>
      </c>
      <c r="P40" s="195">
        <f>('8'!P40/'8'!O40)*100-100</f>
        <v>-5.0227092200887427</v>
      </c>
      <c r="Q40" s="195">
        <f>('8'!Q40/'8'!P40)*100-100</f>
        <v>8.9754155538796851</v>
      </c>
      <c r="R40" s="195">
        <f>('8'!R40/'8'!Q40)*100-100</f>
        <v>4.3199641859083471</v>
      </c>
      <c r="S40"/>
      <c r="T40" s="337"/>
      <c r="U40" s="337">
        <v>-1.7763568394002505E-15</v>
      </c>
      <c r="V40" s="337">
        <v>0</v>
      </c>
      <c r="W40" s="337">
        <v>0</v>
      </c>
      <c r="X40" s="337">
        <v>4.4408920985006262E-15</v>
      </c>
      <c r="Y40" s="337">
        <v>0</v>
      </c>
      <c r="Z40" s="337">
        <v>0</v>
      </c>
      <c r="AA40" s="337">
        <v>0</v>
      </c>
      <c r="AB40" s="337">
        <v>0</v>
      </c>
      <c r="AC40" s="337">
        <v>0</v>
      </c>
    </row>
    <row r="41" spans="2:29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95"/>
      <c r="J41" s="195">
        <f>('8'!J41/'8'!I41)*100-100</f>
        <v>0.4401507085992904</v>
      </c>
      <c r="K41" s="195">
        <f>('8'!K41/'8'!J41)*100-100</f>
        <v>7.9752886491397845</v>
      </c>
      <c r="L41" s="195">
        <f>('8'!L41/'8'!K41)*100-100</f>
        <v>44.192471444253215</v>
      </c>
      <c r="M41" s="195">
        <f>('8'!M41/'8'!L41)*100-100</f>
        <v>7.44025785883602</v>
      </c>
      <c r="N41" s="195">
        <f>('8'!N41/'8'!M41)*100-100</f>
        <v>8.1922977379036013</v>
      </c>
      <c r="O41" s="195">
        <f>('8'!O41/'8'!N41)*100-100</f>
        <v>0.18231702599678101</v>
      </c>
      <c r="P41" s="195">
        <f>('8'!P41/'8'!O41)*100-100</f>
        <v>-0.50565584024381849</v>
      </c>
      <c r="Q41" s="195">
        <f>('8'!Q41/'8'!P41)*100-100</f>
        <v>9.4860776381181751</v>
      </c>
      <c r="R41" s="195">
        <f>('8'!R41/'8'!Q41)*100-100</f>
        <v>17.918704064697195</v>
      </c>
      <c r="S41"/>
      <c r="T41" s="337"/>
      <c r="U41" s="337">
        <v>5.3290705182007514E-15</v>
      </c>
      <c r="V41" s="337">
        <v>0</v>
      </c>
      <c r="W41" s="337">
        <v>0</v>
      </c>
      <c r="X41" s="337">
        <v>0</v>
      </c>
      <c r="Y41" s="337">
        <v>0</v>
      </c>
      <c r="Z41" s="337">
        <v>0</v>
      </c>
      <c r="AA41" s="337">
        <v>5.3290705182007514E-15</v>
      </c>
      <c r="AB41" s="337">
        <v>0</v>
      </c>
      <c r="AC41" s="337">
        <v>0</v>
      </c>
    </row>
    <row r="42" spans="2:29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95"/>
      <c r="J42" s="195">
        <f>('8'!J42/'8'!I42)*100-100</f>
        <v>4.0019184910686363</v>
      </c>
      <c r="K42" s="195">
        <f>('8'!K42/'8'!J42)*100-100</f>
        <v>56.364241311523386</v>
      </c>
      <c r="L42" s="195">
        <f>('8'!L42/'8'!K42)*100-100</f>
        <v>-32.304322229712682</v>
      </c>
      <c r="M42" s="195">
        <f>('8'!M42/'8'!L42)*100-100</f>
        <v>6.4033452294830084</v>
      </c>
      <c r="N42" s="195">
        <f>('8'!N42/'8'!M42)*100-100</f>
        <v>24.350874420638121</v>
      </c>
      <c r="O42" s="195">
        <f>('8'!O42/'8'!N42)*100-100</f>
        <v>13.103832203941195</v>
      </c>
      <c r="P42" s="195">
        <f>('8'!P42/'8'!O42)*100-100</f>
        <v>-72.355128306429592</v>
      </c>
      <c r="Q42" s="195">
        <f>('8'!Q42/'8'!P42)*100-100</f>
        <v>290.29061730429498</v>
      </c>
      <c r="R42" s="195">
        <f>('8'!R42/'8'!Q42)*100-100</f>
        <v>9.1858754744452682</v>
      </c>
      <c r="T42" s="337"/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37">
        <v>0</v>
      </c>
      <c r="AA42" s="337">
        <v>0</v>
      </c>
      <c r="AB42" s="337">
        <v>0</v>
      </c>
      <c r="AC42" s="337">
        <v>0</v>
      </c>
    </row>
    <row r="43" spans="2:29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95"/>
      <c r="J43" s="195">
        <f>('8'!J43/'8'!I43)*100-100</f>
        <v>37.011228199278662</v>
      </c>
      <c r="K43" s="195">
        <f>('8'!K43/'8'!J43)*100-100</f>
        <v>25.299012387120641</v>
      </c>
      <c r="L43" s="195">
        <f>('8'!L43/'8'!K43)*100-100</f>
        <v>38.233819668570902</v>
      </c>
      <c r="M43" s="195">
        <f>('8'!M43/'8'!L43)*100-100</f>
        <v>5.75169262095298</v>
      </c>
      <c r="N43" s="195">
        <f>('8'!N43/'8'!M43)*100-100</f>
        <v>18.888958146808761</v>
      </c>
      <c r="O43" s="195">
        <f>('8'!O43/'8'!N43)*100-100</f>
        <v>-1.7242285000080244</v>
      </c>
      <c r="P43" s="195">
        <f>('8'!P43/'8'!O43)*100-100</f>
        <v>-15.157144940379794</v>
      </c>
      <c r="Q43" s="195">
        <f>('8'!Q43/'8'!P43)*100-100</f>
        <v>16.235543510754539</v>
      </c>
      <c r="R43" s="195">
        <f>('8'!R43/'8'!Q43)*100-100</f>
        <v>9.083384270902144</v>
      </c>
      <c r="T43" s="337"/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37">
        <v>4.8849813083506888E-15</v>
      </c>
      <c r="AA43" s="337">
        <v>0</v>
      </c>
      <c r="AB43" s="337">
        <v>0</v>
      </c>
      <c r="AC43" s="337">
        <v>0</v>
      </c>
    </row>
    <row r="44" spans="2:29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95"/>
      <c r="J44" s="195">
        <f>('8'!J44/'8'!I44)*100-100</f>
        <v>0.63806829532396137</v>
      </c>
      <c r="K44" s="195">
        <f>('8'!K44/'8'!J44)*100-100</f>
        <v>6.320669382356229</v>
      </c>
      <c r="L44" s="195">
        <f>('8'!L44/'8'!K44)*100-100</f>
        <v>5.9979167558466173</v>
      </c>
      <c r="M44" s="195">
        <f>('8'!M44/'8'!L44)*100-100</f>
        <v>6.9833148884247436</v>
      </c>
      <c r="N44" s="195">
        <f>('8'!N44/'8'!M44)*100-100</f>
        <v>8.8513987973833679</v>
      </c>
      <c r="O44" s="195">
        <f>('8'!O44/'8'!N44)*100-100</f>
        <v>12.043379633432266</v>
      </c>
      <c r="P44" s="195">
        <f>('8'!P44/'8'!O44)*100-100</f>
        <v>-4.6663727569392677</v>
      </c>
      <c r="Q44" s="195">
        <f>('8'!Q44/'8'!P44)*100-100</f>
        <v>6.3636534212456581</v>
      </c>
      <c r="R44" s="195">
        <f>('8'!R44/'8'!Q44)*100-100</f>
        <v>7.2446094194396693</v>
      </c>
      <c r="T44" s="337"/>
      <c r="U44" s="337">
        <v>4.4408920985006262E-15</v>
      </c>
      <c r="V44" s="337">
        <v>0</v>
      </c>
      <c r="W44" s="337">
        <v>0</v>
      </c>
      <c r="X44" s="337">
        <v>0</v>
      </c>
      <c r="Y44" s="337">
        <v>0</v>
      </c>
      <c r="Z44" s="337">
        <v>0</v>
      </c>
      <c r="AA44" s="337">
        <v>0</v>
      </c>
      <c r="AB44" s="337">
        <v>0</v>
      </c>
      <c r="AC44" s="337">
        <v>0</v>
      </c>
    </row>
    <row r="45" spans="2:29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95"/>
      <c r="J45" s="195">
        <f>('8'!J45/'8'!I45)*100-100</f>
        <v>-0.61144735460642607</v>
      </c>
      <c r="K45" s="195">
        <f>('8'!K45/'8'!J45)*100-100</f>
        <v>16.992921888465901</v>
      </c>
      <c r="L45" s="195">
        <f>('8'!L45/'8'!K45)*100-100</f>
        <v>-10.395970777003711</v>
      </c>
      <c r="M45" s="195">
        <f>('8'!M45/'8'!L45)*100-100</f>
        <v>27.343049841081537</v>
      </c>
      <c r="N45" s="195">
        <f>('8'!N45/'8'!M45)*100-100</f>
        <v>2.5520733903160675</v>
      </c>
      <c r="O45" s="195">
        <f>('8'!O45/'8'!N45)*100-100</f>
        <v>8.5086733801712882</v>
      </c>
      <c r="P45" s="195">
        <f>('8'!P45/'8'!O45)*100-100</f>
        <v>1.9836654072647804</v>
      </c>
      <c r="Q45" s="195">
        <f>('8'!Q45/'8'!P45)*100-100</f>
        <v>9.0313725936552913</v>
      </c>
      <c r="R45" s="195">
        <f>('8'!R45/'8'!Q45)*100-100</f>
        <v>8.3032159536900991</v>
      </c>
      <c r="T45" s="337"/>
      <c r="U45" s="337">
        <v>-5.773159728050814E-15</v>
      </c>
      <c r="V45" s="337">
        <v>0</v>
      </c>
      <c r="W45" s="337">
        <v>0</v>
      </c>
      <c r="X45" s="337">
        <v>0</v>
      </c>
      <c r="Y45" s="337">
        <v>0</v>
      </c>
      <c r="Z45" s="337">
        <v>0</v>
      </c>
      <c r="AA45" s="337">
        <v>1.7763568394002505E-15</v>
      </c>
      <c r="AB45" s="337">
        <v>0</v>
      </c>
      <c r="AC45" s="337">
        <v>0</v>
      </c>
    </row>
    <row r="46" spans="2:29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95"/>
      <c r="J46" s="195">
        <f>('8'!J46/'8'!I46)*100-100</f>
        <v>2.0952839852435687</v>
      </c>
      <c r="K46" s="195">
        <f>('8'!K46/'8'!J46)*100-100</f>
        <v>9.2712720924281768</v>
      </c>
      <c r="L46" s="195">
        <f>('8'!L46/'8'!K46)*100-100</f>
        <v>3.6195960547800183</v>
      </c>
      <c r="M46" s="195">
        <f>('8'!M46/'8'!L46)*100-100</f>
        <v>3.4314750787167441</v>
      </c>
      <c r="N46" s="195">
        <f>('8'!N46/'8'!M46)*100-100</f>
        <v>2.0419509706234464</v>
      </c>
      <c r="O46" s="195">
        <f>('8'!O46/'8'!N46)*100-100</f>
        <v>2.8865951459092258</v>
      </c>
      <c r="P46" s="195">
        <f>('8'!P46/'8'!O46)*100-100</f>
        <v>6.8736122460281166</v>
      </c>
      <c r="Q46" s="195">
        <f>('8'!Q46/'8'!P46)*100-100</f>
        <v>2.2147840174577311</v>
      </c>
      <c r="R46" s="195">
        <f>('8'!R46/'8'!Q46)*100-100</f>
        <v>7.646758568886753</v>
      </c>
      <c r="T46" s="337"/>
      <c r="U46" s="337">
        <v>0</v>
      </c>
      <c r="V46" s="337">
        <v>0</v>
      </c>
      <c r="W46" s="337">
        <v>0</v>
      </c>
      <c r="X46" s="337">
        <v>-6.2172489379008766E-15</v>
      </c>
      <c r="Y46" s="337">
        <v>-5.3290705182007514E-15</v>
      </c>
      <c r="Z46" s="337">
        <v>-6.2172489379008766E-15</v>
      </c>
      <c r="AA46" s="337">
        <v>0</v>
      </c>
      <c r="AB46" s="337">
        <v>-7.1054273576010019E-15</v>
      </c>
      <c r="AC46" s="337">
        <v>0</v>
      </c>
    </row>
    <row r="47" spans="2:29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95"/>
      <c r="J47" s="195">
        <f>('8'!J47/'8'!I47)*100-100</f>
        <v>6.8102632409942032</v>
      </c>
      <c r="K47" s="195">
        <f>('8'!K47/'8'!J47)*100-100</f>
        <v>10.881964876358225</v>
      </c>
      <c r="L47" s="195">
        <f>('8'!L47/'8'!K47)*100-100</f>
        <v>46.54347478975447</v>
      </c>
      <c r="M47" s="195">
        <f>('8'!M47/'8'!L47)*100-100</f>
        <v>-10.197615562169261</v>
      </c>
      <c r="N47" s="195">
        <f>('8'!N47/'8'!M47)*100-100</f>
        <v>30.376658959427573</v>
      </c>
      <c r="O47" s="195">
        <f>('8'!O47/'8'!N47)*100-100</f>
        <v>-2.6437392189547495</v>
      </c>
      <c r="P47" s="195">
        <f>('8'!P47/'8'!O47)*100-100</f>
        <v>-1.2601530577257165</v>
      </c>
      <c r="Q47" s="195">
        <f>('8'!Q47/'8'!P47)*100-100</f>
        <v>19.424828603706317</v>
      </c>
      <c r="R47" s="195">
        <f>('8'!R47/'8'!Q47)*100-100</f>
        <v>-2.3392854543983503</v>
      </c>
      <c r="T47" s="337"/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37">
        <v>5.3290705182007514E-15</v>
      </c>
      <c r="AA47" s="337">
        <v>-6.2172489379008766E-15</v>
      </c>
      <c r="AB47" s="337">
        <v>0</v>
      </c>
      <c r="AC47" s="337">
        <v>-7.1054273576010019E-15</v>
      </c>
    </row>
    <row r="48" spans="2:29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93"/>
      <c r="J48" s="193">
        <f>('8'!J48/'8'!I48)*100-100</f>
        <v>4.7538372723042102</v>
      </c>
      <c r="K48" s="193">
        <f>('8'!K48/'8'!J48)*100-100</f>
        <v>7.8540945354586711</v>
      </c>
      <c r="L48" s="193">
        <f>('8'!L48/'8'!K48)*100-100</f>
        <v>1.8674747106713738</v>
      </c>
      <c r="M48" s="193">
        <f>('8'!M48/'8'!L48)*100-100</f>
        <v>-0.96788601922361295</v>
      </c>
      <c r="N48" s="193">
        <f>('8'!N48/'8'!M48)*100-100</f>
        <v>-14.499671742842622</v>
      </c>
      <c r="O48" s="193">
        <f>('8'!O48/'8'!N48)*100-100</f>
        <v>0.6874518001075387</v>
      </c>
      <c r="P48" s="193">
        <f>('8'!P48/'8'!O48)*100-100</f>
        <v>9.4119983431348828</v>
      </c>
      <c r="Q48" s="193">
        <f>('8'!Q48/'8'!P48)*100-100</f>
        <v>7.3113123151300954</v>
      </c>
      <c r="R48" s="193">
        <f>('8'!R48/'8'!Q48)*100-100</f>
        <v>13.182881944988196</v>
      </c>
      <c r="T48" s="337"/>
      <c r="U48" s="337">
        <v>0</v>
      </c>
      <c r="V48" s="337">
        <v>0</v>
      </c>
      <c r="W48" s="337">
        <v>5.3290705182007514E-15</v>
      </c>
      <c r="X48" s="337">
        <v>-5.773159728050814E-15</v>
      </c>
      <c r="Y48" s="337">
        <v>0</v>
      </c>
      <c r="Z48" s="337">
        <v>-2.6645352591003757E-15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95"/>
      <c r="J50" s="195">
        <f>('8'!J50/'8'!I50)*100-100</f>
        <v>7.6223502303426613</v>
      </c>
      <c r="K50" s="195">
        <f>('8'!K50/'8'!J50)*100-100</f>
        <v>6.2418852428100138</v>
      </c>
      <c r="L50" s="195">
        <f>('8'!L50/'8'!K50)*100-100</f>
        <v>3.0785381733865194</v>
      </c>
      <c r="M50" s="195">
        <f>('8'!M50/'8'!L50)*100-100</f>
        <v>0.54010081172381774</v>
      </c>
      <c r="N50" s="195">
        <f>('8'!N50/'8'!M50)*100-100</f>
        <v>-17.808081686797323</v>
      </c>
      <c r="O50" s="195">
        <f>('8'!O50/'8'!N50)*100-100</f>
        <v>-8.1176090986548957</v>
      </c>
      <c r="P50" s="195">
        <f>('8'!P50/'8'!O50)*100-100</f>
        <v>7.6617358170216363</v>
      </c>
      <c r="Q50" s="195">
        <f>('8'!Q50/'8'!P50)*100-100</f>
        <v>8.4358657125968222</v>
      </c>
      <c r="R50" s="195">
        <f>('8'!R50/'8'!Q50)*100-100</f>
        <v>16.180057479536075</v>
      </c>
      <c r="T50" s="337"/>
      <c r="U50" s="337">
        <v>0</v>
      </c>
      <c r="V50" s="337">
        <v>0</v>
      </c>
      <c r="W50" s="337">
        <v>-5.3290705182007514E-15</v>
      </c>
      <c r="X50" s="337">
        <v>-2.6645352591003757E-15</v>
      </c>
      <c r="Y50" s="337">
        <v>0</v>
      </c>
      <c r="Z50" s="33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95"/>
      <c r="J51" s="195">
        <f>('8'!J51/'8'!I51)*100-100</f>
        <v>1.8663620496305384</v>
      </c>
      <c r="K51" s="195">
        <f>('8'!K51/'8'!J51)*100-100</f>
        <v>12.473748558408744</v>
      </c>
      <c r="L51" s="195">
        <f>('8'!L51/'8'!K51)*100-100</f>
        <v>2.2916326967916234E-2</v>
      </c>
      <c r="M51" s="195">
        <f>('8'!M51/'8'!L51)*100-100</f>
        <v>-4.5024095978702121</v>
      </c>
      <c r="N51" s="195">
        <f>('8'!N51/'8'!M51)*100-100</f>
        <v>-9.5742698268889939</v>
      </c>
      <c r="O51" s="195">
        <f>('8'!O51/'8'!N51)*100-100</f>
        <v>14.870176443336746</v>
      </c>
      <c r="P51" s="195">
        <f>('8'!P51/'8'!O51)*100-100</f>
        <v>13.007866600260172</v>
      </c>
      <c r="Q51" s="195">
        <f>('8'!Q51/'8'!P51)*100-100</f>
        <v>6.5564488740492095</v>
      </c>
      <c r="R51" s="195">
        <f>('8'!R51/'8'!Q51)*100-100</f>
        <v>10.737920770497439</v>
      </c>
      <c r="T51" s="337"/>
      <c r="U51" s="337">
        <v>6.2172489379008766E-15</v>
      </c>
      <c r="V51" s="337">
        <v>0</v>
      </c>
      <c r="W51" s="337">
        <v>1.7763568394002505E-15</v>
      </c>
      <c r="X51" s="337">
        <v>0</v>
      </c>
      <c r="Y51" s="337">
        <v>0</v>
      </c>
      <c r="Z51" s="33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95"/>
      <c r="J52" s="195">
        <f>('8'!J52/'8'!I52)*100-100</f>
        <v>-2.5932489133189023</v>
      </c>
      <c r="K52" s="195">
        <f>('8'!K52/'8'!J52)*100-100</f>
        <v>1.2196854143356575</v>
      </c>
      <c r="L52" s="195">
        <f>('8'!L52/'8'!K52)*100-100</f>
        <v>0.95965272013562242</v>
      </c>
      <c r="M52" s="195">
        <f>('8'!M52/'8'!L52)*100-100</f>
        <v>2.8319430127692726</v>
      </c>
      <c r="N52" s="195">
        <f>('8'!N52/'8'!M52)*100-100</f>
        <v>-9.889383845425499</v>
      </c>
      <c r="O52" s="195">
        <f>('8'!O52/'8'!N52)*100-100</f>
        <v>2.9119345591867472</v>
      </c>
      <c r="P52" s="195">
        <f>('8'!P52/'8'!O52)*100-100</f>
        <v>3.8889110023933</v>
      </c>
      <c r="Q52" s="195">
        <f>('8'!Q52/'8'!P52)*100-100</f>
        <v>4.0455290103089681</v>
      </c>
      <c r="R52" s="195">
        <f>('8'!R52/'8'!Q52)*100-100</f>
        <v>6.0665673932176531</v>
      </c>
      <c r="T52" s="337"/>
      <c r="U52" s="337">
        <v>0</v>
      </c>
      <c r="V52" s="337">
        <v>0</v>
      </c>
      <c r="W52" s="337">
        <v>-6.2172489379008766E-15</v>
      </c>
      <c r="X52" s="337">
        <v>-5.3290705182007514E-15</v>
      </c>
      <c r="Y52" s="337">
        <v>0</v>
      </c>
      <c r="Z52" s="337">
        <v>0</v>
      </c>
      <c r="AA52" s="337">
        <v>0</v>
      </c>
      <c r="AB52" s="337">
        <v>0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95"/>
      <c r="J54" s="195">
        <f>('8'!J54/'8'!I54)*100-100</f>
        <v>1.0318243382269685</v>
      </c>
      <c r="K54" s="195">
        <f>('8'!K54/'8'!J54)*100-100</f>
        <v>1.9105816609302764</v>
      </c>
      <c r="L54" s="195">
        <f>('8'!L54/'8'!K54)*100-100</f>
        <v>-4.4559885721612602</v>
      </c>
      <c r="M54" s="195">
        <f>('8'!M54/'8'!L54)*100-100</f>
        <v>-9.6113676604432499</v>
      </c>
      <c r="N54" s="195">
        <f>('8'!N54/'8'!M54)*100-100</f>
        <v>-21.263163219331275</v>
      </c>
      <c r="O54" s="195">
        <f>('8'!O54/'8'!N54)*100-100</f>
        <v>-9.7013526079403221</v>
      </c>
      <c r="P54" s="195">
        <f>('8'!P54/'8'!O54)*100-100</f>
        <v>7.8508248089041786</v>
      </c>
      <c r="Q54" s="195">
        <f>('8'!Q54/'8'!P54)*100-100</f>
        <v>10.376008585082204</v>
      </c>
      <c r="R54" s="195">
        <f>('8'!R54/'8'!Q54)*100-100</f>
        <v>12.451059479730176</v>
      </c>
      <c r="T54" s="337"/>
      <c r="U54" s="337">
        <v>-3.5527136788005009E-15</v>
      </c>
      <c r="V54" s="337">
        <v>0</v>
      </c>
      <c r="W54" s="337">
        <v>0</v>
      </c>
      <c r="X54" s="337">
        <v>0</v>
      </c>
      <c r="Y54" s="337">
        <v>0</v>
      </c>
      <c r="Z54" s="33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95"/>
      <c r="J55" s="195">
        <f>('8'!J55/'8'!I55)*100-100</f>
        <v>6.7500712904290623</v>
      </c>
      <c r="K55" s="195">
        <f>('8'!K55/'8'!J55)*100-100</f>
        <v>10.87103544043903</v>
      </c>
      <c r="L55" s="195">
        <f>('8'!L55/'8'!K55)*100-100</f>
        <v>4.8178670631769336</v>
      </c>
      <c r="M55" s="195">
        <f>('8'!M55/'8'!L55)*100-100</f>
        <v>2.7081659258184914</v>
      </c>
      <c r="N55" s="195">
        <f>('8'!N55/'8'!M55)*100-100</f>
        <v>-11.968202157091739</v>
      </c>
      <c r="O55" s="195">
        <f>('8'!O55/'8'!N55)*100-100</f>
        <v>4.1652608119126882</v>
      </c>
      <c r="P55" s="195">
        <f>('8'!P55/'8'!O55)*100-100</f>
        <v>9.8650520397980159</v>
      </c>
      <c r="Q55" s="195">
        <f>('8'!Q55/'8'!P55)*100-100</f>
        <v>6.4382407523375917</v>
      </c>
      <c r="R55" s="195">
        <f>('8'!R55/'8'!Q55)*100-100</f>
        <v>13.399076692045298</v>
      </c>
      <c r="T55" s="337"/>
      <c r="U55" s="337">
        <v>0</v>
      </c>
      <c r="V55" s="337">
        <v>0</v>
      </c>
      <c r="W55" s="337">
        <v>0</v>
      </c>
      <c r="X55" s="337">
        <v>7.1054273576010019E-15</v>
      </c>
      <c r="Y55" s="337">
        <v>0</v>
      </c>
      <c r="Z55" s="337">
        <v>0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93"/>
      <c r="J56" s="193" t="s">
        <v>135</v>
      </c>
      <c r="K56" s="193" t="s">
        <v>135</v>
      </c>
      <c r="L56" s="193" t="s">
        <v>135</v>
      </c>
      <c r="M56" s="193" t="s">
        <v>135</v>
      </c>
      <c r="N56" s="193" t="s">
        <v>135</v>
      </c>
      <c r="O56" s="193" t="s">
        <v>135</v>
      </c>
      <c r="P56" s="193" t="s">
        <v>135</v>
      </c>
      <c r="Q56" s="193" t="s">
        <v>135</v>
      </c>
      <c r="R56" s="193" t="s">
        <v>135</v>
      </c>
      <c r="T56" s="337"/>
      <c r="U56" s="337"/>
      <c r="V56" s="337"/>
      <c r="W56" s="337"/>
      <c r="X56" s="337"/>
      <c r="Y56" s="337"/>
      <c r="Z56" s="337"/>
      <c r="AA56" s="337"/>
      <c r="AB56" s="337"/>
      <c r="AC56" s="337"/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93"/>
      <c r="J57" s="193">
        <f>('8'!J57/'8'!I57)*100-100</f>
        <v>2.0946388815642933</v>
      </c>
      <c r="K57" s="193">
        <f>('8'!K57/'8'!J57)*100-100</f>
        <v>15.133391903633282</v>
      </c>
      <c r="L57" s="193">
        <f>('8'!L57/'8'!K57)*100-100</f>
        <v>3.3028625906562894</v>
      </c>
      <c r="M57" s="193">
        <f>('8'!M57/'8'!L57)*100-100</f>
        <v>-0.50677312051784895</v>
      </c>
      <c r="N57" s="193">
        <f>('8'!N57/'8'!M57)*100-100</f>
        <v>-11.544926074477729</v>
      </c>
      <c r="O57" s="193">
        <f>('8'!O57/'8'!N57)*100-100</f>
        <v>25.234454886259044</v>
      </c>
      <c r="P57" s="193">
        <f>('8'!P57/'8'!O57)*100-100</f>
        <v>26.028392001793165</v>
      </c>
      <c r="Q57" s="193">
        <f>('8'!Q57/'8'!P57)*100-100</f>
        <v>-9.1324113879479967</v>
      </c>
      <c r="R57" s="193">
        <f>('8'!R57/'8'!Q57)*100-100</f>
        <v>10.042244175770975</v>
      </c>
      <c r="T57" s="337"/>
      <c r="U57" s="337">
        <v>0</v>
      </c>
      <c r="V57" s="337">
        <v>0</v>
      </c>
      <c r="W57" s="337">
        <v>3.5527136788005009E-15</v>
      </c>
      <c r="X57" s="337">
        <v>-3.9968028886505635E-15</v>
      </c>
      <c r="Y57" s="337">
        <v>0</v>
      </c>
      <c r="Z57" s="33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95"/>
      <c r="J58" s="195">
        <f>('8'!J58/'8'!I58)*100-100</f>
        <v>0.82503434359426819</v>
      </c>
      <c r="K58" s="195">
        <f>('8'!K58/'8'!J58)*100-100</f>
        <v>16.66899026111308</v>
      </c>
      <c r="L58" s="195">
        <f>('8'!L58/'8'!K58)*100-100</f>
        <v>3.5865742274693986</v>
      </c>
      <c r="M58" s="195">
        <f>('8'!M58/'8'!L58)*100-100</f>
        <v>-1.5511228694799399</v>
      </c>
      <c r="N58" s="195">
        <f>('8'!N58/'8'!M58)*100-100</f>
        <v>-4.4966627380812696</v>
      </c>
      <c r="O58" s="195">
        <f>('8'!O58/'8'!N58)*100-100</f>
        <v>28.869518796286741</v>
      </c>
      <c r="P58" s="195">
        <f>('8'!P58/'8'!O58)*100-100</f>
        <v>23.004214410629359</v>
      </c>
      <c r="Q58" s="195">
        <f>('8'!Q58/'8'!P58)*100-100</f>
        <v>-14.507435889841574</v>
      </c>
      <c r="R58" s="195">
        <f>('8'!R58/'8'!Q58)*100-100</f>
        <v>7.3665583947981617</v>
      </c>
      <c r="T58" s="337"/>
      <c r="U58" s="337">
        <v>1.7763568394002505E-15</v>
      </c>
      <c r="V58" s="337">
        <v>0</v>
      </c>
      <c r="W58" s="337">
        <v>0</v>
      </c>
      <c r="X58" s="337">
        <v>-2.6645352591003757E-15</v>
      </c>
      <c r="Y58" s="337">
        <v>0</v>
      </c>
      <c r="Z58" s="33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95"/>
      <c r="J59" s="195">
        <f>('8'!J59/'8'!I59)*100-100</f>
        <v>8.4501013759048931</v>
      </c>
      <c r="K59" s="195">
        <f>('8'!K59/'8'!J59)*100-100</f>
        <v>7.9868696681189704</v>
      </c>
      <c r="L59" s="195">
        <f>('8'!L59/'8'!K59)*100-100</f>
        <v>1.8763396935373606</v>
      </c>
      <c r="M59" s="195">
        <f>('8'!M59/'8'!L59)*100-100</f>
        <v>4.8324454754190498</v>
      </c>
      <c r="N59" s="195">
        <f>('8'!N59/'8'!M59)*100-100</f>
        <v>-45.384813312623265</v>
      </c>
      <c r="O59" s="195">
        <f>('8'!O59/'8'!N59)*100-100</f>
        <v>-5.28409975341944</v>
      </c>
      <c r="P59" s="195">
        <f>('8'!P59/'8'!O59)*100-100</f>
        <v>60.573497006075769</v>
      </c>
      <c r="Q59" s="195">
        <f>('8'!Q59/'8'!P59)*100-100</f>
        <v>37.900926428103389</v>
      </c>
      <c r="R59" s="195">
        <f>('8'!R59/'8'!Q59)*100-100</f>
        <v>24.55739730308683</v>
      </c>
      <c r="T59" s="337"/>
      <c r="U59" s="337">
        <v>0</v>
      </c>
      <c r="V59" s="337">
        <v>0</v>
      </c>
      <c r="W59" s="337">
        <v>6.2172489379008766E-15</v>
      </c>
      <c r="X59" s="337">
        <v>0</v>
      </c>
      <c r="Y59" s="337">
        <v>0</v>
      </c>
      <c r="Z59" s="33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93"/>
      <c r="J60" s="193">
        <f>('8'!J60/'8'!I60)*100-100</f>
        <v>3.0989614765434226</v>
      </c>
      <c r="K60" s="193">
        <f>('8'!K60/'8'!J60)*100-100</f>
        <v>15.326911313682288</v>
      </c>
      <c r="L60" s="193">
        <f>('8'!L60/'8'!K60)*100-100</f>
        <v>3.3330729826360965</v>
      </c>
      <c r="M60" s="193">
        <f>('8'!M60/'8'!L60)*100-100</f>
        <v>-2.433231886432381</v>
      </c>
      <c r="N60" s="193">
        <f>('8'!N60/'8'!M60)*100-100</f>
        <v>-10.355297682586183</v>
      </c>
      <c r="O60" s="193">
        <f>('8'!O60/'8'!N60)*100-100</f>
        <v>25.380693377213987</v>
      </c>
      <c r="P60" s="193">
        <f>('8'!P60/'8'!O60)*100-100</f>
        <v>27.255273502144405</v>
      </c>
      <c r="Q60" s="193">
        <f>('8'!Q60/'8'!P60)*100-100</f>
        <v>-6.7012137222836117</v>
      </c>
      <c r="R60" s="193">
        <f>('8'!R60/'8'!Q60)*100-100</f>
        <v>9.4281970289761716</v>
      </c>
      <c r="T60" s="337"/>
      <c r="U60" s="337">
        <v>-4.4408920985006262E-15</v>
      </c>
      <c r="V60" s="337">
        <v>0</v>
      </c>
      <c r="W60" s="337">
        <v>0</v>
      </c>
      <c r="X60" s="337">
        <v>-6.6613381477509392E-15</v>
      </c>
      <c r="Y60" s="337">
        <v>0</v>
      </c>
      <c r="Z60" s="33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95"/>
      <c r="J61" s="195">
        <f>('8'!J61/'8'!I61)*100-100</f>
        <v>2.2373027217002601</v>
      </c>
      <c r="K61" s="195">
        <f>('8'!K61/'8'!J61)*100-100</f>
        <v>17.001147751266572</v>
      </c>
      <c r="L61" s="195">
        <f>('8'!L61/'8'!K61)*100-100</f>
        <v>4.564653054648133</v>
      </c>
      <c r="M61" s="195">
        <f>('8'!M61/'8'!L61)*100-100</f>
        <v>-3.2136221102086182</v>
      </c>
      <c r="N61" s="195">
        <f>('8'!N61/'8'!M61)*100-100</f>
        <v>-7.1474338312234948</v>
      </c>
      <c r="O61" s="195">
        <f>('8'!O61/'8'!N61)*100-100</f>
        <v>28.798574984090806</v>
      </c>
      <c r="P61" s="195">
        <f>('8'!P61/'8'!O61)*100-100</f>
        <v>26.774153811519597</v>
      </c>
      <c r="Q61" s="195">
        <f>('8'!Q61/'8'!P61)*100-100</f>
        <v>-11.725504844112891</v>
      </c>
      <c r="R61" s="195">
        <f>('8'!R61/'8'!Q61)*100-100</f>
        <v>10.18013422306376</v>
      </c>
      <c r="T61" s="337"/>
      <c r="U61" s="337">
        <v>0</v>
      </c>
      <c r="V61" s="337">
        <v>0</v>
      </c>
      <c r="W61" s="337">
        <v>0</v>
      </c>
      <c r="X61" s="337">
        <v>6.6613381477509392E-15</v>
      </c>
      <c r="Y61" s="337">
        <v>0</v>
      </c>
      <c r="Z61" s="33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95"/>
      <c r="J62" s="195">
        <f>('8'!J62/'8'!I62)*100-100</f>
        <v>6.2440020722396525</v>
      </c>
      <c r="K62" s="195">
        <f>('8'!K62/'8'!J62)*100-100</f>
        <v>9.4464323362549578</v>
      </c>
      <c r="L62" s="195">
        <f>('8'!L62/'8'!K62)*100-100</f>
        <v>-1.2912384847470832</v>
      </c>
      <c r="M62" s="195">
        <f>('8'!M62/'8'!L62)*100-100</f>
        <v>0.67079477620268335</v>
      </c>
      <c r="N62" s="195">
        <f>('8'!N62/'8'!M62)*100-100</f>
        <v>-22.622352059707723</v>
      </c>
      <c r="O62" s="195">
        <f>('8'!O62/'8'!N62)*100-100</f>
        <v>9.696587537520827</v>
      </c>
      <c r="P62" s="195">
        <f>('8'!P62/'8'!O62)*100-100</f>
        <v>29.847505226118727</v>
      </c>
      <c r="Q62" s="195">
        <f>('8'!Q62/'8'!P62)*100-100</f>
        <v>19.728508335708341</v>
      </c>
      <c r="R62" s="195">
        <f>('8'!R62/'8'!Q62)*100-100</f>
        <v>6.511864524061167</v>
      </c>
      <c r="T62" s="337"/>
      <c r="U62" s="337">
        <v>0</v>
      </c>
      <c r="V62" s="337">
        <v>0</v>
      </c>
      <c r="W62" s="337">
        <v>-1.7763568394002505E-15</v>
      </c>
      <c r="X62" s="337">
        <v>-4.4408920985006262E-15</v>
      </c>
      <c r="Y62" s="337">
        <v>0</v>
      </c>
      <c r="Z62" s="337">
        <v>0</v>
      </c>
      <c r="AA62" s="337">
        <v>0</v>
      </c>
      <c r="AB62" s="337">
        <v>0</v>
      </c>
      <c r="AC62" s="337">
        <v>0</v>
      </c>
    </row>
    <row r="63" spans="2:29" ht="33" customHeight="1" x14ac:dyDescent="0.3">
      <c r="B63" s="180"/>
      <c r="C63" s="180"/>
      <c r="D63" s="188"/>
      <c r="E63" s="188"/>
      <c r="F63" s="188"/>
      <c r="G63" s="188"/>
      <c r="H63" s="188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6"/>
      <c r="J64" s="196">
        <f>('8'!J64/'8'!I64)*100-100</f>
        <v>6.1818302929207221</v>
      </c>
      <c r="K64" s="196">
        <f>('8'!K64/'8'!J64)*100-100</f>
        <v>9.8113439008692467</v>
      </c>
      <c r="L64" s="196">
        <f>('8'!L64/'8'!K64)*100-100</f>
        <v>5.498015172500331</v>
      </c>
      <c r="M64" s="196">
        <f>('8'!M64/'8'!L64)*100-100</f>
        <v>4.4881841498310564</v>
      </c>
      <c r="N64" s="196">
        <f>('8'!N64/'8'!M64)*100-100</f>
        <v>-6.230216834382901</v>
      </c>
      <c r="O64" s="196">
        <f>('8'!O64/'8'!N64)*100-100</f>
        <v>9.1794651737547639</v>
      </c>
      <c r="P64" s="196">
        <f>('8'!P64/'8'!O64)*100-100</f>
        <v>15.896701989962338</v>
      </c>
      <c r="Q64" s="196">
        <f>('8'!Q64/'8'!P64)*100-100</f>
        <v>1.6226803083373937</v>
      </c>
      <c r="R64" s="196">
        <f>('8'!R64/'8'!Q64)*100-100</f>
        <v>5.9359579699336535</v>
      </c>
      <c r="T64" s="337"/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37">
        <v>0</v>
      </c>
      <c r="AA64" s="337">
        <v>0</v>
      </c>
      <c r="AB64" s="337">
        <v>6.2172489379008766E-15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" x14ac:dyDescent="0.25">
      <c r="S68" s="148"/>
    </row>
    <row r="100" spans="19:19" ht="15" x14ac:dyDescent="0.25">
      <c r="S100" s="148"/>
    </row>
  </sheetData>
  <mergeCells count="61">
    <mergeCell ref="C64:H64"/>
    <mergeCell ref="C57:H57"/>
    <mergeCell ref="D58:G58"/>
    <mergeCell ref="D59:G59"/>
    <mergeCell ref="C60:H60"/>
    <mergeCell ref="D61:G61"/>
    <mergeCell ref="D62:G62"/>
    <mergeCell ref="C56:H56"/>
    <mergeCell ref="D50:E50"/>
    <mergeCell ref="F50:G50"/>
    <mergeCell ref="D51:E51"/>
    <mergeCell ref="F51:G51"/>
    <mergeCell ref="D52:E52"/>
    <mergeCell ref="F52:G52"/>
    <mergeCell ref="D53:G53"/>
    <mergeCell ref="D54:E54"/>
    <mergeCell ref="F54:G54"/>
    <mergeCell ref="D55:E55"/>
    <mergeCell ref="F55:G55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48:H48"/>
    <mergeCell ref="C37:H37"/>
    <mergeCell ref="F22:G22"/>
    <mergeCell ref="F23:G23"/>
    <mergeCell ref="D24:G24"/>
    <mergeCell ref="F25:G25"/>
    <mergeCell ref="F26:G26"/>
    <mergeCell ref="F27:G27"/>
    <mergeCell ref="D28:G28"/>
    <mergeCell ref="D29:G29"/>
    <mergeCell ref="F30:G30"/>
    <mergeCell ref="D34:E34"/>
    <mergeCell ref="F34:G34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9:G9"/>
    <mergeCell ref="E2:F3"/>
    <mergeCell ref="C5:G5"/>
    <mergeCell ref="C7:H7"/>
    <mergeCell ref="D8:G8"/>
    <mergeCell ref="B4:R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C100"/>
  <sheetViews>
    <sheetView view="pageBreakPreview" zoomScale="75" zoomScaleNormal="100" zoomScaleSheetLayoutView="75" workbookViewId="0">
      <selection activeCell="C1" sqref="C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58.5546875" style="19" customWidth="1"/>
    <col min="8" max="8" width="0.88671875" style="19" customWidth="1"/>
    <col min="9" max="9" width="14" style="19" hidden="1" customWidth="1"/>
    <col min="10" max="18" width="14" style="19" customWidth="1"/>
    <col min="19" max="19" width="0.88671875" customWidth="1"/>
    <col min="20" max="29" width="8.88671875" style="339" customWidth="1"/>
    <col min="30" max="16384" width="9.109375" style="19"/>
  </cols>
  <sheetData>
    <row r="1" spans="2:29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2:29" s="17" customFormat="1" ht="23.25" customHeight="1" x14ac:dyDescent="0.4">
      <c r="B2" s="24" t="s">
        <v>125</v>
      </c>
      <c r="C2" s="13"/>
      <c r="D2" s="27"/>
      <c r="E2" s="492">
        <v>11</v>
      </c>
      <c r="F2" s="492"/>
      <c r="G2" s="11" t="s">
        <v>874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</row>
    <row r="3" spans="2:29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875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2:29" s="18" customFormat="1" ht="19.5" customHeight="1" thickBot="1" x14ac:dyDescent="0.35">
      <c r="B4" s="510" t="s">
        <v>4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2:29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/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/>
      <c r="U5" s="335">
        <f t="shared" ref="U5" si="0">J5</f>
        <v>2016</v>
      </c>
      <c r="V5" s="335">
        <f t="shared" ref="V5" si="1">K5</f>
        <v>2017</v>
      </c>
      <c r="W5" s="335">
        <f t="shared" ref="W5" si="2">L5</f>
        <v>2018</v>
      </c>
      <c r="X5" s="335">
        <f t="shared" ref="X5" si="3">M5</f>
        <v>2019</v>
      </c>
      <c r="Y5" s="335">
        <f t="shared" ref="Y5" si="4">N5</f>
        <v>2020</v>
      </c>
      <c r="Z5" s="335">
        <f t="shared" ref="Z5" si="5">O5</f>
        <v>2021</v>
      </c>
      <c r="AA5" s="335">
        <f t="shared" ref="AA5" si="6">P5</f>
        <v>2022</v>
      </c>
      <c r="AB5" s="335" t="str">
        <f t="shared" ref="AB5" si="7">Q5</f>
        <v>2023e</v>
      </c>
      <c r="AC5" s="335" t="str">
        <f t="shared" ref="AC5" si="8">R5</f>
        <v>2024p</v>
      </c>
    </row>
    <row r="6" spans="2:29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29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93"/>
      <c r="J7" s="193">
        <f>('9'!J7/'9'!I7)*100-100</f>
        <v>5.8511857284889999</v>
      </c>
      <c r="K7" s="193">
        <f>('9'!K7/'9'!J7)*100-100</f>
        <v>6.9082660085325216</v>
      </c>
      <c r="L7" s="193">
        <f>('9'!L7/'9'!K7)*100-100</f>
        <v>7.9799374479793386</v>
      </c>
      <c r="M7" s="193">
        <f>('9'!M7/'9'!L7)*100-100</f>
        <v>7.6876816678510096</v>
      </c>
      <c r="N7" s="193">
        <f>('9'!N7/'9'!M7)*100-100</f>
        <v>-3.9447842032866305</v>
      </c>
      <c r="O7" s="193">
        <f>('9'!O7/'9'!N7)*100-100</f>
        <v>1.7883091795926305</v>
      </c>
      <c r="P7" s="193">
        <f>('9'!P7/'9'!O7)*100-100</f>
        <v>11.413661561065112</v>
      </c>
      <c r="Q7" s="193">
        <f>('9'!Q7/'9'!P7)*100-100</f>
        <v>4.6171317650532018</v>
      </c>
      <c r="R7" s="193">
        <f>('9'!R7/'9'!Q7)*100-100</f>
        <v>5.1031896659072657</v>
      </c>
      <c r="S7"/>
      <c r="T7" s="337"/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1.7763568394002505E-15</v>
      </c>
      <c r="AA7" s="337">
        <v>0</v>
      </c>
      <c r="AB7" s="337">
        <v>0</v>
      </c>
      <c r="AC7" s="337">
        <v>0</v>
      </c>
    </row>
    <row r="8" spans="2:29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94"/>
      <c r="J8" s="194"/>
      <c r="K8" s="194"/>
      <c r="L8" s="194"/>
      <c r="M8" s="194"/>
      <c r="N8" s="194"/>
      <c r="O8" s="194"/>
      <c r="P8" s="194"/>
      <c r="Q8" s="194"/>
      <c r="R8" s="194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</row>
    <row r="9" spans="2:29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95"/>
      <c r="J9" s="195">
        <f>('9'!J9/'9'!I9)*100-100</f>
        <v>6.5982902071139051</v>
      </c>
      <c r="K9" s="195">
        <f>('9'!K9/'9'!J9)*100-100</f>
        <v>7.5149592901204727</v>
      </c>
      <c r="L9" s="195">
        <f>('9'!L9/'9'!K9)*100-100</f>
        <v>7.6319126109427771</v>
      </c>
      <c r="M9" s="195">
        <f>('9'!M9/'9'!L9)*100-100</f>
        <v>8.0456817236509721</v>
      </c>
      <c r="N9" s="195">
        <f>('9'!N9/'9'!M9)*100-100</f>
        <v>5.7857080437669026</v>
      </c>
      <c r="O9" s="195">
        <f>('9'!O9/'9'!N9)*100-100</f>
        <v>5.9842375319375805</v>
      </c>
      <c r="P9" s="195">
        <f>('9'!P9/'9'!O9)*100-100</f>
        <v>6.9309595555422163</v>
      </c>
      <c r="Q9" s="195">
        <f>('9'!Q9/'9'!P9)*100-100</f>
        <v>4.3227028004367014</v>
      </c>
      <c r="R9" s="195">
        <f>('9'!R9/'9'!Q9)*100-100</f>
        <v>4.5968240185991363</v>
      </c>
      <c r="S9"/>
      <c r="T9" s="337"/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</row>
    <row r="10" spans="2:29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95"/>
      <c r="J10" s="195">
        <f>('9'!J10/'9'!I10)*100-100</f>
        <v>-6.9860716535567491</v>
      </c>
      <c r="K10" s="195">
        <f>('9'!K10/'9'!J10)*100-100</f>
        <v>1.7121038330405725</v>
      </c>
      <c r="L10" s="195">
        <f>('9'!L10/'9'!K10)*100-100</f>
        <v>2.2701397237106846</v>
      </c>
      <c r="M10" s="195">
        <f>('9'!M10/'9'!L10)*100-100</f>
        <v>1.907788616636779</v>
      </c>
      <c r="N10" s="195">
        <f>('9'!N10/'9'!M10)*100-100</f>
        <v>-2.1296658034089688</v>
      </c>
      <c r="O10" s="195">
        <f>('9'!O10/'9'!N10)*100-100</f>
        <v>-2.1630438119442488</v>
      </c>
      <c r="P10" s="195">
        <f>('9'!P10/'9'!O10)*100-100</f>
        <v>0.37429615404023764</v>
      </c>
      <c r="Q10" s="195">
        <f>('9'!Q10/'9'!P10)*100-100</f>
        <v>2.3959049823028664</v>
      </c>
      <c r="R10" s="195">
        <f>('9'!R10/'9'!Q10)*100-100</f>
        <v>0.69130150096208354</v>
      </c>
      <c r="S10"/>
      <c r="T10" s="337"/>
      <c r="U10" s="337">
        <v>0</v>
      </c>
      <c r="V10" s="337">
        <v>4.4408920985006262E-15</v>
      </c>
      <c r="W10" s="337">
        <v>0</v>
      </c>
      <c r="X10" s="337">
        <v>-6.2172489379008766E-15</v>
      </c>
      <c r="Y10" s="337">
        <v>6.6613381477509392E-15</v>
      </c>
      <c r="Z10" s="337">
        <v>-5.773159728050814E-15</v>
      </c>
      <c r="AA10" s="337">
        <v>5.3290705182007514E-15</v>
      </c>
      <c r="AB10" s="337">
        <v>0</v>
      </c>
      <c r="AC10" s="337">
        <v>8.8817841970012523E-16</v>
      </c>
    </row>
    <row r="11" spans="2:29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95"/>
      <c r="J11" s="195">
        <f>('9'!J11/'9'!I11)*100-100</f>
        <v>10.339049624571061</v>
      </c>
      <c r="K11" s="195">
        <f>('9'!K11/'9'!J11)*100-100</f>
        <v>12.006382530332075</v>
      </c>
      <c r="L11" s="195">
        <f>('9'!L11/'9'!K11)*100-100</f>
        <v>13.037222261597449</v>
      </c>
      <c r="M11" s="195">
        <f>('9'!M11/'9'!L11)*100-100</f>
        <v>12.43164176221407</v>
      </c>
      <c r="N11" s="195">
        <f>('9'!N11/'9'!M11)*100-100</f>
        <v>-12.477035784408713</v>
      </c>
      <c r="O11" s="195">
        <f>('9'!O11/'9'!N11)*100-100</f>
        <v>1.9772571725164028</v>
      </c>
      <c r="P11" s="195">
        <f>('9'!P11/'9'!O11)*100-100</f>
        <v>16.126138347500032</v>
      </c>
      <c r="Q11" s="195">
        <f>('9'!Q11/'9'!P11)*100-100</f>
        <v>6.9826862703674237</v>
      </c>
      <c r="R11" s="195">
        <f>('9'!R11/'9'!Q11)*100-100</f>
        <v>8.4810576566423066</v>
      </c>
      <c r="S11"/>
      <c r="T11" s="337"/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2.6645352591003757E-15</v>
      </c>
      <c r="AA11" s="337">
        <v>0</v>
      </c>
      <c r="AB11" s="337">
        <v>0</v>
      </c>
      <c r="AC11" s="337">
        <v>0</v>
      </c>
    </row>
    <row r="12" spans="2:29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95"/>
      <c r="J12" s="195">
        <f>('9'!J12/'9'!I12)*100-100</f>
        <v>6.4342353419945653</v>
      </c>
      <c r="K12" s="195">
        <f>('9'!K12/'9'!J12)*100-100</f>
        <v>4.907501623650262</v>
      </c>
      <c r="L12" s="195">
        <f>('9'!L12/'9'!K12)*100-100</f>
        <v>4.987289792726088</v>
      </c>
      <c r="M12" s="195">
        <f>('9'!M12/'9'!L12)*100-100</f>
        <v>4.6927918164844584</v>
      </c>
      <c r="N12" s="195">
        <f>('9'!N12/'9'!M12)*100-100</f>
        <v>3.8165184241074144</v>
      </c>
      <c r="O12" s="195">
        <f>('9'!O12/'9'!N12)*100-100</f>
        <v>2.9358057909025774</v>
      </c>
      <c r="P12" s="195">
        <f>('9'!P12/'9'!O12)*100-100</f>
        <v>6.9253206250897961</v>
      </c>
      <c r="Q12" s="195">
        <f>('9'!Q12/'9'!P12)*100-100</f>
        <v>6.5915130552682371</v>
      </c>
      <c r="R12" s="195">
        <f>('9'!R12/'9'!Q12)*100-100</f>
        <v>5.0204563572294347</v>
      </c>
      <c r="S12"/>
      <c r="T12" s="337"/>
      <c r="U12" s="337">
        <v>0</v>
      </c>
      <c r="V12" s="337">
        <v>0</v>
      </c>
      <c r="W12" s="337">
        <v>0</v>
      </c>
      <c r="X12" s="337">
        <v>0</v>
      </c>
      <c r="Y12" s="337">
        <v>-3.5527136788005009E-15</v>
      </c>
      <c r="Z12" s="337">
        <v>0</v>
      </c>
      <c r="AA12" s="337">
        <v>0</v>
      </c>
      <c r="AB12" s="337">
        <v>0</v>
      </c>
      <c r="AC12" s="337">
        <v>0</v>
      </c>
    </row>
    <row r="13" spans="2:29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95"/>
      <c r="J13" s="195">
        <f>('9'!J13/'9'!I13)*100-100</f>
        <v>5.1148735887313279</v>
      </c>
      <c r="K13" s="195">
        <f>('9'!K13/'9'!J13)*100-100</f>
        <v>6.2032488501811969</v>
      </c>
      <c r="L13" s="195">
        <f>('9'!L13/'9'!K13)*100-100</f>
        <v>7.4114058197808816</v>
      </c>
      <c r="M13" s="195">
        <f>('9'!M13/'9'!L13)*100-100</f>
        <v>6.9847784028458761</v>
      </c>
      <c r="N13" s="195">
        <f>('9'!N13/'9'!M13)*100-100</f>
        <v>-10.671638369565699</v>
      </c>
      <c r="O13" s="195">
        <f>('9'!O13/'9'!N13)*100-100</f>
        <v>1.0407011843811063</v>
      </c>
      <c r="P13" s="195">
        <f>('9'!P13/'9'!O13)*100-100</f>
        <v>9.9237270535255817</v>
      </c>
      <c r="Q13" s="195">
        <f>('9'!Q13/'9'!P13)*100-100</f>
        <v>3.3320897488707573</v>
      </c>
      <c r="R13" s="195">
        <f>('9'!R13/'9'!Q13)*100-100</f>
        <v>6.7036634908976396</v>
      </c>
      <c r="S13"/>
      <c r="T13" s="337"/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-3.5527136788005009E-15</v>
      </c>
      <c r="AA13" s="337">
        <v>0</v>
      </c>
      <c r="AB13" s="337">
        <v>0</v>
      </c>
      <c r="AC13" s="337">
        <v>0</v>
      </c>
    </row>
    <row r="14" spans="2:29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95"/>
      <c r="J14" s="195">
        <f>('9'!J14/'9'!I14)*100-100</f>
        <v>5.811937366675906</v>
      </c>
      <c r="K14" s="195">
        <f>('9'!K14/'9'!J14)*100-100</f>
        <v>6.0365284369404719</v>
      </c>
      <c r="L14" s="195">
        <f>('9'!L14/'9'!K14)*100-100</f>
        <v>6.6808109036676342</v>
      </c>
      <c r="M14" s="195">
        <f>('9'!M14/'9'!L14)*100-100</f>
        <v>6.4688503747090351</v>
      </c>
      <c r="N14" s="195">
        <f>('9'!N14/'9'!M14)*100-100</f>
        <v>-4.7937815569938209</v>
      </c>
      <c r="O14" s="195">
        <f>('9'!O14/'9'!N14)*100-100</f>
        <v>7.8923190911336576</v>
      </c>
      <c r="P14" s="195">
        <f>('9'!P14/'9'!O14)*100-100</f>
        <v>17.555483569247968</v>
      </c>
      <c r="Q14" s="195">
        <f>('9'!Q14/'9'!P14)*100-100</f>
        <v>11.200358729214699</v>
      </c>
      <c r="R14" s="195">
        <f>('9'!R14/'9'!Q14)*100-100</f>
        <v>9.4159761854213997</v>
      </c>
      <c r="S14"/>
      <c r="T14" s="337"/>
      <c r="U14" s="337">
        <v>0</v>
      </c>
      <c r="V14" s="337">
        <v>0</v>
      </c>
      <c r="W14" s="337">
        <v>0</v>
      </c>
      <c r="X14" s="337">
        <v>0</v>
      </c>
      <c r="Y14" s="337">
        <v>0</v>
      </c>
      <c r="Z14" s="337">
        <v>0</v>
      </c>
      <c r="AA14" s="337">
        <v>0</v>
      </c>
      <c r="AB14" s="337">
        <v>0</v>
      </c>
      <c r="AC14" s="337">
        <v>0</v>
      </c>
    </row>
    <row r="15" spans="2:29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95"/>
      <c r="J15" s="195">
        <f>('9'!J15/'9'!I15)*100-100</f>
        <v>6.564299159118022</v>
      </c>
      <c r="K15" s="195">
        <f>('9'!K15/'9'!J15)*100-100</f>
        <v>4.5504011788216587</v>
      </c>
      <c r="L15" s="195">
        <f>('9'!L15/'9'!K15)*100-100</f>
        <v>5.3999335494548433</v>
      </c>
      <c r="M15" s="195">
        <f>('9'!M15/'9'!L15)*100-100</f>
        <v>8.3230296600819145</v>
      </c>
      <c r="N15" s="195">
        <f>('9'!N15/'9'!M15)*100-100</f>
        <v>-13.816645356851026</v>
      </c>
      <c r="O15" s="195">
        <f>('9'!O15/'9'!N15)*100-100</f>
        <v>-7.9277540328140219</v>
      </c>
      <c r="P15" s="195">
        <f>('9'!P15/'9'!O15)*100-100</f>
        <v>32.124283202420656</v>
      </c>
      <c r="Q15" s="195">
        <f>('9'!Q15/'9'!P15)*100-100</f>
        <v>9.5968026335973633</v>
      </c>
      <c r="R15" s="195">
        <f>('9'!R15/'9'!Q15)*100-100</f>
        <v>10.47818599893256</v>
      </c>
      <c r="S15"/>
      <c r="T15" s="337"/>
      <c r="U15" s="337">
        <v>0</v>
      </c>
      <c r="V15" s="337"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7">
        <v>0</v>
      </c>
    </row>
    <row r="16" spans="2:29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95"/>
      <c r="J16" s="195">
        <f>('9'!J16/'9'!I16)*100-100</f>
        <v>9.9420728716504811</v>
      </c>
      <c r="K16" s="195">
        <f>('9'!K16/'9'!J16)*100-100</f>
        <v>10.353674831924039</v>
      </c>
      <c r="L16" s="195">
        <f>('9'!L16/'9'!K16)*100-100</f>
        <v>10.229457963207309</v>
      </c>
      <c r="M16" s="195">
        <f>('9'!M16/'9'!L16)*100-100</f>
        <v>8.5829342923875487</v>
      </c>
      <c r="N16" s="195">
        <f>('9'!N16/'9'!M16)*100-100</f>
        <v>8.11000000000017</v>
      </c>
      <c r="O16" s="195">
        <f>('9'!O16/'9'!N16)*100-100</f>
        <v>10.595601759723564</v>
      </c>
      <c r="P16" s="195">
        <f>('9'!P16/'9'!O16)*100-100</f>
        <v>10.122597857282074</v>
      </c>
      <c r="Q16" s="195">
        <f>('9'!Q16/'9'!P16)*100-100</f>
        <v>7.3681455880879128</v>
      </c>
      <c r="R16" s="195">
        <f>('9'!R16/'9'!Q16)*100-100</f>
        <v>5.3671081679060819</v>
      </c>
      <c r="S16"/>
      <c r="T16" s="337"/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</row>
    <row r="17" spans="2:29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95"/>
      <c r="J17" s="195">
        <f>('9'!J17/'9'!I17)*100-100</f>
        <v>4.3859629048013318</v>
      </c>
      <c r="K17" s="195">
        <f>('9'!K17/'9'!J17)*100-100</f>
        <v>5.6314349907200949</v>
      </c>
      <c r="L17" s="195">
        <f>('9'!L17/'9'!K17)*100-100</f>
        <v>7.7751742488928244</v>
      </c>
      <c r="M17" s="195">
        <f>('9'!M17/'9'!L17)*100-100</f>
        <v>8.3338110799890757</v>
      </c>
      <c r="N17" s="195">
        <f>('9'!N17/'9'!M17)*100-100</f>
        <v>-48.759008565446834</v>
      </c>
      <c r="O17" s="195">
        <f>('9'!O17/'9'!N17)*100-100</f>
        <v>-18.728393061007267</v>
      </c>
      <c r="P17" s="195">
        <f>('9'!P17/'9'!O17)*100-100</f>
        <v>46.291156253724608</v>
      </c>
      <c r="Q17" s="195">
        <f>('9'!Q17/'9'!P17)*100-100</f>
        <v>5.3287244938155567</v>
      </c>
      <c r="R17" s="195">
        <f>('9'!R17/'9'!Q17)*100-100</f>
        <v>5.7116015842173056</v>
      </c>
      <c r="S17"/>
      <c r="T17" s="337"/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</row>
    <row r="18" spans="2:29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95"/>
      <c r="J18" s="195">
        <f>('9'!J18/'9'!I18)*100-100</f>
        <v>5.2707205415705118</v>
      </c>
      <c r="K18" s="195">
        <f>('9'!K18/'9'!J18)*100-100</f>
        <v>5.9846129628896989</v>
      </c>
      <c r="L18" s="195">
        <f>('9'!L18/'9'!K18)*100-100</f>
        <v>5.9490000000003818</v>
      </c>
      <c r="M18" s="195">
        <f>('9'!M18/'9'!L18)*100-100</f>
        <v>5.4873988665375464</v>
      </c>
      <c r="N18" s="195">
        <f>('9'!N18/'9'!M18)*100-100</f>
        <v>-6.3582985310122382</v>
      </c>
      <c r="O18" s="195">
        <f>('9'!O18/'9'!N18)*100-100</f>
        <v>-3.9467241668725705</v>
      </c>
      <c r="P18" s="195">
        <f>('9'!P18/'9'!O18)*100-100</f>
        <v>9.5738036508888626</v>
      </c>
      <c r="Q18" s="195">
        <f>('9'!Q18/'9'!P18)*100-100</f>
        <v>7.5550207750869163</v>
      </c>
      <c r="R18" s="195">
        <f>('9'!R18/'9'!Q18)*100-100</f>
        <v>6.3713259772274426</v>
      </c>
      <c r="S18"/>
      <c r="T18" s="337"/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0</v>
      </c>
    </row>
    <row r="19" spans="2:29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95"/>
      <c r="J19" s="195">
        <f>('9'!J19/'9'!I19)*100-100</f>
        <v>6.9381552974121519</v>
      </c>
      <c r="K19" s="195">
        <f>('9'!K19/'9'!J19)*100-100</f>
        <v>7.553083503754678</v>
      </c>
      <c r="L19" s="195">
        <f>('9'!L19/'9'!K19)*100-100</f>
        <v>9.044000000000068</v>
      </c>
      <c r="M19" s="195">
        <f>('9'!M19/'9'!L19)*100-100</f>
        <v>9.588737277093486</v>
      </c>
      <c r="N19" s="195">
        <f>('9'!N19/'9'!M19)*100-100</f>
        <v>-26.633561485353582</v>
      </c>
      <c r="O19" s="195">
        <f>('9'!O19/'9'!N19)*100-100</f>
        <v>-9.0140293189756875</v>
      </c>
      <c r="P19" s="195">
        <f>('9'!P19/'9'!O19)*100-100</f>
        <v>25.511795743438853</v>
      </c>
      <c r="Q19" s="195">
        <f>('9'!Q19/'9'!P19)*100-100</f>
        <v>7.2772387929784799</v>
      </c>
      <c r="R19" s="195">
        <f>('9'!R19/'9'!Q19)*100-100</f>
        <v>11.706910197744108</v>
      </c>
      <c r="S19"/>
      <c r="T19" s="337"/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</row>
    <row r="20" spans="2:29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95"/>
      <c r="J20" s="195">
        <f>('9'!J20/'9'!I20)*100-100</f>
        <v>4.5449830440724241</v>
      </c>
      <c r="K20" s="195">
        <f>('9'!K20/'9'!J20)*100-100</f>
        <v>5.6381238604540158</v>
      </c>
      <c r="L20" s="195">
        <f>('9'!L20/'9'!K20)*100-100</f>
        <v>6.3835379649195971</v>
      </c>
      <c r="M20" s="195">
        <f>('9'!M20/'9'!L20)*100-100</f>
        <v>5.6292934886168666</v>
      </c>
      <c r="N20" s="195">
        <f>('9'!N20/'9'!M20)*100-100</f>
        <v>-11.142134990256025</v>
      </c>
      <c r="O20" s="195">
        <f>('9'!O20/'9'!N20)*100-100</f>
        <v>0.73866591377358759</v>
      </c>
      <c r="P20" s="195">
        <f>('9'!P20/'9'!O20)*100-100</f>
        <v>7.6768762966557063</v>
      </c>
      <c r="Q20" s="195">
        <f>('9'!Q20/'9'!P20)*100-100</f>
        <v>3.9069840122667046</v>
      </c>
      <c r="R20" s="195">
        <f>('9'!R20/'9'!Q20)*100-100</f>
        <v>6.7030058444871941</v>
      </c>
      <c r="S20"/>
      <c r="T20" s="337"/>
      <c r="U20" s="337">
        <v>0</v>
      </c>
      <c r="V20" s="337">
        <v>0</v>
      </c>
      <c r="W20" s="337">
        <v>0</v>
      </c>
      <c r="X20" s="337">
        <v>0</v>
      </c>
      <c r="Y20" s="337">
        <v>0</v>
      </c>
      <c r="Z20" s="337">
        <v>3.5527136788005009E-15</v>
      </c>
      <c r="AA20" s="337">
        <v>7.1054273576010019E-15</v>
      </c>
      <c r="AB20" s="337">
        <v>3.5527136788005009E-15</v>
      </c>
      <c r="AC20" s="337">
        <v>0</v>
      </c>
    </row>
    <row r="21" spans="2:29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95"/>
      <c r="J21" s="195">
        <f>('9'!J21/'9'!I21)*100-100</f>
        <v>2.0091800880483817</v>
      </c>
      <c r="K21" s="195">
        <f>('9'!K21/'9'!J21)*100-100</f>
        <v>7.561461381886204</v>
      </c>
      <c r="L21" s="195">
        <f>('9'!L21/'9'!K21)*100-100</f>
        <v>5.5029058919582781</v>
      </c>
      <c r="M21" s="195">
        <f>('9'!M21/'9'!L21)*100-100</f>
        <v>4.382982938281387</v>
      </c>
      <c r="N21" s="195">
        <f>('9'!N21/'9'!M21)*100-100</f>
        <v>-61.328503704955523</v>
      </c>
      <c r="O21" s="195">
        <f>('9'!O21/'9'!N21)*100-100</f>
        <v>-23.154997625187065</v>
      </c>
      <c r="P21" s="195">
        <f>('9'!P21/'9'!O21)*100-100</f>
        <v>94.636267488718886</v>
      </c>
      <c r="Q21" s="195">
        <f>('9'!Q21/'9'!P21)*100-100</f>
        <v>67.145259553732075</v>
      </c>
      <c r="R21" s="195">
        <f>('9'!R21/'9'!Q21)*100-100</f>
        <v>13.213714152843608</v>
      </c>
      <c r="S21"/>
      <c r="T21" s="337"/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</row>
    <row r="22" spans="2:29" s="18" customFormat="1" ht="51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95"/>
      <c r="J22" s="195">
        <f>('9'!J22/'9'!I22)*100-100</f>
        <v>6.7167634239231973</v>
      </c>
      <c r="K22" s="195">
        <f>('9'!K22/'9'!J22)*100-100</f>
        <v>3.5209114609465502</v>
      </c>
      <c r="L22" s="195">
        <f>('9'!L22/'9'!K22)*100-100</f>
        <v>-1.3471546229513791</v>
      </c>
      <c r="M22" s="195">
        <f>('9'!M22/'9'!L22)*100-100</f>
        <v>2.872380214624215</v>
      </c>
      <c r="N22" s="195">
        <f>('9'!N22/'9'!M22)*100-100</f>
        <v>-84.546215234962389</v>
      </c>
      <c r="O22" s="195">
        <f>('9'!O22/'9'!N22)*100-100</f>
        <v>-97.316251594835492</v>
      </c>
      <c r="P22" s="195">
        <f>('9'!P22/'9'!O22)*100-100</f>
        <v>8701.7995424184573</v>
      </c>
      <c r="Q22" s="195">
        <f>('9'!Q22/'9'!P22)*100-100</f>
        <v>119.22874686388823</v>
      </c>
      <c r="R22" s="195">
        <f>('9'!R22/'9'!Q22)*100-100</f>
        <v>37.153661407695125</v>
      </c>
      <c r="S22"/>
      <c r="T22" s="337"/>
      <c r="U22" s="337">
        <v>0</v>
      </c>
      <c r="V22" s="337">
        <v>0</v>
      </c>
      <c r="W22" s="337">
        <v>6.2172489379008766E-15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</row>
    <row r="23" spans="2:29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95"/>
      <c r="J23" s="195">
        <f>('9'!J23/'9'!I23)*100-100</f>
        <v>2.8907446894359339</v>
      </c>
      <c r="K23" s="195">
        <f>('9'!K23/'9'!J23)*100-100</f>
        <v>2.1650131367992458</v>
      </c>
      <c r="L23" s="195">
        <f>('9'!L23/'9'!K23)*100-100</f>
        <v>2.7595876794740803</v>
      </c>
      <c r="M23" s="195">
        <f>('9'!M23/'9'!L23)*100-100</f>
        <v>3.8818999256346984</v>
      </c>
      <c r="N23" s="195">
        <f>('9'!N23/'9'!M23)*100-100</f>
        <v>16.369073586563985</v>
      </c>
      <c r="O23" s="195">
        <f>('9'!O23/'9'!N23)*100-100</f>
        <v>4.5570000000000306</v>
      </c>
      <c r="P23" s="195">
        <f>('9'!P23/'9'!O23)*100-100</f>
        <v>17.211999999999989</v>
      </c>
      <c r="Q23" s="195">
        <f>('9'!Q23/'9'!P23)*100-100</f>
        <v>6.7250000000000085</v>
      </c>
      <c r="R23" s="195">
        <f>('9'!R23/'9'!Q23)*100-100</f>
        <v>10.896000000000001</v>
      </c>
      <c r="S23"/>
      <c r="T23" s="337"/>
      <c r="U23" s="337">
        <v>0</v>
      </c>
      <c r="V23" s="337">
        <v>0</v>
      </c>
      <c r="W23" s="337">
        <v>-4.4408920985006262E-15</v>
      </c>
      <c r="X23" s="337">
        <v>-3.5527136788005009E-15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</row>
    <row r="24" spans="2:29" s="18" customFormat="1" ht="30.7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95"/>
      <c r="J24" s="195">
        <f>('9'!J24/'9'!I24)*100-100</f>
        <v>1.2963625171227022</v>
      </c>
      <c r="K24" s="195">
        <f>('9'!K24/'9'!J24)*100-100</f>
        <v>0.74028672254567596</v>
      </c>
      <c r="L24" s="195">
        <f>('9'!L24/'9'!K24)*100-100</f>
        <v>-1.1664639973002409</v>
      </c>
      <c r="M24" s="195">
        <f>('9'!M24/'9'!L24)*100-100</f>
        <v>5.3684724644018473</v>
      </c>
      <c r="N24" s="195">
        <f>('9'!N24/'9'!M24)*100-100</f>
        <v>5.1258691462476662</v>
      </c>
      <c r="O24" s="195">
        <f>('9'!O24/'9'!N24)*100-100</f>
        <v>-4.1705027900710121</v>
      </c>
      <c r="P24" s="195">
        <f>('9'!P24/'9'!O24)*100-100</f>
        <v>7.3031527309902202</v>
      </c>
      <c r="Q24" s="195">
        <f>('9'!Q24/'9'!P24)*100-100</f>
        <v>2.5106948808833351</v>
      </c>
      <c r="R24" s="195">
        <f>('9'!R24/'9'!Q24)*100-100</f>
        <v>6.7624893116256004</v>
      </c>
      <c r="S24"/>
      <c r="T24" s="337"/>
      <c r="U24" s="337">
        <v>-4.4408920985006262E-15</v>
      </c>
      <c r="V24" s="337">
        <v>7.1054273576010019E-15</v>
      </c>
      <c r="W24" s="337">
        <v>-3.1086244689504383E-15</v>
      </c>
      <c r="X24" s="337">
        <v>0</v>
      </c>
      <c r="Y24" s="337">
        <v>0</v>
      </c>
      <c r="Z24" s="337">
        <v>0</v>
      </c>
      <c r="AA24" s="337">
        <v>0</v>
      </c>
      <c r="AB24" s="337">
        <v>0</v>
      </c>
      <c r="AC24" s="337">
        <v>0</v>
      </c>
    </row>
    <row r="25" spans="2:29" s="18" customFormat="1" ht="34.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95"/>
      <c r="J25" s="195">
        <f>('9'!J25/'9'!I25)*100-100</f>
        <v>2.729272903223773</v>
      </c>
      <c r="K25" s="195">
        <f>('9'!K25/'9'!J25)*100-100</f>
        <v>-18.888240179126484</v>
      </c>
      <c r="L25" s="195">
        <f>('9'!L25/'9'!K25)*100-100</f>
        <v>-6.9634533090373054</v>
      </c>
      <c r="M25" s="195">
        <f>('9'!M25/'9'!L25)*100-100</f>
        <v>11.542381943925491</v>
      </c>
      <c r="N25" s="195">
        <f>('9'!N25/'9'!M25)*100-100</f>
        <v>20.274433532320856</v>
      </c>
      <c r="O25" s="195">
        <f>('9'!O25/'9'!N25)*100-100</f>
        <v>-29.82132461805061</v>
      </c>
      <c r="P25" s="195">
        <f>('9'!P25/'9'!O25)*100-100</f>
        <v>25.837549899229217</v>
      </c>
      <c r="Q25" s="195">
        <f>('9'!Q25/'9'!P25)*100-100</f>
        <v>15.713594989713926</v>
      </c>
      <c r="R25" s="195">
        <f>('9'!R25/'9'!Q25)*100-100</f>
        <v>6.8211314308934448</v>
      </c>
      <c r="S25"/>
      <c r="T25" s="337"/>
      <c r="U25" s="337">
        <v>-5.3290705182007514E-15</v>
      </c>
      <c r="V25" s="337">
        <v>0</v>
      </c>
      <c r="W25" s="337">
        <v>0</v>
      </c>
      <c r="X25" s="337">
        <v>0</v>
      </c>
      <c r="Y25" s="337">
        <v>0</v>
      </c>
      <c r="Z25" s="337">
        <v>0</v>
      </c>
      <c r="AA25" s="337">
        <v>0</v>
      </c>
      <c r="AB25" s="337">
        <v>0</v>
      </c>
      <c r="AC25" s="337">
        <v>0</v>
      </c>
    </row>
    <row r="26" spans="2:29" s="18" customFormat="1" ht="34.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95"/>
      <c r="J26" s="195">
        <f>('9'!J26/'9'!I26)*100-100</f>
        <v>0.60701036356070404</v>
      </c>
      <c r="K26" s="195">
        <f>('9'!K26/'9'!J26)*100-100</f>
        <v>7.8745760917865226</v>
      </c>
      <c r="L26" s="195">
        <f>('9'!L26/'9'!K26)*100-100</f>
        <v>-1.1942803846660297</v>
      </c>
      <c r="M26" s="195">
        <f>('9'!M26/'9'!L26)*100-100</f>
        <v>4.5459332027233188</v>
      </c>
      <c r="N26" s="195">
        <f>('9'!N26/'9'!M26)*100-100</f>
        <v>-0.37722575140128356</v>
      </c>
      <c r="O26" s="195">
        <f>('9'!O26/'9'!N26)*100-100</f>
        <v>4.6506315192512915</v>
      </c>
      <c r="P26" s="195">
        <f>('9'!P26/'9'!O26)*100-100</f>
        <v>3.5139184317323213</v>
      </c>
      <c r="Q26" s="195">
        <f>('9'!Q26/'9'!P26)*100-100</f>
        <v>-2.0711133997185556</v>
      </c>
      <c r="R26" s="195">
        <f>('9'!R26/'9'!Q26)*100-100</f>
        <v>7.364602426416738</v>
      </c>
      <c r="S26"/>
      <c r="T26" s="337"/>
      <c r="U26" s="337">
        <v>3.5527136788005009E-15</v>
      </c>
      <c r="V26" s="337">
        <v>0</v>
      </c>
      <c r="W26" s="337">
        <v>5.773159728050814E-15</v>
      </c>
      <c r="X26" s="337">
        <v>0</v>
      </c>
      <c r="Y26" s="337">
        <v>5.3290705182007514E-15</v>
      </c>
      <c r="Z26" s="337">
        <v>0</v>
      </c>
      <c r="AA26" s="337">
        <v>0</v>
      </c>
      <c r="AB26" s="337">
        <v>4.8849813083506888E-15</v>
      </c>
      <c r="AC26" s="337">
        <v>0</v>
      </c>
    </row>
    <row r="27" spans="2:29" s="18" customFormat="1" ht="34.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95"/>
      <c r="J27" s="195">
        <f>('9'!J27/'9'!I27)*100-100</f>
        <v>5.8702269913169687</v>
      </c>
      <c r="K27" s="195">
        <f>('9'!K27/'9'!J27)*100-100</f>
        <v>10.459236959066459</v>
      </c>
      <c r="L27" s="195">
        <f>('9'!L27/'9'!K27)*100-100</f>
        <v>45.207710040898263</v>
      </c>
      <c r="M27" s="195">
        <f>('9'!M27/'9'!L27)*100-100</f>
        <v>-10.386195443538469</v>
      </c>
      <c r="N27" s="195">
        <f>('9'!N27/'9'!M27)*100-100</f>
        <v>30.028434495524834</v>
      </c>
      <c r="O27" s="195">
        <f>('9'!O27/'9'!N27)*100-100</f>
        <v>-2.6115833718318555</v>
      </c>
      <c r="P27" s="195">
        <f>('9'!P27/'9'!O27)*100-100</f>
        <v>-2.2134710718862465</v>
      </c>
      <c r="Q27" s="195">
        <f>('9'!Q27/'9'!P27)*100-100</f>
        <v>18.491499241187938</v>
      </c>
      <c r="R27" s="195">
        <f>('9'!R27/'9'!Q27)*100-100</f>
        <v>-2.9990901709272322</v>
      </c>
      <c r="S27"/>
      <c r="T27" s="337"/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37">
        <v>4.8849813083506888E-15</v>
      </c>
      <c r="AA27" s="337">
        <v>-4.8849813083506888E-15</v>
      </c>
      <c r="AB27" s="337">
        <v>0</v>
      </c>
      <c r="AC27" s="337">
        <v>0</v>
      </c>
    </row>
    <row r="28" spans="2:29" s="18" customFormat="1" ht="35.4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95"/>
      <c r="J28" s="195">
        <f>('9'!J28/'9'!I28)*100-100</f>
        <v>5.4579242663971002</v>
      </c>
      <c r="K28" s="195">
        <f>('9'!K28/'9'!J28)*100-100</f>
        <v>6.3967403743049829</v>
      </c>
      <c r="L28" s="195">
        <f>('9'!L28/'9'!K28)*100-100</f>
        <v>7.2617304792048571</v>
      </c>
      <c r="M28" s="195">
        <f>('9'!M28/'9'!L28)*100-100</f>
        <v>7.5198790175949455</v>
      </c>
      <c r="N28" s="195">
        <f>('9'!N28/'9'!M28)*100-100</f>
        <v>-3.3016236843172209</v>
      </c>
      <c r="O28" s="195">
        <f>('9'!O28/'9'!N28)*100-100</f>
        <v>1.3289727333006596</v>
      </c>
      <c r="P28" s="195">
        <f>('9'!P28/'9'!O28)*100-100</f>
        <v>11.113999073878375</v>
      </c>
      <c r="Q28" s="195">
        <f>('9'!Q28/'9'!P28)*100-100</f>
        <v>4.4688359316490818</v>
      </c>
      <c r="R28" s="195">
        <f>('9'!R28/'9'!Q28)*100-100</f>
        <v>5.217816880862955</v>
      </c>
      <c r="S28"/>
      <c r="T28" s="337"/>
      <c r="U28" s="337">
        <v>-7.1054273576010019E-15</v>
      </c>
      <c r="V28" s="337">
        <v>0</v>
      </c>
      <c r="W28" s="337">
        <v>-7.1054273576010019E-15</v>
      </c>
      <c r="X28" s="337">
        <v>0</v>
      </c>
      <c r="Y28" s="337">
        <v>0</v>
      </c>
      <c r="Z28" s="337">
        <v>0</v>
      </c>
      <c r="AA28" s="337">
        <v>0</v>
      </c>
      <c r="AB28" s="337">
        <v>0</v>
      </c>
      <c r="AC28" s="337">
        <v>0</v>
      </c>
    </row>
    <row r="29" spans="2:29" s="18" customFormat="1" ht="34.5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95"/>
      <c r="J29" s="195">
        <f>('9'!J29/'9'!I29)*100-100</f>
        <v>5.8537351384438665</v>
      </c>
      <c r="K29" s="195">
        <f>('9'!K29/'9'!J29)*100-100</f>
        <v>6.9122363664873632</v>
      </c>
      <c r="L29" s="195">
        <f>('9'!L29/'9'!K29)*100-100</f>
        <v>7.9841131333497941</v>
      </c>
      <c r="M29" s="195">
        <f>('9'!M29/'9'!L29)*100-100</f>
        <v>7.6905785747056115</v>
      </c>
      <c r="N29" s="195">
        <f>('9'!N29/'9'!M29)*100-100</f>
        <v>-3.9596999580588914</v>
      </c>
      <c r="O29" s="195">
        <f>('9'!O29/'9'!N29)*100-100</f>
        <v>1.7858459133434508</v>
      </c>
      <c r="P29" s="195">
        <f>('9'!P29/'9'!O29)*100-100</f>
        <v>11.408362411470648</v>
      </c>
      <c r="Q29" s="195">
        <f>('9'!Q29/'9'!P29)*100-100</f>
        <v>4.6151050142022996</v>
      </c>
      <c r="R29" s="195">
        <f>('9'!R29/'9'!Q29)*100-100</f>
        <v>5.097507446721238</v>
      </c>
      <c r="S29"/>
      <c r="T29" s="337"/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37">
        <v>-2.6645352591003757E-15</v>
      </c>
      <c r="AA29" s="337">
        <v>0</v>
      </c>
      <c r="AB29" s="337">
        <v>0</v>
      </c>
      <c r="AC29" s="337">
        <v>0</v>
      </c>
    </row>
    <row r="30" spans="2:29" s="18" customFormat="1" ht="34.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95"/>
      <c r="J30" s="195">
        <f>('9'!J30/'9'!I30)*100-100</f>
        <v>5.806714963521415</v>
      </c>
      <c r="K30" s="195">
        <f>('9'!K30/'9'!J30)*100-100</f>
        <v>5.9919867430203055</v>
      </c>
      <c r="L30" s="195">
        <f>('9'!L30/'9'!K30)*100-100</f>
        <v>7.2616385646245618</v>
      </c>
      <c r="M30" s="195">
        <f>('9'!M30/'9'!L30)*100-100</f>
        <v>7.2405330200181908</v>
      </c>
      <c r="N30" s="195">
        <f>('9'!N30/'9'!M30)*100-100</f>
        <v>6.2756721750705964</v>
      </c>
      <c r="O30" s="195">
        <f>('9'!O30/'9'!N30)*100-100</f>
        <v>3.3539729480098259</v>
      </c>
      <c r="P30" s="195">
        <f>('9'!P30/'9'!O30)*100-100</f>
        <v>20.977154180417187</v>
      </c>
      <c r="Q30" s="195">
        <f>('9'!Q30/'9'!P30)*100-100</f>
        <v>5.3103086109860698</v>
      </c>
      <c r="R30" s="195">
        <f>('9'!R30/'9'!Q30)*100-100</f>
        <v>6.1281956528716535</v>
      </c>
      <c r="S30"/>
      <c r="T30" s="337"/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37">
        <v>-5.3290705182007514E-15</v>
      </c>
      <c r="AA30" s="337">
        <v>0</v>
      </c>
      <c r="AB30" s="337">
        <v>0</v>
      </c>
      <c r="AC30" s="337">
        <v>0</v>
      </c>
    </row>
    <row r="31" spans="2:29" s="18" customFormat="1" ht="34.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95"/>
      <c r="J31" s="195">
        <f>('9'!J31/'9'!I31)*100-100</f>
        <v>5.8350393465494932</v>
      </c>
      <c r="K31" s="195">
        <f>('9'!K31/'9'!J31)*100-100</f>
        <v>6.1455863216848314</v>
      </c>
      <c r="L31" s="195">
        <f>('9'!L31/'9'!K31)*100-100</f>
        <v>7.0364314454930792</v>
      </c>
      <c r="M31" s="195">
        <f>('9'!M31/'9'!L31)*100-100</f>
        <v>7.2775125538867087</v>
      </c>
      <c r="N31" s="195">
        <f>('9'!N31/'9'!M31)*100-100</f>
        <v>4.4089602420648788</v>
      </c>
      <c r="O31" s="195">
        <f>('9'!O31/'9'!N31)*100-100</f>
        <v>4.0997961437666959</v>
      </c>
      <c r="P31" s="195">
        <f>('9'!P31/'9'!O31)*100-100</f>
        <v>17.927870615703043</v>
      </c>
      <c r="Q31" s="195">
        <f>('9'!Q31/'9'!P31)*100-100</f>
        <v>4.5267596769295437</v>
      </c>
      <c r="R31" s="195">
        <f>('9'!R31/'9'!Q31)*100-100</f>
        <v>7.6298068388264397</v>
      </c>
      <c r="S31"/>
      <c r="T31" s="337"/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</row>
    <row r="32" spans="2:29" s="18" customFormat="1" ht="34.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95"/>
      <c r="J32" s="195">
        <f>('9'!J32/'9'!I32)*100-100</f>
        <v>9.0551000000000101</v>
      </c>
      <c r="K32" s="195">
        <f>('9'!K32/'9'!J32)*100-100</f>
        <v>8.7071146821221532</v>
      </c>
      <c r="L32" s="195">
        <f>('9'!L32/'9'!K32)*100-100</f>
        <v>8.5452163347322596</v>
      </c>
      <c r="M32" s="195">
        <f>('9'!M32/'9'!L32)*100-100</f>
        <v>8.6204293972584054</v>
      </c>
      <c r="N32" s="195">
        <f>('9'!N32/'9'!M32)*100-100</f>
        <v>8.1399260908248294</v>
      </c>
      <c r="O32" s="195">
        <f>('9'!O32/'9'!N32)*100-100</f>
        <v>0.51603177315394078</v>
      </c>
      <c r="P32" s="195">
        <f>('9'!P32/'9'!O32)*100-100</f>
        <v>19.634994186343647</v>
      </c>
      <c r="Q32" s="195">
        <f>('9'!Q32/'9'!P32)*100-100</f>
        <v>1.1607109334519805</v>
      </c>
      <c r="R32" s="195">
        <f>('9'!R32/'9'!Q32)*100-100</f>
        <v>5.084134653581458</v>
      </c>
      <c r="S32"/>
      <c r="T32" s="337"/>
      <c r="U32" s="337">
        <v>0</v>
      </c>
      <c r="V32" s="337">
        <v>0</v>
      </c>
      <c r="W32" s="337">
        <v>0</v>
      </c>
      <c r="X32" s="337">
        <v>0</v>
      </c>
      <c r="Y32" s="337">
        <v>0</v>
      </c>
      <c r="Z32" s="337">
        <v>5.3290705182007514E-15</v>
      </c>
      <c r="AA32" s="337">
        <v>0</v>
      </c>
      <c r="AB32" s="337">
        <v>0</v>
      </c>
      <c r="AC32" s="337">
        <v>0</v>
      </c>
    </row>
    <row r="33" spans="2:29" s="18" customFormat="1" ht="34.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95"/>
      <c r="J33" s="195">
        <f>('9'!J33/'9'!I33)*100-100</f>
        <v>3.5260222681655193</v>
      </c>
      <c r="K33" s="195">
        <f>('9'!K33/'9'!J33)*100-100</f>
        <v>3.3316623439601472</v>
      </c>
      <c r="L33" s="195">
        <f>('9'!L33/'9'!K33)*100-100</f>
        <v>7.4919641501969068</v>
      </c>
      <c r="M33" s="195">
        <f>('9'!M33/'9'!L33)*100-100</f>
        <v>6.0318967619464843</v>
      </c>
      <c r="N33" s="195">
        <f>('9'!N33/'9'!M33)*100-100</f>
        <v>14.619119040725565</v>
      </c>
      <c r="O33" s="195">
        <f>('9'!O33/'9'!N33)*100-100</f>
        <v>1.8276959671090793</v>
      </c>
      <c r="P33" s="195">
        <f>('9'!P33/'9'!O33)*100-100</f>
        <v>36.756129995448902</v>
      </c>
      <c r="Q33" s="195">
        <f>('9'!Q33/'9'!P33)*100-100</f>
        <v>11.151652471397625</v>
      </c>
      <c r="R33" s="195">
        <f>('9'!R33/'9'!Q33)*100-100</f>
        <v>0.78906986315887195</v>
      </c>
      <c r="S33"/>
      <c r="T33" s="337"/>
      <c r="U33" s="337">
        <v>0</v>
      </c>
      <c r="V33" s="337">
        <v>7.1054273576010019E-15</v>
      </c>
      <c r="W33" s="337">
        <v>0</v>
      </c>
      <c r="X33" s="337">
        <v>0</v>
      </c>
      <c r="Y33" s="337">
        <v>0</v>
      </c>
      <c r="Z33" s="337">
        <v>1.7763568394002505E-15</v>
      </c>
      <c r="AA33" s="337">
        <v>0</v>
      </c>
      <c r="AB33" s="337">
        <v>0</v>
      </c>
      <c r="AC33" s="337">
        <v>-3.5527136788005009E-15</v>
      </c>
    </row>
    <row r="34" spans="2:29" s="18" customFormat="1" ht="34.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95"/>
      <c r="J34" s="195">
        <f>('9'!J34/'9'!I34)*100-100</f>
        <v>5.8989867632704289</v>
      </c>
      <c r="K34" s="195">
        <f>('9'!K34/'9'!J34)*100-100</f>
        <v>7.797101355219354</v>
      </c>
      <c r="L34" s="195">
        <f>('9'!L34/'9'!K34)*100-100</f>
        <v>8.6671747437154494</v>
      </c>
      <c r="M34" s="195">
        <f>('9'!M34/'9'!L34)*100-100</f>
        <v>8.1105694361968972</v>
      </c>
      <c r="N34" s="195">
        <f>('9'!N34/'9'!M34)*100-100</f>
        <v>-13.434669240058057</v>
      </c>
      <c r="O34" s="195">
        <f>('9'!O34/'9'!N34)*100-100</f>
        <v>3.6916931849049206E-3</v>
      </c>
      <c r="P34" s="195">
        <f>('9'!P34/'9'!O34)*100-100</f>
        <v>0.16924293123676648</v>
      </c>
      <c r="Q34" s="195">
        <f>('9'!Q34/'9'!P34)*100-100</f>
        <v>3.6289250671335935</v>
      </c>
      <c r="R34" s="195">
        <f>('9'!R34/'9'!Q34)*100-100</f>
        <v>3.611704019554864</v>
      </c>
      <c r="S34"/>
      <c r="T34" s="337"/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37">
        <v>8.8817841970012523E-16</v>
      </c>
      <c r="AA34" s="337">
        <v>-1.7763568394002505E-15</v>
      </c>
      <c r="AB34" s="337">
        <v>0</v>
      </c>
      <c r="AC34" s="337">
        <v>0</v>
      </c>
    </row>
    <row r="35" spans="2:29" s="18" customFormat="1" ht="15.75" customHeight="1" thickBot="1" x14ac:dyDescent="0.35">
      <c r="B35" s="181"/>
      <c r="C35" s="182"/>
      <c r="D35" s="182"/>
      <c r="E35" s="182"/>
      <c r="F35" s="183"/>
      <c r="G35" s="183"/>
      <c r="H35" s="183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</row>
    <row r="36" spans="2:29" s="18" customFormat="1" ht="17.25" customHeight="1" x14ac:dyDescent="0.3">
      <c r="B36" s="168"/>
      <c r="C36" s="170"/>
      <c r="D36" s="170"/>
      <c r="E36" s="170"/>
      <c r="F36" s="179"/>
      <c r="G36" s="179"/>
      <c r="H36" s="179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</row>
    <row r="37" spans="2:29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93"/>
      <c r="J37" s="193">
        <f>('9'!J37/'9'!I37)*100-100</f>
        <v>1.0508158113670731</v>
      </c>
      <c r="K37" s="193">
        <f>('9'!K37/'9'!J37)*100-100</f>
        <v>5.6605063545865733</v>
      </c>
      <c r="L37" s="193">
        <f>('9'!L37/'9'!K37)*100-100</f>
        <v>3.3931048343200985</v>
      </c>
      <c r="M37" s="193">
        <f>('9'!M37/'9'!L37)*100-100</f>
        <v>1.5465041611099366</v>
      </c>
      <c r="N37" s="193">
        <f>('9'!N37/'9'!M37)*100-100</f>
        <v>4.0903220753921232</v>
      </c>
      <c r="O37" s="193">
        <f>('9'!O37/'9'!N37)*100-100</f>
        <v>5.8358269619713639</v>
      </c>
      <c r="P37" s="193">
        <f>('9'!P37/'9'!O37)*100-100</f>
        <v>5.6456577645888331</v>
      </c>
      <c r="Q37" s="193">
        <f>('9'!Q37/'9'!P37)*100-100</f>
        <v>3.4137346325656637</v>
      </c>
      <c r="R37" s="193">
        <f>('9'!R37/'9'!Q37)*100-100</f>
        <v>4.6944713841011776</v>
      </c>
      <c r="S37"/>
      <c r="T37" s="337"/>
      <c r="U37" s="337">
        <v>-5.3290705182007514E-15</v>
      </c>
      <c r="V37" s="337">
        <v>0</v>
      </c>
      <c r="W37" s="337">
        <v>5.3290705182007514E-15</v>
      </c>
      <c r="X37" s="337">
        <v>7.1054273576010019E-15</v>
      </c>
      <c r="Y37" s="337">
        <v>0</v>
      </c>
      <c r="Z37" s="337">
        <v>0</v>
      </c>
      <c r="AA37" s="337">
        <v>0</v>
      </c>
      <c r="AB37" s="337">
        <v>-4.4408920985006262E-15</v>
      </c>
      <c r="AC37" s="337">
        <v>0</v>
      </c>
    </row>
    <row r="38" spans="2:29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95"/>
      <c r="J38" s="195">
        <f>('9'!J38/'9'!I38)*100-100</f>
        <v>2.9026504143158718</v>
      </c>
      <c r="K38" s="195">
        <f>('9'!K38/'9'!J38)*100-100</f>
        <v>1.1922825862915829</v>
      </c>
      <c r="L38" s="195">
        <f>('9'!L38/'9'!K38)*100-100</f>
        <v>-12.80105090829619</v>
      </c>
      <c r="M38" s="195">
        <f>('9'!M38/'9'!L38)*100-100</f>
        <v>-3.7566197422754755</v>
      </c>
      <c r="N38" s="195">
        <f>('9'!N38/'9'!M38)*100-100</f>
        <v>-10.849136064036031</v>
      </c>
      <c r="O38" s="195">
        <f>('9'!O38/'9'!N38)*100-100</f>
        <v>19.909974708193801</v>
      </c>
      <c r="P38" s="195">
        <f>('9'!P38/'9'!O38)*100-100</f>
        <v>49.440710928701975</v>
      </c>
      <c r="Q38" s="195">
        <f>('9'!Q38/'9'!P38)*100-100</f>
        <v>-5.8890317798264107</v>
      </c>
      <c r="R38" s="195">
        <f>('9'!R38/'9'!Q38)*100-100</f>
        <v>-9.4035687176772313</v>
      </c>
      <c r="S38" s="148"/>
      <c r="T38" s="337"/>
      <c r="U38" s="337">
        <v>-5.3290705182007514E-15</v>
      </c>
      <c r="V38" s="337">
        <v>0</v>
      </c>
      <c r="W38" s="337">
        <v>0</v>
      </c>
      <c r="X38" s="337">
        <v>4.4408920985006262E-15</v>
      </c>
      <c r="Y38" s="337">
        <v>0</v>
      </c>
      <c r="Z38" s="337">
        <v>0</v>
      </c>
      <c r="AA38" s="337">
        <v>0</v>
      </c>
      <c r="AB38" s="337">
        <v>-7.1054273576010019E-15</v>
      </c>
      <c r="AC38" s="337">
        <v>0</v>
      </c>
    </row>
    <row r="39" spans="2:29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95"/>
      <c r="J39" s="195">
        <f>('9'!J39/'9'!I39)*100-100</f>
        <v>7.5512202300885178E-2</v>
      </c>
      <c r="K39" s="195">
        <f>('9'!K39/'9'!J39)*100-100</f>
        <v>-4.6082091791826798</v>
      </c>
      <c r="L39" s="195">
        <f>('9'!L39/'9'!K39)*100-100</f>
        <v>-20.815398476898054</v>
      </c>
      <c r="M39" s="195">
        <f>('9'!M39/'9'!L39)*100-100</f>
        <v>-14.594278994154195</v>
      </c>
      <c r="N39" s="195">
        <f>('9'!N39/'9'!M39)*100-100</f>
        <v>25.087159260612552</v>
      </c>
      <c r="O39" s="195">
        <f>('9'!O39/'9'!N39)*100-100</f>
        <v>0.5449431063973833</v>
      </c>
      <c r="P39" s="195">
        <f>('9'!P39/'9'!O39)*100-100</f>
        <v>-0.82413790955378374</v>
      </c>
      <c r="Q39" s="195">
        <f>('9'!Q39/'9'!P39)*100-100</f>
        <v>9.4320703940711894</v>
      </c>
      <c r="R39" s="195">
        <f>('9'!R39/'9'!Q39)*100-100</f>
        <v>5.9739927091764429</v>
      </c>
      <c r="S39"/>
      <c r="T39" s="337"/>
      <c r="U39" s="337">
        <v>-1.7763568394002505E-15</v>
      </c>
      <c r="V39" s="337">
        <v>0</v>
      </c>
      <c r="W39" s="337">
        <v>0</v>
      </c>
      <c r="X39" s="337">
        <v>0</v>
      </c>
      <c r="Y39" s="337">
        <v>0</v>
      </c>
      <c r="Z39" s="337">
        <v>-5.3290705182007514E-15</v>
      </c>
      <c r="AA39" s="337">
        <v>6.6613381477509392E-15</v>
      </c>
      <c r="AB39" s="337">
        <v>0</v>
      </c>
      <c r="AC39" s="337">
        <v>0</v>
      </c>
    </row>
    <row r="40" spans="2:29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95"/>
      <c r="J40" s="195">
        <f>('9'!J40/'9'!I40)*100-100</f>
        <v>-2.8448540255780159</v>
      </c>
      <c r="K40" s="195">
        <f>('9'!K40/'9'!J40)*100-100</f>
        <v>3.8830226721793935</v>
      </c>
      <c r="L40" s="195">
        <f>('9'!L40/'9'!K40)*100-100</f>
        <v>5.4605067670768364</v>
      </c>
      <c r="M40" s="195">
        <f>('9'!M40/'9'!L40)*100-100</f>
        <v>-3.6641755723905192</v>
      </c>
      <c r="N40" s="195">
        <f>('9'!N40/'9'!M40)*100-100</f>
        <v>2.856108824331784</v>
      </c>
      <c r="O40" s="195">
        <f>('9'!O40/'9'!N40)*100-100</f>
        <v>2.8168004670236826</v>
      </c>
      <c r="P40" s="195">
        <f>('9'!P40/'9'!O40)*100-100</f>
        <v>-6.521487538578242</v>
      </c>
      <c r="Q40" s="195">
        <f>('9'!Q40/'9'!P40)*100-100</f>
        <v>7.8486597351081571</v>
      </c>
      <c r="R40" s="195">
        <f>('9'!R40/'9'!Q40)*100-100</f>
        <v>3.6747296101255813</v>
      </c>
      <c r="S40"/>
      <c r="T40" s="337"/>
      <c r="U40" s="337">
        <v>0</v>
      </c>
      <c r="V40" s="337">
        <v>0</v>
      </c>
      <c r="W40" s="337">
        <v>0</v>
      </c>
      <c r="X40" s="337">
        <v>-3.5527136788005009E-15</v>
      </c>
      <c r="Y40" s="337">
        <v>0</v>
      </c>
      <c r="Z40" s="337">
        <v>0</v>
      </c>
      <c r="AA40" s="337">
        <v>0</v>
      </c>
      <c r="AB40" s="337">
        <v>0</v>
      </c>
      <c r="AC40" s="337">
        <v>0</v>
      </c>
    </row>
    <row r="41" spans="2:29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95"/>
      <c r="J41" s="195">
        <f>('9'!J41/'9'!I41)*100-100</f>
        <v>-0.4438200620308379</v>
      </c>
      <c r="K41" s="195">
        <f>('9'!K41/'9'!J41)*100-100</f>
        <v>7.8994336160397154</v>
      </c>
      <c r="L41" s="195">
        <f>('9'!L41/'9'!K41)*100-100</f>
        <v>43.515331482875553</v>
      </c>
      <c r="M41" s="195">
        <f>('9'!M41/'9'!L41)*100-100</f>
        <v>6.8347981432199845</v>
      </c>
      <c r="N41" s="195">
        <f>('9'!N41/'9'!M41)*100-100</f>
        <v>6.8072380433558095</v>
      </c>
      <c r="O41" s="195">
        <f>('9'!O41/'9'!N41)*100-100</f>
        <v>-0.56054447489199788</v>
      </c>
      <c r="P41" s="195">
        <f>('9'!P41/'9'!O41)*100-100</f>
        <v>-1.9920370789737092</v>
      </c>
      <c r="Q41" s="195">
        <f>('9'!Q41/'9'!P41)*100-100</f>
        <v>8.3602642888193088</v>
      </c>
      <c r="R41" s="195">
        <f>('9'!R41/'9'!Q41)*100-100</f>
        <v>16.371812971287554</v>
      </c>
      <c r="S41"/>
      <c r="T41" s="337"/>
      <c r="U41" s="337">
        <v>3.9968028886505635E-15</v>
      </c>
      <c r="V41" s="337">
        <v>7.1054273576010019E-15</v>
      </c>
      <c r="W41" s="337">
        <v>0</v>
      </c>
      <c r="X41" s="337">
        <v>0</v>
      </c>
      <c r="Y41" s="337">
        <v>0</v>
      </c>
      <c r="Z41" s="337">
        <v>1.7763568394002505E-15</v>
      </c>
      <c r="AA41" s="337">
        <v>-1.7763568394002505E-15</v>
      </c>
      <c r="AB41" s="337">
        <v>0</v>
      </c>
      <c r="AC41" s="337">
        <v>0</v>
      </c>
    </row>
    <row r="42" spans="2:29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95"/>
      <c r="J42" s="195">
        <f>('9'!J42/'9'!I42)*100-100</f>
        <v>3.0865991757294893</v>
      </c>
      <c r="K42" s="195">
        <f>('9'!K42/'9'!J42)*100-100</f>
        <v>55.778302052123649</v>
      </c>
      <c r="L42" s="195">
        <f>('9'!L42/'9'!K42)*100-100</f>
        <v>-33.050491963468545</v>
      </c>
      <c r="M42" s="195">
        <f>('9'!M42/'9'!L42)*100-100</f>
        <v>6.3442496645431845</v>
      </c>
      <c r="N42" s="195">
        <f>('9'!N42/'9'!M42)*100-100</f>
        <v>24.311065608821664</v>
      </c>
      <c r="O42" s="195">
        <f>('9'!O42/'9'!N42)*100-100</f>
        <v>13.373509182075665</v>
      </c>
      <c r="P42" s="195">
        <f>('9'!P42/'9'!O42)*100-100</f>
        <v>-73.07068541603158</v>
      </c>
      <c r="Q42" s="195">
        <f>('9'!Q42/'9'!P42)*100-100</f>
        <v>285.65038914008511</v>
      </c>
      <c r="R42" s="195">
        <f>('9'!R42/'9'!Q42)*100-100</f>
        <v>7.4953433415554542</v>
      </c>
      <c r="T42" s="337"/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37">
        <v>0</v>
      </c>
      <c r="AA42" s="337">
        <v>0</v>
      </c>
      <c r="AB42" s="337">
        <v>0</v>
      </c>
      <c r="AC42" s="337">
        <v>0</v>
      </c>
    </row>
    <row r="43" spans="2:29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95"/>
      <c r="J43" s="195">
        <f>('9'!J43/'9'!I43)*100-100</f>
        <v>35.805394447280094</v>
      </c>
      <c r="K43" s="195">
        <f>('9'!K43/'9'!J43)*100-100</f>
        <v>24.979073872379274</v>
      </c>
      <c r="L43" s="195">
        <f>('9'!L43/'9'!K43)*100-100</f>
        <v>36.459814508672991</v>
      </c>
      <c r="M43" s="195">
        <f>('9'!M43/'9'!L43)*100-100</f>
        <v>5.5044603450470078</v>
      </c>
      <c r="N43" s="195">
        <f>('9'!N43/'9'!M43)*100-100</f>
        <v>18.416932030021172</v>
      </c>
      <c r="O43" s="195">
        <f>('9'!O43/'9'!N43)*100-100</f>
        <v>-2.2884966297125828</v>
      </c>
      <c r="P43" s="195">
        <f>('9'!P43/'9'!O43)*100-100</f>
        <v>-15.728768546504128</v>
      </c>
      <c r="Q43" s="195">
        <f>('9'!Q43/'9'!P43)*100-100</f>
        <v>15.022717651093913</v>
      </c>
      <c r="R43" s="195">
        <f>('9'!R43/'9'!Q43)*100-100</f>
        <v>8.1415114984926475</v>
      </c>
      <c r="T43" s="337"/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37">
        <v>5.773159728050814E-15</v>
      </c>
      <c r="AA43" s="337">
        <v>0</v>
      </c>
      <c r="AB43" s="337">
        <v>0</v>
      </c>
      <c r="AC43" s="337">
        <v>0</v>
      </c>
    </row>
    <row r="44" spans="2:29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95"/>
      <c r="J44" s="195">
        <f>('9'!J44/'9'!I44)*100-100</f>
        <v>-0.24764483645613211</v>
      </c>
      <c r="K44" s="195">
        <f>('9'!K44/'9'!J44)*100-100</f>
        <v>6.0647475146828924</v>
      </c>
      <c r="L44" s="195">
        <f>('9'!L44/'9'!K44)*100-100</f>
        <v>5.9761012201768438</v>
      </c>
      <c r="M44" s="195">
        <f>('9'!M44/'9'!L44)*100-100</f>
        <v>7.2716630333101477</v>
      </c>
      <c r="N44" s="195">
        <f>('9'!N44/'9'!M44)*100-100</f>
        <v>8.9351832434105347</v>
      </c>
      <c r="O44" s="195">
        <f>('9'!O44/'9'!N44)*100-100</f>
        <v>12.148642842049867</v>
      </c>
      <c r="P44" s="195">
        <f>('9'!P44/'9'!O44)*100-100</f>
        <v>-7.4863461162549783</v>
      </c>
      <c r="Q44" s="195">
        <f>('9'!Q44/'9'!P44)*100-100</f>
        <v>4.8092387291336536</v>
      </c>
      <c r="R44" s="195">
        <f>('9'!R44/'9'!Q44)*100-100</f>
        <v>5.5451262847758755</v>
      </c>
      <c r="T44" s="337"/>
      <c r="U44" s="337">
        <v>-3.1086244689504383E-15</v>
      </c>
      <c r="V44" s="337">
        <v>0</v>
      </c>
      <c r="W44" s="337">
        <v>0</v>
      </c>
      <c r="X44" s="337">
        <v>0</v>
      </c>
      <c r="Y44" s="337">
        <v>0</v>
      </c>
      <c r="Z44" s="337">
        <v>0</v>
      </c>
      <c r="AA44" s="337">
        <v>0</v>
      </c>
      <c r="AB44" s="337">
        <v>0</v>
      </c>
      <c r="AC44" s="337">
        <v>0</v>
      </c>
    </row>
    <row r="45" spans="2:29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95"/>
      <c r="J45" s="195">
        <f>('9'!J45/'9'!I45)*100-100</f>
        <v>-1.4861629444004052</v>
      </c>
      <c r="K45" s="195">
        <f>('9'!K45/'9'!J45)*100-100</f>
        <v>16.716372098530414</v>
      </c>
      <c r="L45" s="195">
        <f>('9'!L45/'9'!K45)*100-100</f>
        <v>-11.016669989659817</v>
      </c>
      <c r="M45" s="195">
        <f>('9'!M45/'9'!L45)*100-100</f>
        <v>26.529821307726209</v>
      </c>
      <c r="N45" s="195">
        <f>('9'!N45/'9'!M45)*100-100</f>
        <v>1.5376909978714934</v>
      </c>
      <c r="O45" s="195">
        <f>('9'!O45/'9'!N45)*100-100</f>
        <v>8.449379650324488</v>
      </c>
      <c r="P45" s="195">
        <f>('9'!P45/'9'!O45)*100-100</f>
        <v>0.18523653363973835</v>
      </c>
      <c r="Q45" s="195">
        <f>('9'!Q45/'9'!P45)*100-100</f>
        <v>8.0053499554997956</v>
      </c>
      <c r="R45" s="195">
        <f>('9'!R45/'9'!Q45)*100-100</f>
        <v>7.2739801366147105</v>
      </c>
      <c r="T45" s="337"/>
      <c r="U45" s="337">
        <v>0</v>
      </c>
      <c r="V45" s="337">
        <v>0</v>
      </c>
      <c r="W45" s="337">
        <v>0</v>
      </c>
      <c r="X45" s="337">
        <v>0</v>
      </c>
      <c r="Y45" s="337">
        <v>5.3290705182007514E-15</v>
      </c>
      <c r="Z45" s="337">
        <v>0</v>
      </c>
      <c r="AA45" s="337">
        <v>6.2172489379008766E-15</v>
      </c>
      <c r="AB45" s="337">
        <v>0</v>
      </c>
      <c r="AC45" s="337">
        <v>0</v>
      </c>
    </row>
    <row r="46" spans="2:29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95"/>
      <c r="J46" s="195">
        <f>('9'!J46/'9'!I46)*100-100</f>
        <v>1.1967468372367591</v>
      </c>
      <c r="K46" s="195">
        <f>('9'!K46/'9'!J46)*100-100</f>
        <v>9.0545517957049384</v>
      </c>
      <c r="L46" s="195">
        <f>('9'!L46/'9'!K46)*100-100</f>
        <v>3.570556006378439</v>
      </c>
      <c r="M46" s="195">
        <f>('9'!M46/'9'!L46)*100-100</f>
        <v>2.8372307862898509</v>
      </c>
      <c r="N46" s="195">
        <f>('9'!N46/'9'!M46)*100-100</f>
        <v>1.0640131110852167</v>
      </c>
      <c r="O46" s="195">
        <f>('9'!O46/'9'!N46)*100-100</f>
        <v>2.9314200912287163</v>
      </c>
      <c r="P46" s="195">
        <f>('9'!P46/'9'!O46)*100-100</f>
        <v>5.7054903244917483</v>
      </c>
      <c r="Q46" s="195">
        <f>('9'!Q46/'9'!P46)*100-100</f>
        <v>1.2658072479566442</v>
      </c>
      <c r="R46" s="195">
        <f>('9'!R46/'9'!Q46)*100-100</f>
        <v>7.0900362525407843</v>
      </c>
      <c r="T46" s="337"/>
      <c r="U46" s="337">
        <v>-2.6645352591003757E-15</v>
      </c>
      <c r="V46" s="337">
        <v>0</v>
      </c>
      <c r="W46" s="337">
        <v>5.3290705182007514E-15</v>
      </c>
      <c r="X46" s="337">
        <v>-6.2172489379008766E-15</v>
      </c>
      <c r="Y46" s="337">
        <v>0</v>
      </c>
      <c r="Z46" s="337">
        <v>7.1054273576010019E-15</v>
      </c>
      <c r="AA46" s="337">
        <v>0</v>
      </c>
      <c r="AB46" s="337">
        <v>3.5527136788005009E-15</v>
      </c>
      <c r="AC46" s="337">
        <v>0</v>
      </c>
    </row>
    <row r="47" spans="2:29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95"/>
      <c r="J47" s="195">
        <f>('9'!J47/'9'!I47)*100-100</f>
        <v>5.8702269913169687</v>
      </c>
      <c r="K47" s="195">
        <f>('9'!K47/'9'!J47)*100-100</f>
        <v>10.459236959066459</v>
      </c>
      <c r="L47" s="195">
        <f>('9'!L47/'9'!K47)*100-100</f>
        <v>45.207710040898263</v>
      </c>
      <c r="M47" s="195">
        <f>('9'!M47/'9'!L47)*100-100</f>
        <v>-10.386195443538469</v>
      </c>
      <c r="N47" s="195">
        <f>('9'!N47/'9'!M47)*100-100</f>
        <v>30.028434495524834</v>
      </c>
      <c r="O47" s="195">
        <f>('9'!O47/'9'!N47)*100-100</f>
        <v>-2.6115833718318555</v>
      </c>
      <c r="P47" s="195">
        <f>('9'!P47/'9'!O47)*100-100</f>
        <v>-2.2134710718862465</v>
      </c>
      <c r="Q47" s="195">
        <f>('9'!Q47/'9'!P47)*100-100</f>
        <v>18.491499241187938</v>
      </c>
      <c r="R47" s="195">
        <f>('9'!R47/'9'!Q47)*100-100</f>
        <v>-2.9990901709272322</v>
      </c>
      <c r="T47" s="337"/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37">
        <v>4.8849813083506888E-15</v>
      </c>
      <c r="AA47" s="337">
        <v>-4.8849813083506888E-15</v>
      </c>
      <c r="AB47" s="337">
        <v>0</v>
      </c>
      <c r="AC47" s="337">
        <v>0</v>
      </c>
    </row>
    <row r="48" spans="2:29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93"/>
      <c r="J48" s="193">
        <f>('9'!J48/'9'!I48)*100-100</f>
        <v>2.551273089357295</v>
      </c>
      <c r="K48" s="193">
        <f>('9'!K48/'9'!J48)*100-100</f>
        <v>6.0547908852795445</v>
      </c>
      <c r="L48" s="193">
        <f>('9'!L48/'9'!K48)*100-100</f>
        <v>1.3591141916238598</v>
      </c>
      <c r="M48" s="193">
        <f>('9'!M48/'9'!L48)*100-100</f>
        <v>-2.1027728438456563</v>
      </c>
      <c r="N48" s="193">
        <f>('9'!N48/'9'!M48)*100-100</f>
        <v>-14.415700854333679</v>
      </c>
      <c r="O48" s="193">
        <f>('9'!O48/'9'!N48)*100-100</f>
        <v>-0.68732156973780434</v>
      </c>
      <c r="P48" s="193">
        <f>('9'!P48/'9'!O48)*100-100</f>
        <v>6.838948076269773</v>
      </c>
      <c r="Q48" s="193">
        <f>('9'!Q48/'9'!P48)*100-100</f>
        <v>5.4023123565231259</v>
      </c>
      <c r="R48" s="193">
        <f>('9'!R48/'9'!Q48)*100-100</f>
        <v>12.039465557311743</v>
      </c>
      <c r="T48" s="337"/>
      <c r="U48" s="337">
        <v>0</v>
      </c>
      <c r="V48" s="337">
        <v>7.1054273576010019E-15</v>
      </c>
      <c r="W48" s="337">
        <v>-7.1054273576010019E-15</v>
      </c>
      <c r="X48" s="337">
        <v>0</v>
      </c>
      <c r="Y48" s="337">
        <v>0</v>
      </c>
      <c r="Z48" s="337">
        <v>4.4408920985006262E-15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95"/>
      <c r="J50" s="195">
        <f>('9'!J50/'9'!I50)*100-100</f>
        <v>4.5703842916980477</v>
      </c>
      <c r="K50" s="195">
        <f>('9'!K50/'9'!J50)*100-100</f>
        <v>4.121809800057207</v>
      </c>
      <c r="L50" s="195">
        <f>('9'!L50/'9'!K50)*100-100</f>
        <v>1.9061471032085535</v>
      </c>
      <c r="M50" s="195">
        <f>('9'!M50/'9'!L50)*100-100</f>
        <v>-0.46894957694991035</v>
      </c>
      <c r="N50" s="195">
        <f>('9'!N50/'9'!M50)*100-100</f>
        <v>-18.275613249210949</v>
      </c>
      <c r="O50" s="195">
        <f>('9'!O50/'9'!N50)*100-100</f>
        <v>-9.9037751240726379</v>
      </c>
      <c r="P50" s="195">
        <f>('9'!P50/'9'!O50)*100-100</f>
        <v>4.8001620383696633</v>
      </c>
      <c r="Q50" s="195">
        <f>('9'!Q50/'9'!P50)*100-100</f>
        <v>6.0700506357488422</v>
      </c>
      <c r="R50" s="195">
        <f>('9'!R50/'9'!Q50)*100-100</f>
        <v>15.276466519652715</v>
      </c>
      <c r="T50" s="337"/>
      <c r="U50" s="337">
        <v>0</v>
      </c>
      <c r="V50" s="337">
        <v>0</v>
      </c>
      <c r="W50" s="337">
        <v>-1.7763568394002505E-15</v>
      </c>
      <c r="X50" s="337">
        <v>-3.9968028886505635E-15</v>
      </c>
      <c r="Y50" s="337">
        <v>0</v>
      </c>
      <c r="Z50" s="33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95"/>
      <c r="J51" s="195">
        <f>('9'!J51/'9'!I51)*100-100</f>
        <v>0.98291869564155832</v>
      </c>
      <c r="K51" s="195">
        <f>('9'!K51/'9'!J51)*100-100</f>
        <v>11.36534340545434</v>
      </c>
      <c r="L51" s="195">
        <f>('9'!L51/'9'!K51)*100-100</f>
        <v>0.70948914304761956</v>
      </c>
      <c r="M51" s="195">
        <f>('9'!M51/'9'!L51)*100-100</f>
        <v>-5.5297878399943556</v>
      </c>
      <c r="N51" s="195">
        <f>('9'!N51/'9'!M51)*100-100</f>
        <v>-8.5689111112046703</v>
      </c>
      <c r="O51" s="195">
        <f>('9'!O51/'9'!N51)*100-100</f>
        <v>13.439523998843043</v>
      </c>
      <c r="P51" s="195">
        <f>('9'!P51/'9'!O51)*100-100</f>
        <v>10.245881863791467</v>
      </c>
      <c r="Q51" s="195">
        <f>('9'!Q51/'9'!P51)*100-100</f>
        <v>5.1245057273021359</v>
      </c>
      <c r="R51" s="195">
        <f>('9'!R51/'9'!Q51)*100-100</f>
        <v>9.2594256212474875</v>
      </c>
      <c r="T51" s="337"/>
      <c r="U51" s="337">
        <v>3.5527136788005009E-15</v>
      </c>
      <c r="V51" s="337">
        <v>0</v>
      </c>
      <c r="W51" s="337">
        <v>-6.2172489379008766E-15</v>
      </c>
      <c r="X51" s="337">
        <v>0</v>
      </c>
      <c r="Y51" s="337">
        <v>0</v>
      </c>
      <c r="Z51" s="33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95"/>
      <c r="J52" s="195">
        <f>('9'!J52/'9'!I52)*100-100</f>
        <v>-4.3306947201368757</v>
      </c>
      <c r="K52" s="195">
        <f>('9'!K52/'9'!J52)*100-100</f>
        <v>-1.3543717477562467</v>
      </c>
      <c r="L52" s="195">
        <f>('9'!L52/'9'!K52)*100-100</f>
        <v>0.25428117539239281</v>
      </c>
      <c r="M52" s="195">
        <f>('9'!M52/'9'!L52)*100-100</f>
        <v>1.0006045279469618</v>
      </c>
      <c r="N52" s="195">
        <f>('9'!N52/'9'!M52)*100-100</f>
        <v>-10.568315269063305</v>
      </c>
      <c r="O52" s="195">
        <f>('9'!O52/'9'!N52)*100-100</f>
        <v>0.75350288355254236</v>
      </c>
      <c r="P52" s="195">
        <f>('9'!P52/'9'!O52)*100-100</f>
        <v>2.730424910894925</v>
      </c>
      <c r="Q52" s="195">
        <f>('9'!Q52/'9'!P52)*100-100</f>
        <v>2.7842443232002978</v>
      </c>
      <c r="R52" s="195">
        <f>('9'!R52/'9'!Q52)*100-100</f>
        <v>6.3514928842916873</v>
      </c>
      <c r="T52" s="337"/>
      <c r="U52" s="337">
        <v>0</v>
      </c>
      <c r="V52" s="337">
        <v>-2.2204460492503131E-15</v>
      </c>
      <c r="W52" s="337">
        <v>2.6645352591003757E-15</v>
      </c>
      <c r="X52" s="337">
        <v>-7.1054273576010019E-15</v>
      </c>
      <c r="Y52" s="337">
        <v>0</v>
      </c>
      <c r="Z52" s="337">
        <v>5.3290705182007514E-15</v>
      </c>
      <c r="AA52" s="337">
        <v>0</v>
      </c>
      <c r="AB52" s="337">
        <v>-4.4408920985006262E-15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95"/>
      <c r="J54" s="195">
        <f>('9'!J54/'9'!I54)*100-100</f>
        <v>-0.99838395942757074</v>
      </c>
      <c r="K54" s="195">
        <f>('9'!K54/'9'!J54)*100-100</f>
        <v>0.27186637172897576</v>
      </c>
      <c r="L54" s="195">
        <f>('9'!L54/'9'!K54)*100-100</f>
        <v>-4.9760193713309491</v>
      </c>
      <c r="M54" s="195">
        <f>('9'!M54/'9'!L54)*100-100</f>
        <v>-10.714266104521656</v>
      </c>
      <c r="N54" s="195">
        <f>('9'!N54/'9'!M54)*100-100</f>
        <v>-21.211489051263243</v>
      </c>
      <c r="O54" s="195">
        <f>('9'!O54/'9'!N54)*100-100</f>
        <v>-11.034654025211452</v>
      </c>
      <c r="P54" s="195">
        <f>('9'!P54/'9'!O54)*100-100</f>
        <v>5.3880732217647136</v>
      </c>
      <c r="Q54" s="195">
        <f>('9'!Q54/'9'!P54)*100-100</f>
        <v>8.4958081755022192</v>
      </c>
      <c r="R54" s="195">
        <f>('9'!R54/'9'!Q54)*100-100</f>
        <v>11.127393809420894</v>
      </c>
      <c r="T54" s="337"/>
      <c r="U54" s="337">
        <v>2.6645352591003757E-15</v>
      </c>
      <c r="V54" s="337">
        <v>-3.5527136788005009E-15</v>
      </c>
      <c r="W54" s="337">
        <v>0</v>
      </c>
      <c r="X54" s="337">
        <v>0</v>
      </c>
      <c r="Y54" s="337">
        <v>0</v>
      </c>
      <c r="Z54" s="33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95"/>
      <c r="J55" s="195">
        <f>('9'!J55/'9'!I55)*100-100</f>
        <v>4.4550671596531828</v>
      </c>
      <c r="K55" s="195">
        <f>('9'!K55/'9'!J55)*100-100</f>
        <v>8.9944289933596906</v>
      </c>
      <c r="L55" s="195">
        <f>('9'!L55/'9'!K55)*100-100</f>
        <v>4.3217407992549397</v>
      </c>
      <c r="M55" s="195">
        <f>('9'!M55/'9'!L55)*100-100</f>
        <v>1.5654693621247588</v>
      </c>
      <c r="N55" s="195">
        <f>('9'!N55/'9'!M55)*100-100</f>
        <v>-11.870890840209867</v>
      </c>
      <c r="O55" s="195">
        <f>('9'!O55/'9'!N55)*100-100</f>
        <v>2.7767547028386304</v>
      </c>
      <c r="P55" s="195">
        <f>('9'!P55/'9'!O55)*100-100</f>
        <v>7.2593986684576635</v>
      </c>
      <c r="Q55" s="195">
        <f>('9'!Q55/'9'!P55)*100-100</f>
        <v>4.5214852833818497</v>
      </c>
      <c r="R55" s="195">
        <f>('9'!R55/'9'!Q55)*100-100</f>
        <v>12.309039252164496</v>
      </c>
      <c r="T55" s="337"/>
      <c r="U55" s="337">
        <v>0</v>
      </c>
      <c r="V55" s="337">
        <v>0</v>
      </c>
      <c r="W55" s="337">
        <v>0</v>
      </c>
      <c r="X55" s="337">
        <v>-1.7763568394002505E-15</v>
      </c>
      <c r="Y55" s="337">
        <v>0</v>
      </c>
      <c r="Z55" s="337">
        <v>6.2172489379008766E-15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93"/>
      <c r="J56" s="193" t="s">
        <v>135</v>
      </c>
      <c r="K56" s="193" t="s">
        <v>135</v>
      </c>
      <c r="L56" s="193" t="s">
        <v>135</v>
      </c>
      <c r="M56" s="193" t="s">
        <v>135</v>
      </c>
      <c r="N56" s="193" t="s">
        <v>135</v>
      </c>
      <c r="O56" s="193" t="s">
        <v>135</v>
      </c>
      <c r="P56" s="193" t="s">
        <v>135</v>
      </c>
      <c r="Q56" s="193" t="s">
        <v>135</v>
      </c>
      <c r="R56" s="193" t="s">
        <v>135</v>
      </c>
      <c r="T56" s="337"/>
      <c r="U56" s="337"/>
      <c r="V56" s="337"/>
      <c r="W56" s="337"/>
      <c r="X56" s="337"/>
      <c r="Y56" s="337"/>
      <c r="Z56" s="337"/>
      <c r="AA56" s="337"/>
      <c r="AB56" s="337"/>
      <c r="AC56" s="337"/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93"/>
      <c r="J57" s="193">
        <f>('9'!J57/'9'!I57)*100-100</f>
        <v>1.3194788952663998</v>
      </c>
      <c r="K57" s="193">
        <f>('9'!K57/'9'!J57)*100-100</f>
        <v>8.682999770336238</v>
      </c>
      <c r="L57" s="193">
        <f>('9'!L57/'9'!K57)*100-100</f>
        <v>1.932990476919457</v>
      </c>
      <c r="M57" s="193">
        <f>('9'!M57/'9'!L57)*100-100</f>
        <v>-1.0447433471682359</v>
      </c>
      <c r="N57" s="193">
        <f>('9'!N57/'9'!M57)*100-100</f>
        <v>-8.5606582438354906</v>
      </c>
      <c r="O57" s="193">
        <f>('9'!O57/'9'!N57)*100-100</f>
        <v>18.543200343445164</v>
      </c>
      <c r="P57" s="193">
        <f>('9'!P57/'9'!O57)*100-100</f>
        <v>14.508650841888809</v>
      </c>
      <c r="Q57" s="193">
        <f>('9'!Q57/'9'!P57)*100-100</f>
        <v>-7.8791990166103005</v>
      </c>
      <c r="R57" s="193">
        <f>('9'!R57/'9'!Q57)*100-100</f>
        <v>8.3012634096546094</v>
      </c>
      <c r="T57" s="337"/>
      <c r="U57" s="337">
        <v>-1.7763568394002505E-15</v>
      </c>
      <c r="V57" s="337">
        <v>0</v>
      </c>
      <c r="W57" s="337">
        <v>-3.5527136788005009E-15</v>
      </c>
      <c r="X57" s="337">
        <v>6.2172489379008766E-15</v>
      </c>
      <c r="Y57" s="337">
        <v>0</v>
      </c>
      <c r="Z57" s="33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95"/>
      <c r="J58" s="195">
        <f>('9'!J58/'9'!I58)*100-100</f>
        <v>0.58033519756509122</v>
      </c>
      <c r="K58" s="195">
        <f>('9'!K58/'9'!J58)*100-100</f>
        <v>9.5266192982133617</v>
      </c>
      <c r="L58" s="195">
        <f>('9'!L58/'9'!K58)*100-100</f>
        <v>2.4434444676861204</v>
      </c>
      <c r="M58" s="195">
        <f>('9'!M58/'9'!L58)*100-100</f>
        <v>-1.6261689692515802</v>
      </c>
      <c r="N58" s="195">
        <f>('9'!N58/'9'!M58)*100-100</f>
        <v>-0.69326699481402443</v>
      </c>
      <c r="O58" s="195">
        <f>('9'!O58/'9'!N58)*100-100</f>
        <v>21.358799891795343</v>
      </c>
      <c r="P58" s="195">
        <f>('9'!P58/'9'!O58)*100-100</f>
        <v>11.02579373602633</v>
      </c>
      <c r="Q58" s="195">
        <f>('9'!Q58/'9'!P58)*100-100</f>
        <v>-12.510193391303389</v>
      </c>
      <c r="R58" s="195">
        <f>('9'!R58/'9'!Q58)*100-100</f>
        <v>5.3388114051019784</v>
      </c>
      <c r="T58" s="337"/>
      <c r="U58" s="337">
        <v>6.2172489379008766E-15</v>
      </c>
      <c r="V58" s="337">
        <v>0</v>
      </c>
      <c r="W58" s="337">
        <v>0</v>
      </c>
      <c r="X58" s="337">
        <v>-6.6613381477509392E-15</v>
      </c>
      <c r="Y58" s="337">
        <v>-8.8817841970012523E-16</v>
      </c>
      <c r="Z58" s="33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95"/>
      <c r="J59" s="195">
        <f>('9'!J59/'9'!I59)*100-100</f>
        <v>5.0195287203716958</v>
      </c>
      <c r="K59" s="195">
        <f>('9'!K59/'9'!J59)*100-100</f>
        <v>4.638467249426597</v>
      </c>
      <c r="L59" s="195">
        <f>('9'!L59/'9'!K59)*100-100</f>
        <v>-0.62858185959946411</v>
      </c>
      <c r="M59" s="195">
        <f>('9'!M59/'9'!L59)*100-100</f>
        <v>1.9631807422141776</v>
      </c>
      <c r="N59" s="195">
        <f>('9'!N59/'9'!M59)*100-100</f>
        <v>-47.82873795085284</v>
      </c>
      <c r="O59" s="195">
        <f>('9'!O59/'9'!N59)*100-100</f>
        <v>-8.2070071091451524</v>
      </c>
      <c r="P59" s="195">
        <f>('9'!P59/'9'!O59)*100-100</f>
        <v>58.256193884372607</v>
      </c>
      <c r="Q59" s="195">
        <f>('9'!Q59/'9'!P59)*100-100</f>
        <v>32.929752236375293</v>
      </c>
      <c r="R59" s="195">
        <f>('9'!R59/'9'!Q59)*100-100</f>
        <v>25.483028014343432</v>
      </c>
      <c r="T59" s="337"/>
      <c r="U59" s="337">
        <v>0</v>
      </c>
      <c r="V59" s="337">
        <v>0</v>
      </c>
      <c r="W59" s="337">
        <v>0</v>
      </c>
      <c r="X59" s="337">
        <v>0</v>
      </c>
      <c r="Y59" s="337">
        <v>0</v>
      </c>
      <c r="Z59" s="33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93"/>
      <c r="J60" s="193">
        <f>('9'!J60/'9'!I60)*100-100</f>
        <v>1.434147621763799</v>
      </c>
      <c r="K60" s="193">
        <f>('9'!K60/'9'!J60)*100-100</f>
        <v>10.191799832595237</v>
      </c>
      <c r="L60" s="193">
        <f>('9'!L60/'9'!K60)*100-100</f>
        <v>1.4882651910245812</v>
      </c>
      <c r="M60" s="193">
        <f>('9'!M60/'9'!L60)*100-100</f>
        <v>-2.3880981592309496</v>
      </c>
      <c r="N60" s="193">
        <f>('9'!N60/'9'!M60)*100-100</f>
        <v>-7.9142720019897155</v>
      </c>
      <c r="O60" s="193">
        <f>('9'!O60/'9'!N60)*100-100</f>
        <v>21.185828097559536</v>
      </c>
      <c r="P60" s="193">
        <f>('9'!P60/'9'!O60)*100-100</f>
        <v>15.992215056028641</v>
      </c>
      <c r="Q60" s="193">
        <f>('9'!Q60/'9'!P60)*100-100</f>
        <v>-6.7514705306115843</v>
      </c>
      <c r="R60" s="193">
        <f>('9'!R60/'9'!Q60)*100-100</f>
        <v>8.2452566941936709</v>
      </c>
      <c r="T60" s="337"/>
      <c r="U60" s="337">
        <v>6.2172489379008766E-15</v>
      </c>
      <c r="V60" s="337">
        <v>0</v>
      </c>
      <c r="W60" s="337">
        <v>-3.5527136788005009E-15</v>
      </c>
      <c r="X60" s="337">
        <v>6.2172489379008766E-15</v>
      </c>
      <c r="Y60" s="337">
        <v>0</v>
      </c>
      <c r="Z60" s="33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95"/>
      <c r="J61" s="195">
        <f>('9'!J61/'9'!I61)*100-100</f>
        <v>1.1655482237503207</v>
      </c>
      <c r="K61" s="195">
        <f>('9'!K61/'9'!J61)*100-100</f>
        <v>11.322826157042854</v>
      </c>
      <c r="L61" s="195">
        <f>('9'!L61/'9'!K61)*100-100</f>
        <v>2.8717058662179227</v>
      </c>
      <c r="M61" s="195">
        <f>('9'!M61/'9'!L61)*100-100</f>
        <v>-2.321466237988318</v>
      </c>
      <c r="N61" s="195">
        <f>('9'!N61/'9'!M61)*100-100</f>
        <v>-3.6357702931862974</v>
      </c>
      <c r="O61" s="195">
        <f>('9'!O61/'9'!N61)*100-100</f>
        <v>23.770622582134607</v>
      </c>
      <c r="P61" s="195">
        <f>('9'!P61/'9'!O61)*100-100</f>
        <v>14.37013334944514</v>
      </c>
      <c r="Q61" s="195">
        <f>('9'!Q61/'9'!P61)*100-100</f>
        <v>-10.936109552977442</v>
      </c>
      <c r="R61" s="195">
        <f>('9'!R61/'9'!Q61)*100-100</f>
        <v>8.8595169124412507</v>
      </c>
      <c r="T61" s="337"/>
      <c r="U61" s="337">
        <v>-2.6645352591003757E-15</v>
      </c>
      <c r="V61" s="337">
        <v>0</v>
      </c>
      <c r="W61" s="337">
        <v>0</v>
      </c>
      <c r="X61" s="337">
        <v>5.3290705182007514E-15</v>
      </c>
      <c r="Y61" s="337">
        <v>4.8849813083506888E-15</v>
      </c>
      <c r="Z61" s="33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95"/>
      <c r="J62" s="195">
        <f>('9'!J62/'9'!I62)*100-100</f>
        <v>2.4145311041851727</v>
      </c>
      <c r="K62" s="195">
        <f>('9'!K62/'9'!J62)*100-100</f>
        <v>6.1139171982562033</v>
      </c>
      <c r="L62" s="195">
        <f>('9'!L62/'9'!K62)*100-100</f>
        <v>-3.7445383000352876</v>
      </c>
      <c r="M62" s="195">
        <f>('9'!M62/'9'!L62)*100-100</f>
        <v>-2.6574542381265616</v>
      </c>
      <c r="N62" s="195">
        <f>('9'!N62/'9'!M62)*100-100</f>
        <v>-25.269590462811038</v>
      </c>
      <c r="O62" s="195">
        <f>('9'!O62/'9'!N62)*100-100</f>
        <v>7.6655573802397328</v>
      </c>
      <c r="P62" s="195">
        <f>('9'!P62/'9'!O62)*100-100</f>
        <v>25.745993315222847</v>
      </c>
      <c r="Q62" s="195">
        <f>('9'!Q62/'9'!P62)*100-100</f>
        <v>16.134884138779086</v>
      </c>
      <c r="R62" s="195">
        <f>('9'!R62/'9'!Q62)*100-100</f>
        <v>5.6688763100770387</v>
      </c>
      <c r="T62" s="337"/>
      <c r="U62" s="337">
        <v>3.5527136788005009E-15</v>
      </c>
      <c r="V62" s="337">
        <v>0</v>
      </c>
      <c r="W62" s="337">
        <v>-4.8849813083506888E-15</v>
      </c>
      <c r="X62" s="337">
        <v>4.8849813083506888E-15</v>
      </c>
      <c r="Y62" s="337">
        <v>0</v>
      </c>
      <c r="Z62" s="337">
        <v>0</v>
      </c>
      <c r="AA62" s="337">
        <v>0</v>
      </c>
      <c r="AB62" s="337">
        <v>0</v>
      </c>
      <c r="AC62" s="337">
        <v>0</v>
      </c>
    </row>
    <row r="63" spans="2:29" ht="30.75" customHeight="1" x14ac:dyDescent="0.3">
      <c r="B63" s="180"/>
      <c r="C63" s="180"/>
      <c r="D63" s="188"/>
      <c r="E63" s="188"/>
      <c r="F63" s="188"/>
      <c r="G63" s="188"/>
      <c r="H63" s="188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6"/>
      <c r="J64" s="196">
        <f>('9'!J64/'9'!I64)*100-100</f>
        <v>4.4497814155189275</v>
      </c>
      <c r="K64" s="196">
        <f>('9'!K64/'9'!J64)*100-100</f>
        <v>5.8127223691850816</v>
      </c>
      <c r="L64" s="196">
        <f>('9'!L64/'9'!K64)*100-100</f>
        <v>4.8430869590737871</v>
      </c>
      <c r="M64" s="196">
        <f>('9'!M64/'9'!L64)*100-100</f>
        <v>4.4131874898728967</v>
      </c>
      <c r="N64" s="196">
        <f>('9'!N64/'9'!M64)*100-100</f>
        <v>-5.4568465908121198</v>
      </c>
      <c r="O64" s="196">
        <f>('9'!O64/'9'!N64)*100-100</f>
        <v>3.3153495093307015</v>
      </c>
      <c r="P64" s="196">
        <f>('9'!P64/'9'!O64)*100-100</f>
        <v>9.0317372191500027</v>
      </c>
      <c r="Q64" s="196">
        <f>('9'!Q64/'9'!P64)*100-100</f>
        <v>3.5370638059959418</v>
      </c>
      <c r="R64" s="196">
        <f>('9'!R64/'9'!Q64)*100-100</f>
        <v>5.1054592556567115</v>
      </c>
      <c r="T64" s="337"/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37">
        <v>0</v>
      </c>
      <c r="AA64" s="337">
        <v>0</v>
      </c>
      <c r="AB64" s="337">
        <v>0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" x14ac:dyDescent="0.25">
      <c r="S68" s="148"/>
    </row>
    <row r="100" spans="19:19" ht="15" x14ac:dyDescent="0.25">
      <c r="S100" s="148"/>
    </row>
  </sheetData>
  <mergeCells count="61">
    <mergeCell ref="C64:H64"/>
    <mergeCell ref="C57:H57"/>
    <mergeCell ref="D58:G58"/>
    <mergeCell ref="D59:G59"/>
    <mergeCell ref="C60:H60"/>
    <mergeCell ref="D61:G61"/>
    <mergeCell ref="D62:G62"/>
    <mergeCell ref="C56:H56"/>
    <mergeCell ref="D50:E50"/>
    <mergeCell ref="F50:G50"/>
    <mergeCell ref="D51:E51"/>
    <mergeCell ref="F51:G51"/>
    <mergeCell ref="D52:E52"/>
    <mergeCell ref="F52:G52"/>
    <mergeCell ref="D53:G53"/>
    <mergeCell ref="D54:E54"/>
    <mergeCell ref="F54:G54"/>
    <mergeCell ref="D55:E55"/>
    <mergeCell ref="F55:G55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48:H48"/>
    <mergeCell ref="C37:H37"/>
    <mergeCell ref="F22:G22"/>
    <mergeCell ref="F23:G23"/>
    <mergeCell ref="D24:G24"/>
    <mergeCell ref="F25:G25"/>
    <mergeCell ref="F26:G26"/>
    <mergeCell ref="F27:G27"/>
    <mergeCell ref="D28:G28"/>
    <mergeCell ref="D29:G29"/>
    <mergeCell ref="F30:G30"/>
    <mergeCell ref="D34:E34"/>
    <mergeCell ref="F34:G34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9:G9"/>
    <mergeCell ref="E2:F3"/>
    <mergeCell ref="C5:G5"/>
    <mergeCell ref="C7:H7"/>
    <mergeCell ref="D8:G8"/>
    <mergeCell ref="B4:R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C101"/>
  <sheetViews>
    <sheetView view="pageBreakPreview" zoomScale="75" zoomScaleNormal="100" zoomScaleSheetLayoutView="75" workbookViewId="0">
      <pane xSplit="8" ySplit="6" topLeftCell="I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44.5546875" style="19" customWidth="1"/>
    <col min="8" max="8" width="0.88671875" style="19" customWidth="1"/>
    <col min="9" max="18" width="14" style="19" customWidth="1"/>
    <col min="19" max="19" width="0.88671875" customWidth="1"/>
    <col min="20" max="29" width="8.88671875" style="339" customWidth="1"/>
    <col min="30" max="16384" width="9.109375" style="19"/>
  </cols>
  <sheetData>
    <row r="1" spans="2:29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2:29" s="17" customFormat="1" ht="23.25" customHeight="1" x14ac:dyDescent="0.4">
      <c r="B2" s="24" t="s">
        <v>125</v>
      </c>
      <c r="C2" s="13"/>
      <c r="D2" s="27"/>
      <c r="E2" s="492">
        <v>12</v>
      </c>
      <c r="F2" s="492"/>
      <c r="G2" s="11" t="s">
        <v>160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</row>
    <row r="3" spans="2:29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133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2:29" s="18" customFormat="1" ht="19.5" customHeight="1" thickBot="1" x14ac:dyDescent="0.35">
      <c r="B4" s="510" t="s">
        <v>4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2:29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>
        <v>2015</v>
      </c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>
        <f t="shared" ref="T5" si="0">I5</f>
        <v>2015</v>
      </c>
      <c r="U5" s="335">
        <f t="shared" ref="U5" si="1">J5</f>
        <v>2016</v>
      </c>
      <c r="V5" s="335">
        <f t="shared" ref="V5" si="2">K5</f>
        <v>2017</v>
      </c>
      <c r="W5" s="335">
        <f t="shared" ref="W5" si="3">L5</f>
        <v>2018</v>
      </c>
      <c r="X5" s="335">
        <f t="shared" ref="X5" si="4">M5</f>
        <v>2019</v>
      </c>
      <c r="Y5" s="335">
        <f t="shared" ref="Y5" si="5">N5</f>
        <v>2020</v>
      </c>
      <c r="Z5" s="335">
        <f t="shared" ref="Z5" si="6">O5</f>
        <v>2021</v>
      </c>
      <c r="AA5" s="335">
        <f t="shared" ref="AA5" si="7">P5</f>
        <v>2022</v>
      </c>
      <c r="AB5" s="335" t="str">
        <f t="shared" ref="AB5" si="8">Q5</f>
        <v>2023e</v>
      </c>
      <c r="AC5" s="335" t="str">
        <f t="shared" ref="AC5" si="9">R5</f>
        <v>2024p</v>
      </c>
    </row>
    <row r="6" spans="2:29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29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93">
        <f>('8'!I7/'8'!I$64)*100</f>
        <v>53.961866623031995</v>
      </c>
      <c r="J7" s="193">
        <f>('8'!J7/'8'!J$64)*100</f>
        <v>54.787709316396374</v>
      </c>
      <c r="K7" s="193">
        <f>('8'!K7/'8'!K$64)*100</f>
        <v>55.391753039869052</v>
      </c>
      <c r="L7" s="193">
        <f>('8'!L7/'8'!L$64)*100</f>
        <v>57.425816418080068</v>
      </c>
      <c r="M7" s="193">
        <f>('8'!M7/'8'!M$64)*100</f>
        <v>59.771687761939305</v>
      </c>
      <c r="N7" s="193">
        <f>('8'!N7/'8'!N$64)*100</f>
        <v>61.01202886563167</v>
      </c>
      <c r="O7" s="193">
        <f>('8'!O7/'8'!O$64)*100</f>
        <v>58.007293911530923</v>
      </c>
      <c r="P7" s="193">
        <f>('8'!P7/'8'!P$64)*100</f>
        <v>57.609449753639993</v>
      </c>
      <c r="Q7" s="193">
        <f>('8'!Q7/'8'!Q$64)*100</f>
        <v>60.46402267847003</v>
      </c>
      <c r="R7" s="193">
        <f>('8'!R7/'8'!R$64)*100</f>
        <v>60.761634720977654</v>
      </c>
      <c r="S7"/>
      <c r="T7" s="337">
        <v>0</v>
      </c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0</v>
      </c>
      <c r="AA7" s="337">
        <v>0</v>
      </c>
      <c r="AB7" s="337">
        <v>0</v>
      </c>
      <c r="AC7" s="337">
        <v>0</v>
      </c>
    </row>
    <row r="8" spans="2:29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94"/>
      <c r="J8" s="194"/>
      <c r="K8" s="194"/>
      <c r="L8" s="194"/>
      <c r="M8" s="194"/>
      <c r="N8" s="194"/>
      <c r="O8" s="194"/>
      <c r="P8" s="194"/>
      <c r="Q8" s="194"/>
      <c r="R8" s="194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</row>
    <row r="9" spans="2:29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95">
        <f>('8'!I9/'8'!I$64)*100</f>
        <v>11.773538631059537</v>
      </c>
      <c r="J9" s="195">
        <f>('8'!J9/'8'!J$64)*100</f>
        <v>12.290514589241761</v>
      </c>
      <c r="K9" s="195">
        <f>('8'!K9/'8'!K$64)*100</f>
        <v>12.560022442577356</v>
      </c>
      <c r="L9" s="195">
        <f>('8'!L9/'8'!L$64)*100</f>
        <v>13.138268756850783</v>
      </c>
      <c r="M9" s="195">
        <f>('8'!M9/'8'!M$64)*100</f>
        <v>13.892840590805372</v>
      </c>
      <c r="N9" s="195">
        <f>('8'!N9/'8'!N$64)*100</f>
        <v>15.859106086850183</v>
      </c>
      <c r="O9" s="195">
        <f>('8'!O9/'8'!O$64)*100</f>
        <v>15.634325590653155</v>
      </c>
      <c r="P9" s="195">
        <f>('8'!P9/'8'!P$64)*100</f>
        <v>15.214555382004752</v>
      </c>
      <c r="Q9" s="195">
        <f>('8'!Q9/'8'!Q$64)*100</f>
        <v>16.220412738982176</v>
      </c>
      <c r="R9" s="195">
        <f>('8'!R9/'8'!R$64)*100</f>
        <v>16.109618462956217</v>
      </c>
      <c r="S9"/>
      <c r="T9" s="337">
        <v>0</v>
      </c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</row>
    <row r="10" spans="2:29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95">
        <f>('8'!I10/'8'!I$64)*100</f>
        <v>1.0729018383852826</v>
      </c>
      <c r="J10" s="195">
        <f>('8'!J10/'8'!J$64)*100</f>
        <v>1.0897677677289572</v>
      </c>
      <c r="K10" s="195">
        <f>('8'!K10/'8'!K$64)*100</f>
        <v>1.0572334831296941</v>
      </c>
      <c r="L10" s="195">
        <f>('8'!L10/'8'!L$64)*100</f>
        <v>1.0665932803804161</v>
      </c>
      <c r="M10" s="195">
        <f>('8'!M10/'8'!M$64)*100</f>
        <v>1.0834444593655026</v>
      </c>
      <c r="N10" s="195">
        <f>('8'!N10/'8'!N$64)*100</f>
        <v>1.170745625927627</v>
      </c>
      <c r="O10" s="195">
        <f>('8'!O10/'8'!O$64)*100</f>
        <v>1.0869496350810268</v>
      </c>
      <c r="P10" s="195">
        <f>('8'!P10/'8'!P$64)*100</f>
        <v>0.95144093564672994</v>
      </c>
      <c r="Q10" s="195">
        <f>('8'!Q10/'8'!Q$64)*100</f>
        <v>0.96303264923179621</v>
      </c>
      <c r="R10" s="195">
        <f>('8'!R10/'8'!R$64)*100</f>
        <v>0.92051190161972529</v>
      </c>
      <c r="S10"/>
      <c r="T10" s="337">
        <v>0</v>
      </c>
      <c r="U10" s="337">
        <v>0</v>
      </c>
      <c r="V10" s="337">
        <v>0</v>
      </c>
      <c r="W10" s="337">
        <v>0</v>
      </c>
      <c r="X10" s="337">
        <v>0</v>
      </c>
      <c r="Y10" s="337">
        <v>0</v>
      </c>
      <c r="Z10" s="337">
        <v>0</v>
      </c>
      <c r="AA10" s="337">
        <v>0</v>
      </c>
      <c r="AB10" s="337">
        <v>0</v>
      </c>
      <c r="AC10" s="337">
        <v>0</v>
      </c>
    </row>
    <row r="11" spans="2:29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95">
        <f>('8'!I11/'8'!I$64)*100</f>
        <v>1.6998855176843086</v>
      </c>
      <c r="J11" s="195">
        <f>('8'!J11/'8'!J$64)*100</f>
        <v>1.7586259672488291</v>
      </c>
      <c r="K11" s="195">
        <f>('8'!K11/'8'!K$64)*100</f>
        <v>1.7874474153398978</v>
      </c>
      <c r="L11" s="195">
        <f>('8'!L11/'8'!L$64)*100</f>
        <v>1.8936286151811681</v>
      </c>
      <c r="M11" s="195">
        <f>('8'!M11/'8'!M$64)*100</f>
        <v>2.0179365907347617</v>
      </c>
      <c r="N11" s="195">
        <f>('8'!N11/'8'!N$64)*100</f>
        <v>1.8744020847586311</v>
      </c>
      <c r="O11" s="195">
        <f>('8'!O11/'8'!O$64)*100</f>
        <v>1.750595054431654</v>
      </c>
      <c r="P11" s="195">
        <f>('8'!P11/'8'!P$64)*100</f>
        <v>1.7583651066700137</v>
      </c>
      <c r="Q11" s="195">
        <f>('8'!Q11/'8'!Q$64)*100</f>
        <v>1.8558204619645289</v>
      </c>
      <c r="R11" s="195">
        <f>('8'!R11/'8'!R$64)*100</f>
        <v>1.8915871283814458</v>
      </c>
      <c r="S11"/>
      <c r="T11" s="337">
        <v>0</v>
      </c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0</v>
      </c>
      <c r="AA11" s="337">
        <v>0</v>
      </c>
      <c r="AB11" s="337">
        <v>0</v>
      </c>
      <c r="AC11" s="337">
        <v>0</v>
      </c>
    </row>
    <row r="12" spans="2:29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95">
        <f>('8'!I12/'8'!I$64)*100</f>
        <v>8.4441842282467601</v>
      </c>
      <c r="J12" s="195">
        <f>('8'!J12/'8'!J$64)*100</f>
        <v>8.6655177434085982</v>
      </c>
      <c r="K12" s="195">
        <f>('8'!K12/'8'!K$64)*100</f>
        <v>8.4703393155962665</v>
      </c>
      <c r="L12" s="195">
        <f>('8'!L12/'8'!L$64)*100</f>
        <v>8.6215224481790109</v>
      </c>
      <c r="M12" s="195">
        <f>('8'!M12/'8'!M$64)*100</f>
        <v>8.8177626915968759</v>
      </c>
      <c r="N12" s="195">
        <f>('8'!N12/'8'!N$64)*100</f>
        <v>9.5898210375597213</v>
      </c>
      <c r="O12" s="195">
        <f>('8'!O12/'8'!O$64)*100</f>
        <v>9.2556104329154802</v>
      </c>
      <c r="P12" s="195">
        <f>('8'!P12/'8'!P$64)*100</f>
        <v>8.756418277394495</v>
      </c>
      <c r="Q12" s="195">
        <f>('8'!Q12/'8'!Q$64)*100</f>
        <v>9.3451318287745053</v>
      </c>
      <c r="R12" s="195">
        <f>('8'!R12/'8'!R$64)*100</f>
        <v>9.546509292753619</v>
      </c>
      <c r="S12"/>
      <c r="T12" s="337">
        <v>0</v>
      </c>
      <c r="U12" s="337">
        <v>0</v>
      </c>
      <c r="V12" s="337">
        <v>0</v>
      </c>
      <c r="W12" s="337">
        <v>0</v>
      </c>
      <c r="X12" s="337">
        <v>0</v>
      </c>
      <c r="Y12" s="337">
        <v>0</v>
      </c>
      <c r="Z12" s="337">
        <v>0</v>
      </c>
      <c r="AA12" s="337">
        <v>0</v>
      </c>
      <c r="AB12" s="337">
        <v>0</v>
      </c>
      <c r="AC12" s="337">
        <v>0</v>
      </c>
    </row>
    <row r="13" spans="2:29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95">
        <f>('8'!I13/'8'!I$64)*100</f>
        <v>2.9159888655008563</v>
      </c>
      <c r="J13" s="195">
        <f>('8'!J13/'8'!J$64)*100</f>
        <v>2.9507881597525194</v>
      </c>
      <c r="K13" s="195">
        <f>('8'!K13/'8'!K$64)*100</f>
        <v>2.9163324288034853</v>
      </c>
      <c r="L13" s="195">
        <f>('8'!L13/'8'!L$64)*100</f>
        <v>2.9979079232359904</v>
      </c>
      <c r="M13" s="195">
        <f>('8'!M13/'8'!M$64)*100</f>
        <v>3.1029709921317394</v>
      </c>
      <c r="N13" s="195">
        <f>('8'!N13/'8'!N$64)*100</f>
        <v>2.9540669831597723</v>
      </c>
      <c r="O13" s="195">
        <f>('8'!O13/'8'!O$64)*100</f>
        <v>2.7942017386913096</v>
      </c>
      <c r="P13" s="195">
        <f>('8'!P13/'8'!P$64)*100</f>
        <v>2.7441303799538503</v>
      </c>
      <c r="Q13" s="195">
        <f>('8'!Q13/'8'!Q$64)*100</f>
        <v>2.8476150042491213</v>
      </c>
      <c r="R13" s="195">
        <f>('8'!R13/'8'!R$64)*100</f>
        <v>2.8897917612141728</v>
      </c>
      <c r="S13"/>
      <c r="T13" s="337">
        <v>0</v>
      </c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0</v>
      </c>
      <c r="AA13" s="337">
        <v>0</v>
      </c>
      <c r="AB13" s="337">
        <v>0</v>
      </c>
      <c r="AC13" s="337">
        <v>0</v>
      </c>
    </row>
    <row r="14" spans="2:29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95">
        <f>('8'!I14/'8'!I$64)*100</f>
        <v>1.4698186139445042</v>
      </c>
      <c r="J14" s="195">
        <f>('8'!J14/'8'!J$64)*100</f>
        <v>1.5068204964793712</v>
      </c>
      <c r="K14" s="195">
        <f>('8'!K14/'8'!K$64)*100</f>
        <v>1.4961126939667828</v>
      </c>
      <c r="L14" s="195">
        <f>('8'!L14/'8'!L$64)*100</f>
        <v>1.5409031066122578</v>
      </c>
      <c r="M14" s="195">
        <f>('8'!M14/'8'!M$64)*100</f>
        <v>1.5967884998159159</v>
      </c>
      <c r="N14" s="195">
        <f>('8'!N14/'8'!N$64)*100</f>
        <v>1.6517952719222824</v>
      </c>
      <c r="O14" s="195">
        <f>('8'!O14/'8'!O$64)*100</f>
        <v>1.6523177553638135</v>
      </c>
      <c r="P14" s="195">
        <f>('8'!P14/'8'!P$64)*100</f>
        <v>1.6984990629138257</v>
      </c>
      <c r="Q14" s="195">
        <f>('8'!Q14/'8'!Q$64)*100</f>
        <v>1.8912477104606134</v>
      </c>
      <c r="R14" s="195">
        <f>('8'!R14/'8'!R$64)*100</f>
        <v>1.9759440296085835</v>
      </c>
      <c r="S14"/>
      <c r="T14" s="337">
        <v>0</v>
      </c>
      <c r="U14" s="337">
        <v>0</v>
      </c>
      <c r="V14" s="337">
        <v>0</v>
      </c>
      <c r="W14" s="337">
        <v>0</v>
      </c>
      <c r="X14" s="337">
        <v>0</v>
      </c>
      <c r="Y14" s="337">
        <v>0</v>
      </c>
      <c r="Z14" s="337">
        <v>0</v>
      </c>
      <c r="AA14" s="337">
        <v>0</v>
      </c>
      <c r="AB14" s="337">
        <v>0</v>
      </c>
      <c r="AC14" s="337">
        <v>0</v>
      </c>
    </row>
    <row r="15" spans="2:29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95">
        <f>('8'!I15/'8'!I$64)*100</f>
        <v>7.2436538209845915</v>
      </c>
      <c r="J15" s="195">
        <f>('8'!J15/'8'!J$64)*100</f>
        <v>7.0708658234655468</v>
      </c>
      <c r="K15" s="195">
        <f>('8'!K15/'8'!K$64)*100</f>
        <v>7.5952442487162291</v>
      </c>
      <c r="L15" s="195">
        <f>('8'!L15/'8'!L$64)*100</f>
        <v>7.5989148601225898</v>
      </c>
      <c r="M15" s="195">
        <f>('8'!M15/'8'!M$64)*100</f>
        <v>7.6397913452931201</v>
      </c>
      <c r="N15" s="195">
        <f>('8'!N15/'8'!N$64)*100</f>
        <v>6.3120293814635495</v>
      </c>
      <c r="O15" s="195">
        <f>('8'!O15/'8'!O$64)*100</f>
        <v>5.7911621213289664</v>
      </c>
      <c r="P15" s="195">
        <f>('8'!P15/'8'!P$64)*100</f>
        <v>6.8518475981698828</v>
      </c>
      <c r="Q15" s="195">
        <f>('8'!Q15/'8'!Q$64)*100</f>
        <v>7.4945584732042203</v>
      </c>
      <c r="R15" s="195">
        <f>('8'!R15/'8'!R$64)*100</f>
        <v>7.9084779473288886</v>
      </c>
      <c r="S15"/>
      <c r="T15" s="337">
        <v>0</v>
      </c>
      <c r="U15" s="337">
        <v>0</v>
      </c>
      <c r="V15" s="337"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7">
        <v>0</v>
      </c>
    </row>
    <row r="16" spans="2:29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95">
        <f>('8'!I16/'8'!I$64)*100</f>
        <v>4.1955806190894993</v>
      </c>
      <c r="J16" s="195">
        <f>('8'!J16/'8'!J$64)*100</f>
        <v>4.3404821159603788</v>
      </c>
      <c r="K16" s="195">
        <f>('8'!K16/'8'!K$64)*100</f>
        <v>4.3855467296633082</v>
      </c>
      <c r="L16" s="195">
        <f>('8'!L16/'8'!L$64)*100</f>
        <v>4.5898000256258742</v>
      </c>
      <c r="M16" s="195">
        <f>('8'!M16/'8'!M$64)*100</f>
        <v>4.7906988051718775</v>
      </c>
      <c r="N16" s="195">
        <f>('8'!N16/'8'!N$64)*100</f>
        <v>5.5790286792152148</v>
      </c>
      <c r="O16" s="195">
        <f>('8'!O16/'8'!O$64)*100</f>
        <v>5.6518729605659717</v>
      </c>
      <c r="P16" s="195">
        <f>('8'!P16/'8'!P$64)*100</f>
        <v>5.3705684565513669</v>
      </c>
      <c r="Q16" s="195">
        <f>('8'!Q16/'8'!Q$64)*100</f>
        <v>5.5308208769442455</v>
      </c>
      <c r="R16" s="195">
        <f>('8'!R16/'8'!R$64)*100</f>
        <v>5.4496190787298788</v>
      </c>
      <c r="S16"/>
      <c r="T16" s="337">
        <v>0</v>
      </c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</row>
    <row r="17" spans="2:29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95">
        <f>('8'!I17/'8'!I$64)*100</f>
        <v>3.6769888410244831</v>
      </c>
      <c r="J17" s="195">
        <f>('8'!J17/'8'!J$64)*100</f>
        <v>3.7064406815676882</v>
      </c>
      <c r="K17" s="195">
        <f>('8'!K17/'8'!K$64)*100</f>
        <v>3.649856000479029</v>
      </c>
      <c r="L17" s="195">
        <f>('8'!L17/'8'!L$64)*100</f>
        <v>3.7554092211895083</v>
      </c>
      <c r="M17" s="195">
        <f>('8'!M17/'8'!M$64)*100</f>
        <v>3.9141845405341518</v>
      </c>
      <c r="N17" s="195">
        <f>('8'!N17/'8'!N$64)*100</f>
        <v>2.1338762547706858</v>
      </c>
      <c r="O17" s="195">
        <f>('8'!O17/'8'!O$64)*100</f>
        <v>1.6009036474954534</v>
      </c>
      <c r="P17" s="195">
        <f>('8'!P17/'8'!P$64)*100</f>
        <v>2.074438794694804</v>
      </c>
      <c r="Q17" s="195">
        <f>('8'!Q17/'8'!Q$64)*100</f>
        <v>2.1832882247682637</v>
      </c>
      <c r="R17" s="195">
        <f>('8'!R17/'8'!R$64)*100</f>
        <v>2.2188821832529833</v>
      </c>
      <c r="S17"/>
      <c r="T17" s="337">
        <v>0</v>
      </c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</row>
    <row r="18" spans="2:29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95">
        <f>('8'!I18/'8'!I$64)*100</f>
        <v>1.1973540466094965</v>
      </c>
      <c r="J18" s="195">
        <f>('8'!J18/'8'!J$64)*100</f>
        <v>1.2115868395657914</v>
      </c>
      <c r="K18" s="195">
        <f>('8'!K18/'8'!K$64)*100</f>
        <v>1.1885895466658625</v>
      </c>
      <c r="L18" s="195">
        <f>('8'!L18/'8'!L$64)*100</f>
        <v>1.2049370143932627</v>
      </c>
      <c r="M18" s="195">
        <f>('8'!M18/'8'!M$64)*100</f>
        <v>1.2302898459820946</v>
      </c>
      <c r="N18" s="195">
        <f>('8'!N18/'8'!N$64)*100</f>
        <v>1.2346886882100148</v>
      </c>
      <c r="O18" s="195">
        <f>('8'!O18/'8'!O$64)*100</f>
        <v>1.0885398108811415</v>
      </c>
      <c r="P18" s="195">
        <f>('8'!P18/'8'!P$64)*100</f>
        <v>1.0419603110367821</v>
      </c>
      <c r="Q18" s="195">
        <f>('8'!Q18/'8'!Q$64)*100</f>
        <v>1.1253428229884981</v>
      </c>
      <c r="R18" s="195">
        <f>('8'!R18/'8'!R$64)*100</f>
        <v>1.146293532134417</v>
      </c>
      <c r="S18"/>
      <c r="T18" s="337">
        <v>0</v>
      </c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0</v>
      </c>
    </row>
    <row r="19" spans="2:29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95">
        <f>('8'!I19/'8'!I$64)*100</f>
        <v>5.6209427757439441</v>
      </c>
      <c r="J19" s="195">
        <f>('8'!J19/'8'!J$64)*100</f>
        <v>5.8257066078996154</v>
      </c>
      <c r="K19" s="195">
        <f>('8'!K19/'8'!K$64)*100</f>
        <v>5.9085094814141392</v>
      </c>
      <c r="L19" s="195">
        <f>('8'!L19/'8'!L$64)*100</f>
        <v>6.2751231409719388</v>
      </c>
      <c r="M19" s="195">
        <f>('8'!M19/'8'!M$64)*100</f>
        <v>6.7526759289750995</v>
      </c>
      <c r="N19" s="195">
        <f>('8'!N19/'8'!N$64)*100</f>
        <v>5.3647054329077362</v>
      </c>
      <c r="O19" s="195">
        <f>('8'!O19/'8'!O$64)*100</f>
        <v>4.4889213255326688</v>
      </c>
      <c r="P19" s="195">
        <f>('8'!P19/'8'!P$64)*100</f>
        <v>5.1553878925428958</v>
      </c>
      <c r="Q19" s="195">
        <f>('8'!Q19/'8'!Q$64)*100</f>
        <v>5.7607429022400618</v>
      </c>
      <c r="R19" s="195">
        <f>('8'!R19/'8'!R$64)*100</f>
        <v>6.2292079197598387</v>
      </c>
      <c r="S19"/>
      <c r="T19" s="337">
        <v>0</v>
      </c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</row>
    <row r="20" spans="2:29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95">
        <f>('8'!I20/'8'!I$64)*100</f>
        <v>6.9289604995386433</v>
      </c>
      <c r="J20" s="195">
        <f>('8'!J20/'8'!J$64)*100</f>
        <v>6.8811392090362498</v>
      </c>
      <c r="K20" s="195">
        <f>('8'!K20/'8'!K$64)*100</f>
        <v>6.724459454093286</v>
      </c>
      <c r="L20" s="195">
        <f>('8'!L20/'8'!L$64)*100</f>
        <v>6.8121011951004142</v>
      </c>
      <c r="M20" s="195">
        <f>('8'!M20/'8'!M$64)*100</f>
        <v>6.9523606030541574</v>
      </c>
      <c r="N20" s="195">
        <f>('8'!N20/'8'!N$64)*100</f>
        <v>6.7091139317089574</v>
      </c>
      <c r="O20" s="195">
        <f>('8'!O20/'8'!O$64)*100</f>
        <v>6.204363078660653</v>
      </c>
      <c r="P20" s="195">
        <f>('8'!P20/'8'!P$64)*100</f>
        <v>5.8879392993978712</v>
      </c>
      <c r="Q20" s="195">
        <f>('8'!Q20/'8'!Q$64)*100</f>
        <v>6.1642352206937918</v>
      </c>
      <c r="R20" s="195">
        <f>('8'!R20/'8'!R$64)*100</f>
        <v>6.3792878580935435</v>
      </c>
      <c r="S20"/>
      <c r="T20" s="337">
        <v>0</v>
      </c>
      <c r="U20" s="337">
        <v>0</v>
      </c>
      <c r="V20" s="337">
        <v>0</v>
      </c>
      <c r="W20" s="337">
        <v>0</v>
      </c>
      <c r="X20" s="337">
        <v>0</v>
      </c>
      <c r="Y20" s="337">
        <v>0</v>
      </c>
      <c r="Z20" s="337">
        <v>0</v>
      </c>
      <c r="AA20" s="337">
        <v>0</v>
      </c>
      <c r="AB20" s="337">
        <v>0</v>
      </c>
      <c r="AC20" s="337">
        <v>0</v>
      </c>
    </row>
    <row r="21" spans="2:29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95">
        <f>('8'!I21/'8'!I$64)*100</f>
        <v>3.510670920114038</v>
      </c>
      <c r="J21" s="195">
        <f>('8'!J21/'8'!J$64)*100</f>
        <v>3.4436949200880482</v>
      </c>
      <c r="K21" s="195">
        <f>('8'!K21/'8'!K$64)*100</f>
        <v>3.3612986596277485</v>
      </c>
      <c r="L21" s="195">
        <f>('8'!L21/'8'!L$64)*100</f>
        <v>3.3570509786900549</v>
      </c>
      <c r="M21" s="195">
        <f>('8'!M21/'8'!M$64)*100</f>
        <v>3.3674103048556967</v>
      </c>
      <c r="N21" s="195">
        <f>('8'!N21/'8'!N$64)*100</f>
        <v>1.4080408862218514</v>
      </c>
      <c r="O21" s="195">
        <f>('8'!O21/'8'!O$64)*100</f>
        <v>0.97824202659389636</v>
      </c>
      <c r="P21" s="195">
        <f>('8'!P21/'8'!P$64)*100</f>
        <v>1.6512852681427228</v>
      </c>
      <c r="Q21" s="195">
        <f>('8'!Q21/'8'!Q$64)*100</f>
        <v>2.758750062879801</v>
      </c>
      <c r="R21" s="195">
        <f>('8'!R21/'8'!R$64)*100</f>
        <v>2.9747346243495807</v>
      </c>
      <c r="S21"/>
      <c r="T21" s="337">
        <v>0</v>
      </c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</row>
    <row r="22" spans="2:29" s="18" customFormat="1" ht="62.25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95">
        <f>('8'!I22/'8'!I$64)*100</f>
        <v>5.8350323496746856</v>
      </c>
      <c r="J22" s="195">
        <f>('8'!J22/'8'!J$64)*100</f>
        <v>5.9998375101627159</v>
      </c>
      <c r="K22" s="195">
        <f>('8'!K22/'8'!K$64)*100</f>
        <v>5.752650978682091</v>
      </c>
      <c r="L22" s="195">
        <f>('8'!L22/'8'!L$64)*100</f>
        <v>5.4690146816556613</v>
      </c>
      <c r="M22" s="195">
        <f>('8'!M22/'8'!M$64)*100</f>
        <v>5.4300574441796279</v>
      </c>
      <c r="N22" s="195">
        <f>('8'!N22/'8'!N$64)*100</f>
        <v>0.88139528420160507</v>
      </c>
      <c r="O22" s="195">
        <f>('8'!O22/'8'!O$64)*100</f>
        <v>2.0831977484277328E-2</v>
      </c>
      <c r="P22" s="195">
        <f>('8'!P22/'8'!P$64)*100</f>
        <v>1.5987369030633827</v>
      </c>
      <c r="Q22" s="195">
        <f>('8'!Q22/'8'!Q$64)*100</f>
        <v>3.7300676141810012</v>
      </c>
      <c r="R22" s="195">
        <f>('8'!R22/'8'!R$64)*100</f>
        <v>4.9327652938126088</v>
      </c>
      <c r="S22"/>
      <c r="T22" s="337">
        <v>0</v>
      </c>
      <c r="U22" s="337">
        <v>0</v>
      </c>
      <c r="V22" s="337">
        <v>0</v>
      </c>
      <c r="W22" s="337">
        <v>0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</row>
    <row r="23" spans="2:29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95">
        <f>('8'!I23/'8'!I$64)*100</f>
        <v>4.6429754780722671E-2</v>
      </c>
      <c r="J23" s="195">
        <f>('8'!J23/'8'!J$64)*100</f>
        <v>4.5595905115724138E-2</v>
      </c>
      <c r="K23" s="195">
        <f>('8'!K23/'8'!K$64)*100</f>
        <v>4.3412118478056934E-2</v>
      </c>
      <c r="L23" s="195">
        <f>('8'!L23/'8'!L$64)*100</f>
        <v>4.2670533202465971E-2</v>
      </c>
      <c r="M23" s="195">
        <f>('8'!M23/'8'!M$64)*100</f>
        <v>4.259000780257674E-2</v>
      </c>
      <c r="N23" s="195">
        <f>('8'!N23/'8'!N$64)*100</f>
        <v>5.2003805157052628E-2</v>
      </c>
      <c r="O23" s="195">
        <f>('8'!O23/'8'!O$64)*100</f>
        <v>5.012071081999997E-2</v>
      </c>
      <c r="P23" s="195">
        <f>('8'!P23/'8'!P$64)*100</f>
        <v>5.1349891583380956E-2</v>
      </c>
      <c r="Q23" s="195">
        <f>('8'!Q23/'8'!Q$64)*100</f>
        <v>5.3091315269428209E-2</v>
      </c>
      <c r="R23" s="195">
        <f>('8'!R23/'8'!R$64)*100</f>
        <v>5.393429460737903E-2</v>
      </c>
      <c r="S23"/>
      <c r="T23" s="337">
        <v>0</v>
      </c>
      <c r="U23" s="337">
        <v>0</v>
      </c>
      <c r="V23" s="337">
        <v>0</v>
      </c>
      <c r="W23" s="337">
        <v>0</v>
      </c>
      <c r="X23" s="337">
        <v>0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</row>
    <row r="24" spans="2:29" s="18" customFormat="1" ht="34.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95">
        <f>('8'!I24/'8'!I$64)*100</f>
        <v>5.0993169977787494</v>
      </c>
      <c r="J24" s="195">
        <f>('8'!J24/'8'!J$64)*100</f>
        <v>4.9078896025612977</v>
      </c>
      <c r="K24" s="195">
        <f>('8'!K24/'8'!K$64)*100</f>
        <v>4.5120609692003253</v>
      </c>
      <c r="L24" s="195">
        <f>('8'!L24/'8'!L$64)*100</f>
        <v>4.2303683397988063</v>
      </c>
      <c r="M24" s="195">
        <f>('8'!M24/'8'!M$64)*100</f>
        <v>4.2820555372351157</v>
      </c>
      <c r="N24" s="195">
        <f>('8'!N24/'8'!N$64)*100</f>
        <v>4.8323755379529061</v>
      </c>
      <c r="O24" s="195">
        <f>('8'!O24/'8'!O$64)*100</f>
        <v>4.2445003596862225</v>
      </c>
      <c r="P24" s="195">
        <f>('8'!P24/'8'!P$64)*100</f>
        <v>3.986574396752335</v>
      </c>
      <c r="Q24" s="195">
        <f>('8'!Q24/'8'!Q$64)*100</f>
        <v>4.0640278230909477</v>
      </c>
      <c r="R24" s="195">
        <f>('8'!R24/'8'!R$64)*100</f>
        <v>4.128089094725059</v>
      </c>
      <c r="S24"/>
      <c r="T24" s="337">
        <v>0</v>
      </c>
      <c r="U24" s="337">
        <v>0</v>
      </c>
      <c r="V24" s="337">
        <v>0</v>
      </c>
      <c r="W24" s="337">
        <v>0</v>
      </c>
      <c r="X24" s="337">
        <v>0</v>
      </c>
      <c r="Y24" s="337">
        <v>0</v>
      </c>
      <c r="Z24" s="337">
        <v>0</v>
      </c>
      <c r="AA24" s="337">
        <v>0</v>
      </c>
      <c r="AB24" s="337">
        <v>0</v>
      </c>
      <c r="AC24" s="337">
        <v>0</v>
      </c>
    </row>
    <row r="25" spans="2:29" s="18" customFormat="1" ht="34.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95">
        <f>('8'!I25/'8'!I$64)*100</f>
        <v>1.352579521420425</v>
      </c>
      <c r="J25" s="195">
        <f>('8'!J25/'8'!J$64)*100</f>
        <v>1.3202189091367287</v>
      </c>
      <c r="K25" s="195">
        <f>('8'!K25/'8'!K$64)*100</f>
        <v>0.97752806639688516</v>
      </c>
      <c r="L25" s="195">
        <f>('8'!L25/'8'!L$64)*100</f>
        <v>0.86223945304956251</v>
      </c>
      <c r="M25" s="195">
        <f>('8'!M25/'8'!M$64)*100</f>
        <v>0.91797670448030422</v>
      </c>
      <c r="N25" s="195">
        <f>('8'!N25/'8'!N$64)*100</f>
        <v>1.1765432990595177</v>
      </c>
      <c r="O25" s="195">
        <f>('8'!O25/'8'!O$64)*100</f>
        <v>0.75555189067811468</v>
      </c>
      <c r="P25" s="195">
        <f>('8'!P25/'8'!P$64)*100</f>
        <v>0.84536401322996835</v>
      </c>
      <c r="Q25" s="195">
        <f>('8'!Q25/'8'!Q$64)*100</f>
        <v>0.97685741407706506</v>
      </c>
      <c r="R25" s="195">
        <f>('8'!R25/'8'!R$64)*100</f>
        <v>1.0008805285689397</v>
      </c>
      <c r="S25"/>
      <c r="T25" s="337">
        <v>0</v>
      </c>
      <c r="U25" s="337">
        <v>0</v>
      </c>
      <c r="V25" s="337">
        <v>0</v>
      </c>
      <c r="W25" s="337">
        <v>0</v>
      </c>
      <c r="X25" s="337">
        <v>0</v>
      </c>
      <c r="Y25" s="337">
        <v>0</v>
      </c>
      <c r="Z25" s="337">
        <v>0</v>
      </c>
      <c r="AA25" s="337">
        <v>0</v>
      </c>
      <c r="AB25" s="337">
        <v>0</v>
      </c>
      <c r="AC25" s="337">
        <v>0</v>
      </c>
    </row>
    <row r="26" spans="2:29" s="18" customFormat="1" ht="34.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95">
        <f>('8'!I26/'8'!I$64)*100</f>
        <v>3.6242465455293997</v>
      </c>
      <c r="J26" s="195">
        <f>('8'!J26/'8'!J$64)*100</f>
        <v>3.4644548048833816</v>
      </c>
      <c r="K26" s="195">
        <f>('8'!K26/'8'!K$64)*100</f>
        <v>3.4101157038138088</v>
      </c>
      <c r="L26" s="195">
        <f>('8'!L26/'8'!L$64)*100</f>
        <v>3.1953054584246749</v>
      </c>
      <c r="M26" s="195">
        <f>('8'!M26/'8'!M$64)*100</f>
        <v>3.2155457131820575</v>
      </c>
      <c r="N26" s="195">
        <f>('8'!N26/'8'!N$64)*100</f>
        <v>3.4493131319811576</v>
      </c>
      <c r="O26" s="195">
        <f>('8'!O26/'8'!O$64)*100</f>
        <v>3.3047936190386742</v>
      </c>
      <c r="P26" s="195">
        <f>('8'!P26/'8'!P$64)*100</f>
        <v>2.984317034639719</v>
      </c>
      <c r="Q26" s="195">
        <f>('8'!Q26/'8'!Q$64)*100</f>
        <v>2.9027926574871463</v>
      </c>
      <c r="R26" s="195">
        <f>('8'!R26/'8'!R$64)*100</f>
        <v>2.9572335802733942</v>
      </c>
      <c r="S26"/>
      <c r="T26" s="337">
        <v>0</v>
      </c>
      <c r="U26" s="337">
        <v>0</v>
      </c>
      <c r="V26" s="337">
        <v>0</v>
      </c>
      <c r="W26" s="337">
        <v>0</v>
      </c>
      <c r="X26" s="337">
        <v>0</v>
      </c>
      <c r="Y26" s="337">
        <v>0</v>
      </c>
      <c r="Z26" s="337">
        <v>0</v>
      </c>
      <c r="AA26" s="337">
        <v>0</v>
      </c>
      <c r="AB26" s="337">
        <v>0</v>
      </c>
      <c r="AC26" s="337">
        <v>0</v>
      </c>
    </row>
    <row r="27" spans="2:29" s="18" customFormat="1" ht="34.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95">
        <f>('8'!I27/'8'!I$64)*100</f>
        <v>0.12249093082892462</v>
      </c>
      <c r="J27" s="195">
        <f>('8'!J27/'8'!J$64)*100</f>
        <v>0.12321588854118794</v>
      </c>
      <c r="K27" s="195">
        <f>('8'!K27/'8'!K$64)*100</f>
        <v>0.12441719898963118</v>
      </c>
      <c r="L27" s="195">
        <f>('8'!L27/'8'!L$64)*100</f>
        <v>0.17282342832456882</v>
      </c>
      <c r="M27" s="195">
        <f>('8'!M27/'8'!M$64)*100</f>
        <v>0.14853311957275417</v>
      </c>
      <c r="N27" s="195">
        <f>('8'!N27/'8'!N$64)*100</f>
        <v>0.20651910691223155</v>
      </c>
      <c r="O27" s="195">
        <f>('8'!O27/'8'!O$64)*100</f>
        <v>0.18415484996943332</v>
      </c>
      <c r="P27" s="195">
        <f>('8'!P27/'8'!P$64)*100</f>
        <v>0.156893348882647</v>
      </c>
      <c r="Q27" s="195">
        <f>('8'!Q27/'8'!Q$64)*100</f>
        <v>0.18437775152673658</v>
      </c>
      <c r="R27" s="195">
        <f>('8'!R27/'8'!R$64)*100</f>
        <v>0.16997498588272567</v>
      </c>
      <c r="S27"/>
      <c r="T27" s="337">
        <v>0</v>
      </c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37">
        <v>0</v>
      </c>
      <c r="AA27" s="337">
        <v>0</v>
      </c>
      <c r="AB27" s="337">
        <v>0</v>
      </c>
      <c r="AC27" s="337">
        <v>0</v>
      </c>
    </row>
    <row r="28" spans="2:29" s="18" customFormat="1" ht="34.5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95">
        <f>('8'!I28/'8'!I$64)*100</f>
        <v>59.061183620810731</v>
      </c>
      <c r="J28" s="195">
        <f>('8'!J28/'8'!J$64)*100</f>
        <v>59.695598918957671</v>
      </c>
      <c r="K28" s="195">
        <f>('8'!K28/'8'!K$64)*100</f>
        <v>59.903814009069379</v>
      </c>
      <c r="L28" s="195">
        <f>('8'!L28/'8'!L$64)*100</f>
        <v>61.656184757878876</v>
      </c>
      <c r="M28" s="195">
        <f>('8'!M28/'8'!M$64)*100</f>
        <v>64.053743299174428</v>
      </c>
      <c r="N28" s="195">
        <f>('8'!N28/'8'!N$64)*100</f>
        <v>65.844404403584576</v>
      </c>
      <c r="O28" s="195">
        <f>('8'!O28/'8'!O$64)*100</f>
        <v>62.25179427121715</v>
      </c>
      <c r="P28" s="195">
        <f>('8'!P28/'8'!P$64)*100</f>
        <v>61.596024150392338</v>
      </c>
      <c r="Q28" s="195">
        <f>('8'!Q28/'8'!Q$64)*100</f>
        <v>64.528050501560983</v>
      </c>
      <c r="R28" s="195">
        <f>('8'!R28/'8'!R$64)*100</f>
        <v>64.889723815702709</v>
      </c>
      <c r="S28"/>
      <c r="T28" s="337">
        <v>0</v>
      </c>
      <c r="U28" s="337">
        <v>0</v>
      </c>
      <c r="V28" s="337">
        <v>0</v>
      </c>
      <c r="W28" s="337">
        <v>0</v>
      </c>
      <c r="X28" s="337">
        <v>0</v>
      </c>
      <c r="Y28" s="337">
        <v>0</v>
      </c>
      <c r="Z28" s="337">
        <v>0</v>
      </c>
      <c r="AA28" s="337">
        <v>0</v>
      </c>
      <c r="AB28" s="337">
        <v>0</v>
      </c>
      <c r="AC28" s="337">
        <v>0</v>
      </c>
    </row>
    <row r="29" spans="2:29" s="18" customFormat="1" ht="63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95">
        <f>('8'!I29/'8'!I$64)*100</f>
        <v>53.915436868251319</v>
      </c>
      <c r="J29" s="195">
        <f>('8'!J29/'8'!J$64)*100</f>
        <v>54.742113411280648</v>
      </c>
      <c r="K29" s="195">
        <f>('8'!K29/'8'!K$64)*100</f>
        <v>55.348340921391085</v>
      </c>
      <c r="L29" s="195">
        <f>('8'!L29/'8'!L$64)*100</f>
        <v>57.383145884877564</v>
      </c>
      <c r="M29" s="195">
        <f>('8'!M29/'8'!M$64)*100</f>
        <v>59.72909775413676</v>
      </c>
      <c r="N29" s="195">
        <f>('8'!N29/'8'!N$64)*100</f>
        <v>60.960025060474585</v>
      </c>
      <c r="O29" s="195">
        <f>('8'!O29/'8'!O$64)*100</f>
        <v>57.957173200710912</v>
      </c>
      <c r="P29" s="195">
        <f>('8'!P29/'8'!P$64)*100</f>
        <v>57.558099862056622</v>
      </c>
      <c r="Q29" s="195">
        <f>('8'!Q29/'8'!Q$64)*100</f>
        <v>60.410931363200625</v>
      </c>
      <c r="R29" s="195">
        <f>('8'!R29/'8'!R$64)*100</f>
        <v>60.70770042637028</v>
      </c>
      <c r="S29"/>
      <c r="T29" s="337">
        <v>0</v>
      </c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37">
        <v>0</v>
      </c>
      <c r="AA29" s="337">
        <v>0</v>
      </c>
      <c r="AB29" s="337">
        <v>0</v>
      </c>
      <c r="AC29" s="337">
        <v>0</v>
      </c>
    </row>
    <row r="30" spans="2:29" s="18" customFormat="1" ht="34.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95">
        <f>('8'!I30/'8'!I$64)*100</f>
        <v>26.441026707592759</v>
      </c>
      <c r="J30" s="195">
        <f>('8'!J30/'8'!J$64)*100</f>
        <v>26.654212019790833</v>
      </c>
      <c r="K30" s="195">
        <f>('8'!K30/'8'!K$64)*100</f>
        <v>27.266987299060752</v>
      </c>
      <c r="L30" s="195">
        <f>('8'!L30/'8'!L$64)*100</f>
        <v>28.347790014414088</v>
      </c>
      <c r="M30" s="195">
        <f>('8'!M30/'8'!M$64)*100</f>
        <v>29.383121360049714</v>
      </c>
      <c r="N30" s="195">
        <f>('8'!N30/'8'!N$64)*100</f>
        <v>32.806478608815496</v>
      </c>
      <c r="O30" s="195">
        <f>('8'!O30/'8'!O$64)*100</f>
        <v>31.85734159555486</v>
      </c>
      <c r="P30" s="195">
        <f>('8'!P30/'8'!P$64)*100</f>
        <v>32.625869094235128</v>
      </c>
      <c r="Q30" s="195">
        <f>('8'!Q30/'8'!Q$64)*100</f>
        <v>34.990413734872128</v>
      </c>
      <c r="R30" s="195">
        <f>('8'!R30/'8'!R$64)*100</f>
        <v>35.002061372995115</v>
      </c>
      <c r="S30"/>
      <c r="T30" s="337">
        <v>0</v>
      </c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37">
        <v>0</v>
      </c>
      <c r="AA30" s="337">
        <v>0</v>
      </c>
      <c r="AB30" s="337">
        <v>0</v>
      </c>
      <c r="AC30" s="337">
        <v>0</v>
      </c>
    </row>
    <row r="31" spans="2:29" s="18" customFormat="1" ht="34.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95">
        <f>('8'!I31/'8'!I$64)*100</f>
        <v>19.791394241757327</v>
      </c>
      <c r="J31" s="195">
        <f>('8'!J31/'8'!J$64)*100</f>
        <v>20.013963805799701</v>
      </c>
      <c r="K31" s="195">
        <f>('8'!K31/'8'!K$64)*100</f>
        <v>20.56901413965549</v>
      </c>
      <c r="L31" s="195">
        <f>('8'!L31/'8'!L$64)*100</f>
        <v>21.349006700982208</v>
      </c>
      <c r="M31" s="195">
        <f>('8'!M31/'8'!M$64)*100</f>
        <v>22.218977430884753</v>
      </c>
      <c r="N31" s="195">
        <f>('8'!N31/'8'!N$64)*100</f>
        <v>24.756572320012513</v>
      </c>
      <c r="O31" s="195">
        <f>('8'!O31/'8'!O$64)*100</f>
        <v>24.285913558359628</v>
      </c>
      <c r="P31" s="195">
        <f>('8'!P31/'8'!P$64)*100</f>
        <v>24.131340298793454</v>
      </c>
      <c r="Q31" s="195">
        <f>('8'!Q31/'8'!Q$64)*100</f>
        <v>25.954555154186089</v>
      </c>
      <c r="R31" s="195">
        <f>('8'!R31/'8'!R$64)*100</f>
        <v>26.081942254815004</v>
      </c>
      <c r="S31"/>
      <c r="T31" s="337">
        <v>0</v>
      </c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</row>
    <row r="32" spans="2:29" s="18" customFormat="1" ht="34.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95">
        <f>('8'!I32/'8'!I$64)*100</f>
        <v>2.6415235720736918</v>
      </c>
      <c r="J32" s="195">
        <f>('8'!J32/'8'!J$64)*100</f>
        <v>2.7031738909539569</v>
      </c>
      <c r="K32" s="195">
        <f>('8'!K32/'8'!K$64)*100</f>
        <v>2.7557422451646962</v>
      </c>
      <c r="L32" s="195">
        <f>('8'!L32/'8'!L$64)*100</f>
        <v>2.9064131304448853</v>
      </c>
      <c r="M32" s="195">
        <f>('8'!M32/'8'!M$64)*100</f>
        <v>3.0988162027029609</v>
      </c>
      <c r="N32" s="195">
        <f>('8'!N32/'8'!N$64)*100</f>
        <v>3.305550119731393</v>
      </c>
      <c r="O32" s="195">
        <f>('8'!O32/'8'!O$64)*100</f>
        <v>3.0198500616451391</v>
      </c>
      <c r="P32" s="195">
        <f>('8'!P32/'8'!P$64)*100</f>
        <v>3.0082962950877183</v>
      </c>
      <c r="Q32" s="195">
        <f>('8'!Q32/'8'!Q$64)*100</f>
        <v>3.0692057768285768</v>
      </c>
      <c r="R32" s="195">
        <f>('8'!R32/'8'!R$64)*100</f>
        <v>2.9904195035310335</v>
      </c>
      <c r="S32"/>
      <c r="T32" s="337">
        <v>0</v>
      </c>
      <c r="U32" s="337">
        <v>0</v>
      </c>
      <c r="V32" s="337">
        <v>0</v>
      </c>
      <c r="W32" s="337">
        <v>0</v>
      </c>
      <c r="X32" s="337">
        <v>0</v>
      </c>
      <c r="Y32" s="337">
        <v>0</v>
      </c>
      <c r="Z32" s="337">
        <v>0</v>
      </c>
      <c r="AA32" s="337">
        <v>0</v>
      </c>
      <c r="AB32" s="337">
        <v>0</v>
      </c>
      <c r="AC32" s="337">
        <v>0</v>
      </c>
    </row>
    <row r="33" spans="2:29" s="18" customFormat="1" ht="34.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95">
        <f>('8'!I33/'8'!I$64)*100</f>
        <v>4.008108893761742</v>
      </c>
      <c r="J33" s="195">
        <f>('8'!J33/'8'!J$64)*100</f>
        <v>3.9370743230371783</v>
      </c>
      <c r="K33" s="195">
        <f>('8'!K33/'8'!K$64)*100</f>
        <v>3.9422309142405632</v>
      </c>
      <c r="L33" s="195">
        <f>('8'!L33/'8'!L$64)*100</f>
        <v>4.0923701829869934</v>
      </c>
      <c r="M33" s="195">
        <f>('8'!M33/'8'!M$64)*100</f>
        <v>4.0653277264619998</v>
      </c>
      <c r="N33" s="195">
        <f>('8'!N33/'8'!N$64)*100</f>
        <v>4.7443561690715921</v>
      </c>
      <c r="O33" s="195">
        <f>('8'!O33/'8'!O$64)*100</f>
        <v>4.5515779755500922</v>
      </c>
      <c r="P33" s="195">
        <f>('8'!P33/'8'!P$64)*100</f>
        <v>5.4862325003539585</v>
      </c>
      <c r="Q33" s="195">
        <f>('8'!Q33/'8'!Q$64)*100</f>
        <v>5.9666528038574604</v>
      </c>
      <c r="R33" s="195">
        <f>('8'!R33/'8'!R$64)*100</f>
        <v>5.9296996146490768</v>
      </c>
      <c r="S33"/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37">
        <v>0</v>
      </c>
      <c r="Z33" s="337">
        <v>0</v>
      </c>
      <c r="AA33" s="337">
        <v>0</v>
      </c>
      <c r="AB33" s="337">
        <v>0</v>
      </c>
      <c r="AC33" s="337">
        <v>0</v>
      </c>
    </row>
    <row r="34" spans="2:29" s="18" customFormat="1" ht="34.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95">
        <f>('8'!I34/'8'!I$64)*100</f>
        <v>27.474410160658554</v>
      </c>
      <c r="J34" s="195">
        <f>('8'!J34/'8'!J$64)*100</f>
        <v>28.087901391489812</v>
      </c>
      <c r="K34" s="195">
        <f>('8'!K34/'8'!K$64)*100</f>
        <v>28.08135362233033</v>
      </c>
      <c r="L34" s="195">
        <f>('8'!L34/'8'!L$64)*100</f>
        <v>29.035355870463469</v>
      </c>
      <c r="M34" s="195">
        <f>('8'!M34/'8'!M$64)*100</f>
        <v>30.345976394087053</v>
      </c>
      <c r="N34" s="195">
        <f>('8'!N34/'8'!N$64)*100</f>
        <v>28.1535464516591</v>
      </c>
      <c r="O34" s="195">
        <f>('8'!O34/'8'!O$64)*100</f>
        <v>26.099831605156055</v>
      </c>
      <c r="P34" s="195">
        <f>('8'!P34/'8'!P$64)*100</f>
        <v>24.932230767821483</v>
      </c>
      <c r="Q34" s="195">
        <f>('8'!Q34/'8'!Q$64)*100</f>
        <v>25.420517628328504</v>
      </c>
      <c r="R34" s="195">
        <f>('8'!R34/'8'!R$64)*100</f>
        <v>25.705639053375162</v>
      </c>
      <c r="S34"/>
      <c r="T34" s="337">
        <v>0</v>
      </c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37">
        <v>0</v>
      </c>
      <c r="AA34" s="337">
        <v>0</v>
      </c>
      <c r="AB34" s="337">
        <v>0</v>
      </c>
      <c r="AC34" s="337">
        <v>0</v>
      </c>
    </row>
    <row r="35" spans="2:29" s="18" customFormat="1" ht="15.75" customHeight="1" thickBot="1" x14ac:dyDescent="0.35">
      <c r="B35" s="181"/>
      <c r="C35" s="182"/>
      <c r="D35" s="182"/>
      <c r="E35" s="182"/>
      <c r="F35" s="183"/>
      <c r="G35" s="183"/>
      <c r="H35" s="183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</row>
    <row r="36" spans="2:29" s="18" customFormat="1" ht="17.25" customHeight="1" x14ac:dyDescent="0.3">
      <c r="B36" s="168"/>
      <c r="C36" s="170"/>
      <c r="D36" s="170"/>
      <c r="E36" s="170"/>
      <c r="F36" s="179"/>
      <c r="G36" s="179"/>
      <c r="H36" s="179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</row>
    <row r="37" spans="2:29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93">
        <f>('8'!I37/'8'!I$64)*100</f>
        <v>13.086560756524879</v>
      </c>
      <c r="J37" s="193">
        <f>('8'!J37/'8'!J$64)*100</f>
        <v>12.564897787657097</v>
      </c>
      <c r="K37" s="193">
        <f>('8'!K37/'8'!K$64)*100</f>
        <v>12.192591887802372</v>
      </c>
      <c r="L37" s="193">
        <f>('8'!L37/'8'!L$64)*100</f>
        <v>11.969446275504792</v>
      </c>
      <c r="M37" s="193">
        <f>('8'!M37/'8'!M$64)*100</f>
        <v>11.653100160375555</v>
      </c>
      <c r="N37" s="193">
        <f>('8'!N37/'8'!N$64)*100</f>
        <v>12.96227357721072</v>
      </c>
      <c r="O37" s="193">
        <f>('8'!O37/'8'!O$64)*100</f>
        <v>12.636881261221339</v>
      </c>
      <c r="P37" s="193">
        <f>('8'!P37/'8'!P$64)*100</f>
        <v>11.613267867953503</v>
      </c>
      <c r="Q37" s="193">
        <f>('8'!Q37/'8'!Q$64)*100</f>
        <v>11.9697728396659</v>
      </c>
      <c r="R37" s="193">
        <f>('8'!R37/'8'!R$64)*100</f>
        <v>11.964883380831724</v>
      </c>
      <c r="S37"/>
      <c r="T37" s="337">
        <v>0</v>
      </c>
      <c r="U37" s="337">
        <v>0</v>
      </c>
      <c r="V37" s="337">
        <v>0</v>
      </c>
      <c r="W37" s="337">
        <v>0</v>
      </c>
      <c r="X37" s="337">
        <v>0</v>
      </c>
      <c r="Y37" s="337">
        <v>0</v>
      </c>
      <c r="Z37" s="337">
        <v>0</v>
      </c>
      <c r="AA37" s="337">
        <v>0</v>
      </c>
      <c r="AB37" s="337">
        <v>0</v>
      </c>
      <c r="AC37" s="337">
        <v>0</v>
      </c>
    </row>
    <row r="38" spans="2:29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95">
        <f>('8'!I38/'8'!I$64)*100</f>
        <v>2.431479629115858</v>
      </c>
      <c r="J38" s="195">
        <f>('8'!J38/'8'!J$64)*100</f>
        <v>2.3774471715880883</v>
      </c>
      <c r="K38" s="195">
        <f>('8'!K38/'8'!K$64)*100</f>
        <v>2.1948735048056784</v>
      </c>
      <c r="L38" s="195">
        <f>('8'!L38/'8'!L$64)*100</f>
        <v>1.8416194219140578</v>
      </c>
      <c r="M38" s="195">
        <f>('8'!M38/'8'!M$64)*100</f>
        <v>1.7026306112198191</v>
      </c>
      <c r="N38" s="195">
        <f>('8'!N38/'8'!N$64)*100</f>
        <v>1.6335483870611882</v>
      </c>
      <c r="O38" s="195">
        <f>('8'!O38/'8'!O$64)*100</f>
        <v>1.7947856521665793</v>
      </c>
      <c r="P38" s="195">
        <f>('8'!P38/'8'!P$64)*100</f>
        <v>2.245322928994641</v>
      </c>
      <c r="Q38" s="195">
        <f>('8'!Q38/'8'!Q$64)*100</f>
        <v>2.1177423748864324</v>
      </c>
      <c r="R38" s="195">
        <f>('8'!R38/'8'!R$64)*100</f>
        <v>1.8461293903644256</v>
      </c>
      <c r="S38" s="148"/>
      <c r="T38" s="337">
        <v>0</v>
      </c>
      <c r="U38" s="337">
        <v>0</v>
      </c>
      <c r="V38" s="337">
        <v>0</v>
      </c>
      <c r="W38" s="337">
        <v>0</v>
      </c>
      <c r="X38" s="337">
        <v>0</v>
      </c>
      <c r="Y38" s="337">
        <v>0</v>
      </c>
      <c r="Z38" s="337">
        <v>0</v>
      </c>
      <c r="AA38" s="337">
        <v>0</v>
      </c>
      <c r="AB38" s="337">
        <v>0</v>
      </c>
      <c r="AC38" s="337">
        <v>0</v>
      </c>
    </row>
    <row r="39" spans="2:29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95">
        <f>('8'!I39/'8'!I$64)*100</f>
        <v>1.4284384023954124</v>
      </c>
      <c r="J39" s="195">
        <f>('8'!J39/'8'!J$64)*100</f>
        <v>1.3582454940014512</v>
      </c>
      <c r="K39" s="195">
        <f>('8'!K39/'8'!K$64)*100</f>
        <v>1.2538128714526147</v>
      </c>
      <c r="L39" s="195">
        <f>('8'!L39/'8'!L$64)*100</f>
        <v>0.93074619660275959</v>
      </c>
      <c r="M39" s="195">
        <f>('8'!M39/'8'!M$64)*100</f>
        <v>0.74930620992264374</v>
      </c>
      <c r="N39" s="195">
        <f>('8'!N39/'8'!N$64)*100</f>
        <v>0.94414884688695699</v>
      </c>
      <c r="O39" s="195">
        <f>('8'!O39/'8'!O$64)*100</f>
        <v>0.91670769798006357</v>
      </c>
      <c r="P39" s="195">
        <f>('8'!P39/'8'!P$64)*100</f>
        <v>0.79796925123126938</v>
      </c>
      <c r="Q39" s="195">
        <f>('8'!Q39/'8'!Q$64)*100</f>
        <v>0.86659402922832862</v>
      </c>
      <c r="R39" s="195">
        <f>('8'!R39/'8'!R$64)*100</f>
        <v>0.86966030933740501</v>
      </c>
      <c r="S39"/>
      <c r="T39" s="337">
        <v>0</v>
      </c>
      <c r="U39" s="337">
        <v>0</v>
      </c>
      <c r="V39" s="337">
        <v>0</v>
      </c>
      <c r="W39" s="337">
        <v>0</v>
      </c>
      <c r="X39" s="337">
        <v>0</v>
      </c>
      <c r="Y39" s="337">
        <v>0</v>
      </c>
      <c r="Z39" s="337">
        <v>0</v>
      </c>
      <c r="AA39" s="337">
        <v>0</v>
      </c>
      <c r="AB39" s="337">
        <v>0</v>
      </c>
      <c r="AC39" s="337">
        <v>0</v>
      </c>
    </row>
    <row r="40" spans="2:29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95">
        <f>('8'!I40/'8'!I$64)*100</f>
        <v>1.2042207606128155</v>
      </c>
      <c r="J40" s="195">
        <f>('8'!J40/'8'!J$64)*100</f>
        <v>1.1116315205170268</v>
      </c>
      <c r="K40" s="195">
        <f>('8'!K40/'8'!K$64)*100</f>
        <v>1.0612971667258158</v>
      </c>
      <c r="L40" s="195">
        <f>('8'!L40/'8'!L$64)*100</f>
        <v>1.0629733250857638</v>
      </c>
      <c r="M40" s="195">
        <f>('8'!M40/'8'!M$64)*100</f>
        <v>0.98438120211954605</v>
      </c>
      <c r="N40" s="195">
        <f>('8'!N40/'8'!N$64)*100</f>
        <v>1.0773862448962068</v>
      </c>
      <c r="O40" s="195">
        <f>('8'!O40/'8'!O$64)*100</f>
        <v>1.0251238427913045</v>
      </c>
      <c r="P40" s="195">
        <f>('8'!P40/'8'!P$64)*100</f>
        <v>0.84008848940880387</v>
      </c>
      <c r="Q40" s="195">
        <f>('8'!Q40/'8'!Q$64)*100</f>
        <v>0.90087165539801795</v>
      </c>
      <c r="R40" s="195">
        <f>('8'!R40/'8'!R$64)*100</f>
        <v>0.8871293621934675</v>
      </c>
      <c r="S40"/>
      <c r="T40" s="337">
        <v>0</v>
      </c>
      <c r="U40" s="337">
        <v>0</v>
      </c>
      <c r="V40" s="337">
        <v>0</v>
      </c>
      <c r="W40" s="337">
        <v>0</v>
      </c>
      <c r="X40" s="337">
        <v>0</v>
      </c>
      <c r="Y40" s="337">
        <v>0</v>
      </c>
      <c r="Z40" s="337">
        <v>0</v>
      </c>
      <c r="AA40" s="337">
        <v>0</v>
      </c>
      <c r="AB40" s="337">
        <v>0</v>
      </c>
      <c r="AC40" s="337">
        <v>0</v>
      </c>
    </row>
    <row r="41" spans="2:29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95">
        <f>('8'!I41/'8'!I$64)*100</f>
        <v>1.3299209901628128</v>
      </c>
      <c r="J41" s="195">
        <f>('8'!J41/'8'!J$64)*100</f>
        <v>1.2580068012953463</v>
      </c>
      <c r="K41" s="195">
        <f>('8'!K41/'8'!K$64)*100</f>
        <v>1.2369728178089516</v>
      </c>
      <c r="L41" s="195">
        <f>('8'!L41/'8'!L$64)*100</f>
        <v>1.6906684681943431</v>
      </c>
      <c r="M41" s="195">
        <f>('8'!M41/'8'!M$64)*100</f>
        <v>1.7384344235146441</v>
      </c>
      <c r="N41" s="195">
        <f>('8'!N41/'8'!N$64)*100</f>
        <v>2.0058190218326435</v>
      </c>
      <c r="O41" s="195">
        <f>('8'!O41/'8'!O$64)*100</f>
        <v>1.8405255679006354</v>
      </c>
      <c r="P41" s="195">
        <f>('8'!P41/'8'!P$64)*100</f>
        <v>1.5800439627988419</v>
      </c>
      <c r="Q41" s="195">
        <f>('8'!Q41/'8'!Q$64)*100</f>
        <v>1.7023051887408356</v>
      </c>
      <c r="R41" s="195">
        <f>('8'!R41/'8'!R$64)*100</f>
        <v>1.8948582296853409</v>
      </c>
      <c r="S41"/>
      <c r="T41" s="337">
        <v>0</v>
      </c>
      <c r="U41" s="337">
        <v>0</v>
      </c>
      <c r="V41" s="337">
        <v>0</v>
      </c>
      <c r="W41" s="337">
        <v>0</v>
      </c>
      <c r="X41" s="337">
        <v>0</v>
      </c>
      <c r="Y41" s="337">
        <v>0</v>
      </c>
      <c r="Z41" s="337">
        <v>0</v>
      </c>
      <c r="AA41" s="337">
        <v>0</v>
      </c>
      <c r="AB41" s="337">
        <v>0</v>
      </c>
      <c r="AC41" s="337">
        <v>0</v>
      </c>
    </row>
    <row r="42" spans="2:29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95">
        <f>('8'!I42/'8'!I$64)*100</f>
        <v>4.7303818867005909E-2</v>
      </c>
      <c r="J42" s="195">
        <f>('8'!J42/'8'!J$64)*100</f>
        <v>4.6332671988708635E-2</v>
      </c>
      <c r="K42" s="195">
        <f>('8'!K42/'8'!K$64)*100</f>
        <v>6.597472397742643E-2</v>
      </c>
      <c r="L42" s="195">
        <f>('8'!L42/'8'!L$64)*100</f>
        <v>4.2334480398107936E-2</v>
      </c>
      <c r="M42" s="195">
        <f>('8'!M42/'8'!M$64)*100</f>
        <v>4.3110427935577657E-2</v>
      </c>
      <c r="N42" s="195">
        <f>('8'!N42/'8'!N$64)*100</f>
        <v>5.717000967111821E-2</v>
      </c>
      <c r="O42" s="195">
        <f>('8'!O42/'8'!O$64)*100</f>
        <v>5.9224939146287577E-2</v>
      </c>
      <c r="P42" s="195">
        <f>('8'!P42/'8'!P$64)*100</f>
        <v>1.4126940764029998E-2</v>
      </c>
      <c r="Q42" s="195">
        <f>('8'!Q42/'8'!Q$64)*100</f>
        <v>5.4255727310925164E-2</v>
      </c>
      <c r="R42" s="195">
        <f>('8'!R42/'8'!R$64)*100</f>
        <v>5.5920191778767427E-2</v>
      </c>
      <c r="T42" s="337">
        <v>0</v>
      </c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37">
        <v>0</v>
      </c>
      <c r="AA42" s="337">
        <v>0</v>
      </c>
      <c r="AB42" s="337">
        <v>0</v>
      </c>
      <c r="AC42" s="337">
        <v>0</v>
      </c>
    </row>
    <row r="43" spans="2:29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95">
        <f>('8'!I43/'8'!I$64)*100</f>
        <v>0.16061497014260914</v>
      </c>
      <c r="J43" s="195">
        <f>('8'!J43/'8'!J$64)*100</f>
        <v>0.20724877566832184</v>
      </c>
      <c r="K43" s="195">
        <f>('8'!K43/'8'!K$64)*100</f>
        <v>0.23647890998513757</v>
      </c>
      <c r="L43" s="195">
        <f>('8'!L43/'8'!L$64)*100</f>
        <v>0.30985780106720628</v>
      </c>
      <c r="M43" s="195">
        <f>('8'!M43/'8'!M$64)*100</f>
        <v>0.31360471235365595</v>
      </c>
      <c r="N43" s="195">
        <f>('8'!N43/'8'!N$64)*100</f>
        <v>0.39761356231147721</v>
      </c>
      <c r="O43" s="195">
        <f>('8'!O43/'8'!O$64)*100</f>
        <v>0.3579041125804473</v>
      </c>
      <c r="P43" s="195">
        <f>('8'!P43/'8'!P$64)*100</f>
        <v>0.26200578815033765</v>
      </c>
      <c r="Q43" s="195">
        <f>('8'!Q43/'8'!Q$64)*100</f>
        <v>0.29968098751396099</v>
      </c>
      <c r="R43" s="195">
        <f>('8'!R43/'8'!R$64)*100</f>
        <v>0.30858470481710137</v>
      </c>
      <c r="T43" s="337">
        <v>0</v>
      </c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37">
        <v>0</v>
      </c>
      <c r="AA43" s="337">
        <v>0</v>
      </c>
      <c r="AB43" s="337">
        <v>0</v>
      </c>
      <c r="AC43" s="337">
        <v>0</v>
      </c>
    </row>
    <row r="44" spans="2:29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95">
        <f>('8'!I44/'8'!I$64)*100</f>
        <v>2.0210607618340535</v>
      </c>
      <c r="J44" s="195">
        <f>('8'!J44/'8'!J$64)*100</f>
        <v>1.9155410150432823</v>
      </c>
      <c r="K44" s="195">
        <f>('8'!K44/'8'!K$64)*100</f>
        <v>1.8546499452061411</v>
      </c>
      <c r="L44" s="195">
        <f>('8'!L44/'8'!L$64)*100</f>
        <v>1.8634381905835133</v>
      </c>
      <c r="M44" s="195">
        <f>('8'!M44/'8'!M$64)*100</f>
        <v>1.9079362546146303</v>
      </c>
      <c r="N44" s="195">
        <f>('8'!N44/'8'!N$64)*100</f>
        <v>2.2148022861931334</v>
      </c>
      <c r="O44" s="195">
        <f>('8'!O44/'8'!O$64)*100</f>
        <v>2.2728993311150947</v>
      </c>
      <c r="P44" s="195">
        <f>('8'!P44/'8'!P$64)*100</f>
        <v>1.8696281591541335</v>
      </c>
      <c r="Q44" s="195">
        <f>('8'!Q44/'8'!Q$64)*100</f>
        <v>1.9568513735664255</v>
      </c>
      <c r="R44" s="195">
        <f>('8'!R44/'8'!R$64)*100</f>
        <v>1.9810248122699523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37">
        <v>0</v>
      </c>
      <c r="Z44" s="337">
        <v>0</v>
      </c>
      <c r="AA44" s="337">
        <v>0</v>
      </c>
      <c r="AB44" s="337">
        <v>0</v>
      </c>
      <c r="AC44" s="337">
        <v>0</v>
      </c>
    </row>
    <row r="45" spans="2:29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95">
        <f>('8'!I45/'8'!I$64)*100</f>
        <v>0.26408123759438068</v>
      </c>
      <c r="J45" s="195">
        <f>('8'!J45/'8'!J$64)*100</f>
        <v>0.24718590659912262</v>
      </c>
      <c r="K45" s="195">
        <f>('8'!K45/'8'!K$64)*100</f>
        <v>0.26335167602344461</v>
      </c>
      <c r="L45" s="195">
        <f>('8'!L45/'8'!L$64)*100</f>
        <v>0.22367597376827994</v>
      </c>
      <c r="M45" s="195">
        <f>('8'!M45/'8'!M$64)*100</f>
        <v>0.27260097309167919</v>
      </c>
      <c r="N45" s="195">
        <f>('8'!N45/'8'!N$64)*100</f>
        <v>0.29813223466021743</v>
      </c>
      <c r="O45" s="195">
        <f>('8'!O45/'8'!O$64)*100</f>
        <v>0.29630052888940689</v>
      </c>
      <c r="P45" s="195">
        <f>('8'!P45/'8'!P$64)*100</f>
        <v>0.26073057713816561</v>
      </c>
      <c r="Q45" s="195">
        <f>('8'!Q45/'8'!Q$64)*100</f>
        <v>0.27973885963503586</v>
      </c>
      <c r="R45" s="195">
        <f>('8'!R45/'8'!R$64)*100</f>
        <v>0.2859899386975947</v>
      </c>
      <c r="T45" s="337">
        <v>0</v>
      </c>
      <c r="U45" s="337">
        <v>0</v>
      </c>
      <c r="V45" s="337">
        <v>0</v>
      </c>
      <c r="W45" s="337">
        <v>0</v>
      </c>
      <c r="X45" s="337">
        <v>0</v>
      </c>
      <c r="Y45" s="337">
        <v>0</v>
      </c>
      <c r="Z45" s="337">
        <v>0</v>
      </c>
      <c r="AA45" s="337">
        <v>0</v>
      </c>
      <c r="AB45" s="337">
        <v>0</v>
      </c>
      <c r="AC45" s="337">
        <v>0</v>
      </c>
    </row>
    <row r="46" spans="2:29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95">
        <f>('8'!I46/'8'!I$64)*100</f>
        <v>4.0769492549710069</v>
      </c>
      <c r="J46" s="195">
        <f>('8'!J46/'8'!J$64)*100</f>
        <v>3.9200425424145582</v>
      </c>
      <c r="K46" s="195">
        <f>('8'!K46/'8'!K$64)*100</f>
        <v>3.9007630728275275</v>
      </c>
      <c r="L46" s="195">
        <f>('8'!L46/'8'!L$64)*100</f>
        <v>3.8313089895661907</v>
      </c>
      <c r="M46" s="195">
        <f>('8'!M46/'8'!M$64)*100</f>
        <v>3.7925622260306038</v>
      </c>
      <c r="N46" s="195">
        <f>('8'!N46/'8'!N$64)*100</f>
        <v>4.1271338767855479</v>
      </c>
      <c r="O46" s="195">
        <f>('8'!O46/'8'!O$64)*100</f>
        <v>3.8892547386820859</v>
      </c>
      <c r="P46" s="195">
        <f>('8'!P46/'8'!P$64)*100</f>
        <v>3.5864584214306321</v>
      </c>
      <c r="Q46" s="195">
        <f>('8'!Q46/'8'!Q$64)*100</f>
        <v>3.6073548918592007</v>
      </c>
      <c r="R46" s="195">
        <f>('8'!R46/'8'!R$64)*100</f>
        <v>3.6656114558049442</v>
      </c>
      <c r="T46" s="337">
        <v>0</v>
      </c>
      <c r="U46" s="337">
        <v>0</v>
      </c>
      <c r="V46" s="337">
        <v>0</v>
      </c>
      <c r="W46" s="337">
        <v>0</v>
      </c>
      <c r="X46" s="337">
        <v>0</v>
      </c>
      <c r="Y46" s="337">
        <v>0</v>
      </c>
      <c r="Z46" s="337">
        <v>0</v>
      </c>
      <c r="AA46" s="337">
        <v>0</v>
      </c>
      <c r="AB46" s="337">
        <v>0</v>
      </c>
      <c r="AC46" s="337">
        <v>0</v>
      </c>
    </row>
    <row r="47" spans="2:29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95">
        <f>('8'!I47/'8'!I$64)*100</f>
        <v>0.12249093082892462</v>
      </c>
      <c r="J47" s="195">
        <f>('8'!J47/'8'!J$64)*100</f>
        <v>0.12321588854118794</v>
      </c>
      <c r="K47" s="195">
        <f>('8'!K47/'8'!K$64)*100</f>
        <v>0.12441719898963118</v>
      </c>
      <c r="L47" s="195">
        <f>('8'!L47/'8'!L$64)*100</f>
        <v>0.17282342832456882</v>
      </c>
      <c r="M47" s="195">
        <f>('8'!M47/'8'!M$64)*100</f>
        <v>0.14853311957275417</v>
      </c>
      <c r="N47" s="195">
        <f>('8'!N47/'8'!N$64)*100</f>
        <v>0.20651910691223155</v>
      </c>
      <c r="O47" s="195">
        <f>('8'!O47/'8'!O$64)*100</f>
        <v>0.18415484996943332</v>
      </c>
      <c r="P47" s="195">
        <f>('8'!P47/'8'!P$64)*100</f>
        <v>0.156893348882647</v>
      </c>
      <c r="Q47" s="195">
        <f>('8'!Q47/'8'!Q$64)*100</f>
        <v>0.18437775152673658</v>
      </c>
      <c r="R47" s="195">
        <f>('8'!R47/'8'!R$64)*100</f>
        <v>0.16997498588272567</v>
      </c>
      <c r="T47" s="337">
        <v>0</v>
      </c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37">
        <v>0</v>
      </c>
      <c r="AA47" s="337">
        <v>0</v>
      </c>
      <c r="AB47" s="337">
        <v>0</v>
      </c>
      <c r="AC47" s="337">
        <v>0</v>
      </c>
    </row>
    <row r="48" spans="2:29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93">
        <f>('8'!I48/'8'!I$64)*100</f>
        <v>25.865643560384584</v>
      </c>
      <c r="J48" s="193">
        <f>('8'!J48/'8'!J$64)*100</f>
        <v>25.517787826723847</v>
      </c>
      <c r="K48" s="193">
        <f>('8'!K48/'8'!K$64)*100</f>
        <v>25.062965289667709</v>
      </c>
      <c r="L48" s="193">
        <f>('8'!L48/'8'!L$64)*100</f>
        <v>24.200464612012578</v>
      </c>
      <c r="M48" s="193">
        <f>('8'!M48/'8'!M$64)*100</f>
        <v>22.936786483033643</v>
      </c>
      <c r="N48" s="193">
        <f>('8'!N48/'8'!N$64)*100</f>
        <v>20.914016298832514</v>
      </c>
      <c r="O48" s="193">
        <f>('8'!O48/'8'!O$64)*100</f>
        <v>19.287317488541451</v>
      </c>
      <c r="P48" s="193">
        <f>('8'!P48/'8'!P$64)*100</f>
        <v>18.208144950341907</v>
      </c>
      <c r="Q48" s="193">
        <f>('8'!Q48/'8'!Q$64)*100</f>
        <v>19.227400059876132</v>
      </c>
      <c r="R48" s="193">
        <f>('8'!R48/'8'!R$64)*100</f>
        <v>20.542718381832771</v>
      </c>
      <c r="T48" s="337">
        <v>0</v>
      </c>
      <c r="U48" s="337">
        <v>0</v>
      </c>
      <c r="V48" s="337">
        <v>0</v>
      </c>
      <c r="W48" s="337">
        <v>0</v>
      </c>
      <c r="X48" s="337">
        <v>0</v>
      </c>
      <c r="Y48" s="337">
        <v>0</v>
      </c>
      <c r="Z48" s="337">
        <v>0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95">
        <f>('8'!I50/'8'!I$64)*100</f>
        <v>14.804473090173644</v>
      </c>
      <c r="J50" s="195">
        <f>('8'!J50/'8'!J$64)*100</f>
        <v>15.005318551121055</v>
      </c>
      <c r="K50" s="195">
        <f>('8'!K50/'8'!K$64)*100</f>
        <v>14.517565079425207</v>
      </c>
      <c r="L50" s="195">
        <f>('8'!L50/'8'!L$64)*100</f>
        <v>14.184621234601455</v>
      </c>
      <c r="M50" s="195">
        <f>('8'!M50/'8'!M$64)*100</f>
        <v>13.648655687785293</v>
      </c>
      <c r="N50" s="195">
        <f>('8'!N50/'8'!N$64)*100</f>
        <v>11.963440199004491</v>
      </c>
      <c r="O50" s="195">
        <f>('8'!O50/'8'!O$64)*100</f>
        <v>10.068097394875645</v>
      </c>
      <c r="P50" s="195">
        <f>('8'!P50/'8'!P$64)*100</f>
        <v>9.352715161825957</v>
      </c>
      <c r="Q50" s="195">
        <f>('8'!Q50/'8'!Q$64)*100</f>
        <v>9.9797580841087381</v>
      </c>
      <c r="R50" s="195">
        <f>('8'!R50/'8'!R$64)*100</f>
        <v>10.944809392979565</v>
      </c>
      <c r="T50" s="337">
        <v>0</v>
      </c>
      <c r="U50" s="337">
        <v>0</v>
      </c>
      <c r="V50" s="337">
        <v>0</v>
      </c>
      <c r="W50" s="337">
        <v>0</v>
      </c>
      <c r="X50" s="337">
        <v>0</v>
      </c>
      <c r="Y50" s="337">
        <v>0</v>
      </c>
      <c r="Z50" s="33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95">
        <f>('8'!I51/'8'!I$64)*100</f>
        <v>8.7004337788139505</v>
      </c>
      <c r="J51" s="195">
        <f>('8'!J51/'8'!J$64)*100</f>
        <v>8.3468285944642098</v>
      </c>
      <c r="K51" s="195">
        <f>('8'!K51/'8'!K$64)*100</f>
        <v>8.5491996295154404</v>
      </c>
      <c r="L51" s="195">
        <f>('8'!L51/'8'!L$64)*100</f>
        <v>8.1055162773191878</v>
      </c>
      <c r="M51" s="195">
        <f>('8'!M51/'8'!M$64)*100</f>
        <v>7.4080842704593515</v>
      </c>
      <c r="N51" s="195">
        <f>('8'!N51/'8'!N$64)*100</f>
        <v>7.1438944052699167</v>
      </c>
      <c r="O51" s="195">
        <f>('8'!O51/'8'!O$64)*100</f>
        <v>7.5162523421408682</v>
      </c>
      <c r="P51" s="195">
        <f>('8'!P51/'8'!P$64)*100</f>
        <v>7.3289026126741152</v>
      </c>
      <c r="Q51" s="195">
        <f>('8'!Q51/'8'!Q$64)*100</f>
        <v>7.6847199284727425</v>
      </c>
      <c r="R51" s="195">
        <f>('8'!R51/'8'!R$64)*100</f>
        <v>8.0330600004976809</v>
      </c>
      <c r="T51" s="337">
        <v>0</v>
      </c>
      <c r="U51" s="337">
        <v>0</v>
      </c>
      <c r="V51" s="337">
        <v>0</v>
      </c>
      <c r="W51" s="337">
        <v>0</v>
      </c>
      <c r="X51" s="337">
        <v>0</v>
      </c>
      <c r="Y51" s="337">
        <v>0</v>
      </c>
      <c r="Z51" s="33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95">
        <f>('8'!I52/'8'!I$64)*100</f>
        <v>2.3607366913969909</v>
      </c>
      <c r="J52" s="195">
        <f>('8'!J52/'8'!J$64)*100</f>
        <v>2.1656406811385787</v>
      </c>
      <c r="K52" s="195">
        <f>('8'!K52/'8'!K$64)*100</f>
        <v>1.996200580727064</v>
      </c>
      <c r="L52" s="195">
        <f>('8'!L52/'8'!L$64)*100</f>
        <v>1.9103271000919346</v>
      </c>
      <c r="M52" s="195">
        <f>('8'!M52/'8'!M$64)*100</f>
        <v>1.880046524788997</v>
      </c>
      <c r="N52" s="195">
        <f>('8'!N52/'8'!N$64)*100</f>
        <v>1.8066816945581037</v>
      </c>
      <c r="O52" s="195">
        <f>('8'!O52/'8'!O$64)*100</f>
        <v>1.7029677515249357</v>
      </c>
      <c r="P52" s="195">
        <f>('8'!P52/'8'!P$64)*100</f>
        <v>1.5265271758418342</v>
      </c>
      <c r="Q52" s="195">
        <f>('8'!Q52/'8'!Q$64)*100</f>
        <v>1.5629220472946521</v>
      </c>
      <c r="R52" s="195">
        <f>('8'!R52/'8'!R$64)*100</f>
        <v>1.5648489883555234</v>
      </c>
      <c r="T52" s="337">
        <v>0</v>
      </c>
      <c r="U52" s="337">
        <v>0</v>
      </c>
      <c r="V52" s="337">
        <v>0</v>
      </c>
      <c r="W52" s="337">
        <v>0</v>
      </c>
      <c r="X52" s="337">
        <v>0</v>
      </c>
      <c r="Y52" s="337">
        <v>0</v>
      </c>
      <c r="Z52" s="337">
        <v>0</v>
      </c>
      <c r="AA52" s="337">
        <v>0</v>
      </c>
      <c r="AB52" s="337">
        <v>0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95">
        <f>('8'!I54/'8'!I$64)*100</f>
        <v>9.0296690589842861</v>
      </c>
      <c r="J54" s="195">
        <f>('8'!J54/'8'!J$64)*100</f>
        <v>8.5917141914292916</v>
      </c>
      <c r="K54" s="195">
        <f>('8'!K54/'8'!K$64)*100</f>
        <v>7.973553183207124</v>
      </c>
      <c r="L54" s="195">
        <f>('8'!L54/'8'!L$64)*100</f>
        <v>7.2212283350654261</v>
      </c>
      <c r="M54" s="195">
        <f>('8'!M54/'8'!M$64)*100</f>
        <v>6.2468015721495682</v>
      </c>
      <c r="N54" s="195">
        <f>('8'!N54/'8'!N$64)*100</f>
        <v>5.2453293500620468</v>
      </c>
      <c r="O54" s="195">
        <f>('8'!O54/'8'!O$64)*100</f>
        <v>4.3382347100041692</v>
      </c>
      <c r="P54" s="195">
        <f>('8'!P54/'8'!P$64)*100</f>
        <v>4.037062173944256</v>
      </c>
      <c r="Q54" s="195">
        <f>('8'!Q54/'8'!Q$64)*100</f>
        <v>4.3847968565460489</v>
      </c>
      <c r="R54" s="195">
        <f>('8'!R54/'8'!R$64)*100</f>
        <v>4.6544635227817208</v>
      </c>
      <c r="T54" s="337">
        <v>0</v>
      </c>
      <c r="U54" s="337">
        <v>0</v>
      </c>
      <c r="V54" s="337">
        <v>0</v>
      </c>
      <c r="W54" s="337">
        <v>0</v>
      </c>
      <c r="X54" s="337">
        <v>0</v>
      </c>
      <c r="Y54" s="337">
        <v>0</v>
      </c>
      <c r="Z54" s="33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95">
        <f>('8'!I55/'8'!I$64)*100</f>
        <v>16.835974501400305</v>
      </c>
      <c r="J55" s="195">
        <f>('8'!J55/'8'!J$64)*100</f>
        <v>16.926073635294578</v>
      </c>
      <c r="K55" s="195">
        <f>('8'!K55/'8'!K$64)*100</f>
        <v>17.089412106460621</v>
      </c>
      <c r="L55" s="195">
        <f>('8'!L55/'8'!L$64)*100</f>
        <v>16.97923627694713</v>
      </c>
      <c r="M55" s="195">
        <f>('8'!M55/'8'!M$64)*100</f>
        <v>16.689984910884128</v>
      </c>
      <c r="N55" s="195">
        <f>('8'!N55/'8'!N$64)*100</f>
        <v>15.668686948770464</v>
      </c>
      <c r="O55" s="195">
        <f>('8'!O55/'8'!O$64)*100</f>
        <v>14.949082778537278</v>
      </c>
      <c r="P55" s="195">
        <f>('8'!P55/'8'!P$64)*100</f>
        <v>14.17108277639765</v>
      </c>
      <c r="Q55" s="195">
        <f>('8'!Q55/'8'!Q$64)*100</f>
        <v>14.842603203330086</v>
      </c>
      <c r="R55" s="195">
        <f>('8'!R55/'8'!R$64)*100</f>
        <v>15.888254859051049</v>
      </c>
      <c r="T55" s="337">
        <v>0</v>
      </c>
      <c r="U55" s="337">
        <v>0</v>
      </c>
      <c r="V55" s="337">
        <v>0</v>
      </c>
      <c r="W55" s="337">
        <v>0</v>
      </c>
      <c r="X55" s="337">
        <v>0</v>
      </c>
      <c r="Y55" s="337">
        <v>0</v>
      </c>
      <c r="Z55" s="337">
        <v>0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93">
        <f>('8'!I56/'8'!I$64)*100</f>
        <v>-0.44138028862369066</v>
      </c>
      <c r="J56" s="193">
        <f>('8'!J56/'8'!J$64)*100</f>
        <v>0.47772418568903507</v>
      </c>
      <c r="K56" s="193">
        <f>('8'!K56/'8'!K$64)*100</f>
        <v>0.48437813906748894</v>
      </c>
      <c r="L56" s="193">
        <f>('8'!L56/'8'!L$64)*100</f>
        <v>-0.30304464226999461</v>
      </c>
      <c r="M56" s="193">
        <f>('8'!M56/'8'!M$64)*100</f>
        <v>-1.8885460651359789</v>
      </c>
      <c r="N56" s="193">
        <f>('8'!N56/'8'!N$64)*100</f>
        <v>-1.2560080848648281</v>
      </c>
      <c r="O56" s="193">
        <f>('8'!O56/'8'!O$64)*100</f>
        <v>2.838390948344983</v>
      </c>
      <c r="P56" s="193">
        <f>('8'!P56/'8'!P$64)*100</f>
        <v>5.3781472168702038</v>
      </c>
      <c r="Q56" s="193">
        <f>('8'!Q56/'8'!Q$64)*100</f>
        <v>3.5743589317925011</v>
      </c>
      <c r="R56" s="193">
        <f>('8'!R56/'8'!R$64)*100</f>
        <v>1.4111647122692705</v>
      </c>
      <c r="T56" s="337">
        <v>0</v>
      </c>
      <c r="U56" s="337">
        <v>0</v>
      </c>
      <c r="V56" s="337">
        <v>0</v>
      </c>
      <c r="W56" s="337">
        <v>0</v>
      </c>
      <c r="X56" s="337">
        <v>0</v>
      </c>
      <c r="Y56" s="337">
        <v>0</v>
      </c>
      <c r="Z56" s="337">
        <v>0</v>
      </c>
      <c r="AA56" s="337">
        <v>0</v>
      </c>
      <c r="AB56" s="337">
        <v>0</v>
      </c>
      <c r="AC56" s="337">
        <v>0</v>
      </c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93">
        <f>('8'!I57/'8'!I$64)*100</f>
        <v>69.448690895149156</v>
      </c>
      <c r="J57" s="193">
        <f>('8'!J57/'8'!J$64)*100</f>
        <v>66.775445461598494</v>
      </c>
      <c r="K57" s="193">
        <f>('8'!K57/'8'!K$64)*100</f>
        <v>70.011742491834227</v>
      </c>
      <c r="L57" s="193">
        <f>('8'!L57/'8'!L$64)*100</f>
        <v>68.554971413828113</v>
      </c>
      <c r="M57" s="193">
        <f>('8'!M57/'8'!M$64)*100</f>
        <v>65.277766860334921</v>
      </c>
      <c r="N57" s="193">
        <f>('8'!N57/'8'!N$64)*100</f>
        <v>61.577935859418318</v>
      </c>
      <c r="O57" s="193">
        <f>('8'!O57/'8'!O$64)*100</f>
        <v>70.633055566836191</v>
      </c>
      <c r="P57" s="193">
        <f>('8'!P57/'8'!P$64)*100</f>
        <v>76.807797481870026</v>
      </c>
      <c r="Q57" s="193">
        <f>('8'!Q57/'8'!Q$64)*100</f>
        <v>68.678953582055513</v>
      </c>
      <c r="R57" s="193">
        <f>('8'!R57/'8'!R$64)*100</f>
        <v>71.341084978510878</v>
      </c>
      <c r="T57" s="337">
        <v>0</v>
      </c>
      <c r="U57" s="337">
        <v>0</v>
      </c>
      <c r="V57" s="337">
        <v>0</v>
      </c>
      <c r="W57" s="337">
        <v>0</v>
      </c>
      <c r="X57" s="337">
        <v>0</v>
      </c>
      <c r="Y57" s="337">
        <v>0</v>
      </c>
      <c r="Z57" s="33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95">
        <f>('8'!I58/'8'!I$64)*100</f>
        <v>57.885202634267571</v>
      </c>
      <c r="J58" s="195">
        <f>('8'!J58/'8'!J$64)*100</f>
        <v>54.964936350085246</v>
      </c>
      <c r="K58" s="195">
        <f>('8'!K58/'8'!K$64)*100</f>
        <v>58.397460553071646</v>
      </c>
      <c r="L58" s="195">
        <f>('8'!L58/'8'!L$64)*100</f>
        <v>57.339399915585211</v>
      </c>
      <c r="M58" s="195">
        <f>('8'!M58/'8'!M$64)*100</f>
        <v>54.025242978024593</v>
      </c>
      <c r="N58" s="195">
        <f>('8'!N58/'8'!N$64)*100</f>
        <v>55.02402614789532</v>
      </c>
      <c r="O58" s="195">
        <f>('8'!O58/'8'!O$64)*100</f>
        <v>64.947375961483715</v>
      </c>
      <c r="P58" s="195">
        <f>('8'!P58/'8'!P$64)*100</f>
        <v>68.930356265582077</v>
      </c>
      <c r="Q58" s="195">
        <f>('8'!Q58/'8'!Q$64)*100</f>
        <v>57.989347302108662</v>
      </c>
      <c r="R58" s="195">
        <f>('8'!R58/'8'!R$64)*100</f>
        <v>58.772458027473121</v>
      </c>
      <c r="T58" s="337">
        <v>0</v>
      </c>
      <c r="U58" s="337">
        <v>0</v>
      </c>
      <c r="V58" s="337">
        <v>0</v>
      </c>
      <c r="W58" s="337">
        <v>0</v>
      </c>
      <c r="X58" s="337">
        <v>0</v>
      </c>
      <c r="Y58" s="337">
        <v>0</v>
      </c>
      <c r="Z58" s="33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95">
        <f>('8'!I59/'8'!I$64)*100</f>
        <v>11.563488260881572</v>
      </c>
      <c r="J59" s="195">
        <f>('8'!J59/'8'!J$64)*100</f>
        <v>11.810509111513237</v>
      </c>
      <c r="K59" s="195">
        <f>('8'!K59/'8'!K$64)*100</f>
        <v>11.614281938762575</v>
      </c>
      <c r="L59" s="195">
        <f>('8'!L59/'8'!L$64)*100</f>
        <v>11.2155714982429</v>
      </c>
      <c r="M59" s="195">
        <f>('8'!M59/'8'!M$64)*100</f>
        <v>11.252523882310323</v>
      </c>
      <c r="N59" s="195">
        <f>('8'!N59/'8'!N$64)*100</f>
        <v>6.553909711522997</v>
      </c>
      <c r="O59" s="195">
        <f>('8'!O59/'8'!O$64)*100</f>
        <v>5.6856796053524707</v>
      </c>
      <c r="P59" s="195">
        <f>('8'!P59/'8'!P$64)*100</f>
        <v>7.8774412162879504</v>
      </c>
      <c r="Q59" s="195">
        <f>('8'!Q59/'8'!Q$64)*100</f>
        <v>10.689606279946846</v>
      </c>
      <c r="R59" s="195">
        <f>('8'!R59/'8'!R$64)*100</f>
        <v>12.568626951037759</v>
      </c>
      <c r="T59" s="337">
        <v>0</v>
      </c>
      <c r="U59" s="337">
        <v>0</v>
      </c>
      <c r="V59" s="337">
        <v>0</v>
      </c>
      <c r="W59" s="337">
        <v>0</v>
      </c>
      <c r="X59" s="337">
        <v>0</v>
      </c>
      <c r="Y59" s="337">
        <v>0</v>
      </c>
      <c r="Z59" s="33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93">
        <f>('8'!I60/'8'!I$64)*100</f>
        <v>61.921381546466904</v>
      </c>
      <c r="J60" s="193">
        <f>('8'!J60/'8'!J$64)*100</f>
        <v>60.123564578064816</v>
      </c>
      <c r="K60" s="193">
        <f>('8'!K60/'8'!K$64)*100</f>
        <v>63.143430848240833</v>
      </c>
      <c r="L60" s="193">
        <f>('8'!L60/'8'!L$64)*100</f>
        <v>61.847654077155546</v>
      </c>
      <c r="M60" s="193">
        <f>('8'!M60/'8'!M$64)*100</f>
        <v>57.750795200547437</v>
      </c>
      <c r="N60" s="193">
        <f>('8'!N60/'8'!N$64)*100</f>
        <v>55.210246516228409</v>
      </c>
      <c r="O60" s="193">
        <f>('8'!O60/'8'!O$64)*100</f>
        <v>63.402939176474881</v>
      </c>
      <c r="P60" s="193">
        <f>('8'!P60/'8'!P$64)*100</f>
        <v>69.616807270675636</v>
      </c>
      <c r="Q60" s="193">
        <f>('8'!Q60/'8'!Q$64)*100</f>
        <v>63.914508091860078</v>
      </c>
      <c r="R60" s="193">
        <f>('8'!R60/'8'!R$64)*100</f>
        <v>66.021486174422307</v>
      </c>
      <c r="T60" s="337">
        <v>0</v>
      </c>
      <c r="U60" s="337">
        <v>0</v>
      </c>
      <c r="V60" s="337">
        <v>0</v>
      </c>
      <c r="W60" s="337">
        <v>0</v>
      </c>
      <c r="X60" s="337">
        <v>0</v>
      </c>
      <c r="Y60" s="337">
        <v>0</v>
      </c>
      <c r="Z60" s="33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95">
        <f>('8'!I61/'8'!I$64)*100</f>
        <v>48.604909344899454</v>
      </c>
      <c r="J61" s="195">
        <f>('8'!J61/'8'!J$64)*100</f>
        <v>46.799295291358234</v>
      </c>
      <c r="K61" s="195">
        <f>('8'!K61/'8'!K$64)*100</f>
        <v>49.863439135963574</v>
      </c>
      <c r="L61" s="195">
        <f>('8'!L61/'8'!L$64)*100</f>
        <v>49.422287280364792</v>
      </c>
      <c r="M61" s="195">
        <f>('8'!M61/'8'!M$64)*100</f>
        <v>45.779378901216653</v>
      </c>
      <c r="N61" s="195">
        <f>('8'!N61/'8'!N$64)*100</f>
        <v>45.331584067791063</v>
      </c>
      <c r="O61" s="195">
        <f>('8'!O61/'8'!O$64)*100</f>
        <v>53.477487001892108</v>
      </c>
      <c r="P61" s="195">
        <f>('8'!P61/'8'!P$64)*100</f>
        <v>58.496601251160541</v>
      </c>
      <c r="Q61" s="195">
        <f>('8'!Q61/'8'!Q$64)*100</f>
        <v>50.813046143969721</v>
      </c>
      <c r="R61" s="195">
        <f>('8'!R61/'8'!R$64)*100</f>
        <v>52.84879989487883</v>
      </c>
      <c r="T61" s="337">
        <v>0</v>
      </c>
      <c r="U61" s="337">
        <v>0</v>
      </c>
      <c r="V61" s="337">
        <v>0</v>
      </c>
      <c r="W61" s="337">
        <v>0</v>
      </c>
      <c r="X61" s="337">
        <v>0</v>
      </c>
      <c r="Y61" s="337">
        <v>0</v>
      </c>
      <c r="Z61" s="33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95">
        <f>('8'!I62/'8'!I$64)*100</f>
        <v>13.316472201567453</v>
      </c>
      <c r="J62" s="195">
        <f>('8'!J62/'8'!J$64)*100</f>
        <v>13.324269286706581</v>
      </c>
      <c r="K62" s="195">
        <f>('8'!K62/'8'!K$64)*100</f>
        <v>13.279991712277262</v>
      </c>
      <c r="L62" s="195">
        <f>('8'!L62/'8'!L$64)*100</f>
        <v>12.425366796790744</v>
      </c>
      <c r="M62" s="195">
        <f>('8'!M62/'8'!M$64)*100</f>
        <v>11.971416299330784</v>
      </c>
      <c r="N62" s="195">
        <f>('8'!N62/'8'!N$64)*100</f>
        <v>9.878662448437348</v>
      </c>
      <c r="O62" s="195">
        <f>('8'!O62/'8'!O$64)*100</f>
        <v>9.9254521745827624</v>
      </c>
      <c r="P62" s="195">
        <f>('8'!P62/'8'!P$64)*100</f>
        <v>11.1202060195151</v>
      </c>
      <c r="Q62" s="195">
        <f>('8'!Q62/'8'!Q$64)*100</f>
        <v>13.101461947890344</v>
      </c>
      <c r="R62" s="195">
        <f>('8'!R62/'8'!R$64)*100</f>
        <v>13.172686279543472</v>
      </c>
      <c r="T62" s="337">
        <v>0</v>
      </c>
      <c r="U62" s="337">
        <v>0</v>
      </c>
      <c r="V62" s="337">
        <v>0</v>
      </c>
      <c r="W62" s="337">
        <v>0</v>
      </c>
      <c r="X62" s="337">
        <v>0</v>
      </c>
      <c r="Y62" s="337">
        <v>0</v>
      </c>
      <c r="Z62" s="337">
        <v>0</v>
      </c>
      <c r="AA62" s="337">
        <v>0</v>
      </c>
      <c r="AB62" s="337">
        <v>0</v>
      </c>
      <c r="AC62" s="337">
        <v>0</v>
      </c>
    </row>
    <row r="63" spans="2:29" ht="30.75" customHeight="1" x14ac:dyDescent="0.3">
      <c r="B63" s="180"/>
      <c r="C63" s="180"/>
      <c r="D63" s="188"/>
      <c r="E63" s="188"/>
      <c r="F63" s="188"/>
      <c r="G63" s="188"/>
      <c r="H63" s="188"/>
      <c r="I63" s="197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6">
        <f>('8'!I64/'8'!I64)*100</f>
        <v>100</v>
      </c>
      <c r="J64" s="196">
        <f>('8'!J64/'8'!J64)*100</f>
        <v>100</v>
      </c>
      <c r="K64" s="196">
        <f>('8'!K64/'8'!K64)*100</f>
        <v>100</v>
      </c>
      <c r="L64" s="196">
        <f>('8'!L64/'8'!L64)*100</f>
        <v>100</v>
      </c>
      <c r="M64" s="196">
        <f>('8'!M64/'8'!M64)*100</f>
        <v>100</v>
      </c>
      <c r="N64" s="196">
        <f>('8'!N64/'8'!N64)*100</f>
        <v>100</v>
      </c>
      <c r="O64" s="196">
        <f>('8'!O64/'8'!O64)*100</f>
        <v>100</v>
      </c>
      <c r="P64" s="196">
        <f>('8'!P64/'8'!P64)*100</f>
        <v>100</v>
      </c>
      <c r="Q64" s="196">
        <f>('8'!Q64/'8'!Q64)*100</f>
        <v>100</v>
      </c>
      <c r="R64" s="196">
        <f>('8'!R64/'8'!R64)*100</f>
        <v>100</v>
      </c>
      <c r="T64" s="337">
        <v>0</v>
      </c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37">
        <v>0</v>
      </c>
      <c r="AA64" s="337">
        <v>0</v>
      </c>
      <c r="AB64" s="337">
        <v>0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.75" customHeight="1" x14ac:dyDescent="0.25">
      <c r="S68" s="148"/>
    </row>
    <row r="69" spans="2:29" ht="15" customHeight="1" x14ac:dyDescent="0.3"/>
    <row r="72" spans="2:29" ht="15.75" customHeight="1" x14ac:dyDescent="0.3"/>
    <row r="100" spans="19:19" ht="15.75" customHeight="1" x14ac:dyDescent="0.25">
      <c r="S100" s="148"/>
    </row>
    <row r="101" spans="19:19" ht="15" customHeight="1" x14ac:dyDescent="0.3"/>
  </sheetData>
  <mergeCells count="61">
    <mergeCell ref="C64:H64"/>
    <mergeCell ref="C57:H57"/>
    <mergeCell ref="D58:G58"/>
    <mergeCell ref="D59:G59"/>
    <mergeCell ref="C60:H60"/>
    <mergeCell ref="D61:G61"/>
    <mergeCell ref="D62:G62"/>
    <mergeCell ref="C56:H56"/>
    <mergeCell ref="D50:E50"/>
    <mergeCell ref="F50:G50"/>
    <mergeCell ref="D51:E51"/>
    <mergeCell ref="F51:G51"/>
    <mergeCell ref="D52:E52"/>
    <mergeCell ref="F52:G52"/>
    <mergeCell ref="D53:G53"/>
    <mergeCell ref="D54:E54"/>
    <mergeCell ref="F54:G54"/>
    <mergeCell ref="D55:E55"/>
    <mergeCell ref="F55:G55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48:H48"/>
    <mergeCell ref="C37:H37"/>
    <mergeCell ref="F22:G22"/>
    <mergeCell ref="F23:G23"/>
    <mergeCell ref="D24:G24"/>
    <mergeCell ref="F25:G25"/>
    <mergeCell ref="F26:G26"/>
    <mergeCell ref="F27:G27"/>
    <mergeCell ref="D28:G28"/>
    <mergeCell ref="D29:G29"/>
    <mergeCell ref="F30:G30"/>
    <mergeCell ref="D34:E34"/>
    <mergeCell ref="F34:G34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9:G9"/>
    <mergeCell ref="E2:F3"/>
    <mergeCell ref="C5:G5"/>
    <mergeCell ref="C7:H7"/>
    <mergeCell ref="D8:G8"/>
    <mergeCell ref="B4:R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C100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9" customWidth="1"/>
    <col min="2" max="2" width="3.5546875" style="19" customWidth="1"/>
    <col min="3" max="3" width="5.5546875" style="19" customWidth="1"/>
    <col min="4" max="4" width="4" style="19" customWidth="1"/>
    <col min="5" max="5" width="4.109375" style="19" customWidth="1"/>
    <col min="6" max="6" width="9.5546875" style="19" customWidth="1"/>
    <col min="7" max="7" width="44.5546875" style="19" customWidth="1"/>
    <col min="8" max="8" width="0.88671875" style="19" customWidth="1"/>
    <col min="9" max="18" width="14" style="19" customWidth="1"/>
    <col min="19" max="19" width="0.88671875" customWidth="1"/>
    <col min="20" max="29" width="8.88671875" style="339" customWidth="1"/>
    <col min="30" max="16384" width="9.109375" style="19"/>
  </cols>
  <sheetData>
    <row r="1" spans="2:29" s="16" customFormat="1" ht="30" customHeight="1" x14ac:dyDescent="0.3">
      <c r="B1" s="14"/>
      <c r="C1" s="15"/>
      <c r="D1" s="15"/>
      <c r="E1" s="15"/>
      <c r="F1" s="15"/>
      <c r="G1" s="15"/>
      <c r="H1" s="15"/>
      <c r="S1"/>
      <c r="T1" s="331"/>
      <c r="U1" s="331"/>
      <c r="V1" s="331"/>
      <c r="W1" s="331"/>
      <c r="X1" s="331"/>
      <c r="Y1" s="331"/>
      <c r="Z1" s="331"/>
      <c r="AA1" s="331"/>
      <c r="AB1" s="331"/>
      <c r="AC1" s="331"/>
    </row>
    <row r="2" spans="2:29" s="17" customFormat="1" ht="23.25" customHeight="1" x14ac:dyDescent="0.4">
      <c r="B2" s="24" t="s">
        <v>125</v>
      </c>
      <c r="C2" s="13"/>
      <c r="D2" s="27"/>
      <c r="E2" s="492">
        <v>13</v>
      </c>
      <c r="F2" s="492"/>
      <c r="G2" s="11" t="s">
        <v>876</v>
      </c>
      <c r="H2" s="29"/>
      <c r="I2" s="27"/>
      <c r="J2" s="27"/>
      <c r="K2" s="27"/>
      <c r="L2" s="27"/>
      <c r="M2" s="27"/>
      <c r="N2" s="27"/>
      <c r="O2" s="27"/>
      <c r="P2" s="27"/>
      <c r="Q2" s="27"/>
      <c r="R2" s="27"/>
      <c r="S2"/>
      <c r="T2" s="332"/>
      <c r="U2" s="332"/>
      <c r="V2" s="332"/>
      <c r="W2" s="332"/>
      <c r="X2" s="332"/>
      <c r="Y2" s="332"/>
      <c r="Z2" s="332"/>
      <c r="AA2" s="332"/>
      <c r="AB2" s="332"/>
      <c r="AC2" s="332"/>
    </row>
    <row r="3" spans="2:29" s="17" customFormat="1" ht="23.25" customHeight="1" x14ac:dyDescent="0.3">
      <c r="B3" s="25" t="s">
        <v>124</v>
      </c>
      <c r="C3" s="31"/>
      <c r="D3" s="28"/>
      <c r="E3" s="492"/>
      <c r="F3" s="492"/>
      <c r="G3" s="33" t="s">
        <v>877</v>
      </c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2:29" s="18" customFormat="1" ht="19.5" customHeight="1" thickBot="1" x14ac:dyDescent="0.35">
      <c r="B4" s="510" t="s">
        <v>4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2:29" ht="42" customHeight="1" thickBot="1" x14ac:dyDescent="0.35">
      <c r="B5" s="165"/>
      <c r="C5" s="494" t="s">
        <v>749</v>
      </c>
      <c r="D5" s="494"/>
      <c r="E5" s="494"/>
      <c r="F5" s="494"/>
      <c r="G5" s="494"/>
      <c r="H5" s="166"/>
      <c r="I5" s="141">
        <v>2015</v>
      </c>
      <c r="J5" s="141">
        <v>2016</v>
      </c>
      <c r="K5" s="141">
        <v>2017</v>
      </c>
      <c r="L5" s="141">
        <v>2018</v>
      </c>
      <c r="M5" s="141">
        <v>2019</v>
      </c>
      <c r="N5" s="141">
        <v>2020</v>
      </c>
      <c r="O5" s="141">
        <v>2021</v>
      </c>
      <c r="P5" s="141">
        <v>2022</v>
      </c>
      <c r="Q5" s="141" t="s">
        <v>887</v>
      </c>
      <c r="R5" s="141" t="s">
        <v>886</v>
      </c>
      <c r="T5" s="335">
        <f t="shared" ref="T5" si="0">I5</f>
        <v>2015</v>
      </c>
      <c r="U5" s="335">
        <f t="shared" ref="U5" si="1">J5</f>
        <v>2016</v>
      </c>
      <c r="V5" s="335">
        <f t="shared" ref="V5" si="2">K5</f>
        <v>2017</v>
      </c>
      <c r="W5" s="335">
        <f t="shared" ref="W5" si="3">L5</f>
        <v>2018</v>
      </c>
      <c r="X5" s="335">
        <f t="shared" ref="X5" si="4">M5</f>
        <v>2019</v>
      </c>
      <c r="Y5" s="335">
        <f t="shared" ref="Y5" si="5">N5</f>
        <v>2020</v>
      </c>
      <c r="Z5" s="335">
        <f t="shared" ref="Z5" si="6">O5</f>
        <v>2021</v>
      </c>
      <c r="AA5" s="335">
        <f t="shared" ref="AA5" si="7">P5</f>
        <v>2022</v>
      </c>
      <c r="AB5" s="335" t="str">
        <f t="shared" ref="AB5" si="8">Q5</f>
        <v>2023e</v>
      </c>
      <c r="AC5" s="335" t="str">
        <f t="shared" ref="AC5" si="9">R5</f>
        <v>2024p</v>
      </c>
    </row>
    <row r="6" spans="2:29" ht="17.25" customHeight="1" x14ac:dyDescent="0.3">
      <c r="B6" s="167"/>
      <c r="C6" s="199"/>
      <c r="D6" s="199"/>
      <c r="E6" s="199"/>
      <c r="F6" s="199"/>
      <c r="G6" s="199"/>
      <c r="H6" s="199"/>
      <c r="I6" s="200"/>
      <c r="J6" s="200"/>
      <c r="K6" s="200"/>
      <c r="L6" s="200"/>
      <c r="M6" s="200"/>
      <c r="N6" s="200"/>
      <c r="O6" s="200"/>
      <c r="P6" s="200"/>
      <c r="Q6" s="200"/>
      <c r="R6" s="200"/>
      <c r="T6" s="336"/>
      <c r="U6" s="336"/>
      <c r="V6" s="336"/>
      <c r="W6" s="336"/>
      <c r="X6" s="336"/>
      <c r="Y6" s="336"/>
      <c r="Z6" s="336"/>
      <c r="AA6" s="336"/>
      <c r="AB6" s="336"/>
      <c r="AC6" s="336"/>
    </row>
    <row r="7" spans="2:29" s="18" customFormat="1" ht="34.5" customHeight="1" x14ac:dyDescent="0.3">
      <c r="B7" s="168" t="s">
        <v>6</v>
      </c>
      <c r="C7" s="495" t="s">
        <v>750</v>
      </c>
      <c r="D7" s="495"/>
      <c r="E7" s="495"/>
      <c r="F7" s="495"/>
      <c r="G7" s="495"/>
      <c r="H7" s="495"/>
      <c r="I7" s="193">
        <f>('9'!I7/'9'!I$64)*100</f>
        <v>53.961866623031995</v>
      </c>
      <c r="J7" s="193">
        <f>('9'!J7/'9'!J$64)*100</f>
        <v>54.685873811908657</v>
      </c>
      <c r="K7" s="193">
        <f>('9'!K7/'9'!K$64)*100</f>
        <v>55.252070010960793</v>
      </c>
      <c r="L7" s="193">
        <f>('9'!L7/'9'!L$64)*100</f>
        <v>56.905183133188707</v>
      </c>
      <c r="M7" s="193">
        <f>('9'!M7/'9'!M$64)*100</f>
        <v>58.689782333212918</v>
      </c>
      <c r="N7" s="193">
        <f>('9'!N7/'9'!N$64)*100</f>
        <v>59.628428963858148</v>
      </c>
      <c r="O7" s="193">
        <f>('9'!O7/'9'!O$64)*100</f>
        <v>58.747098007139954</v>
      </c>
      <c r="P7" s="193">
        <f>('9'!P7/'9'!P$64)*100</f>
        <v>60.030496275653469</v>
      </c>
      <c r="Q7" s="193">
        <f>('9'!Q7/'9'!Q$64)*100</f>
        <v>60.656716618497356</v>
      </c>
      <c r="R7" s="193">
        <f>('9'!R7/'9'!R$64)*100</f>
        <v>60.655406830563898</v>
      </c>
      <c r="S7"/>
      <c r="T7" s="337">
        <v>0</v>
      </c>
      <c r="U7" s="337">
        <v>0</v>
      </c>
      <c r="V7" s="337">
        <v>0</v>
      </c>
      <c r="W7" s="337">
        <v>0</v>
      </c>
      <c r="X7" s="337">
        <v>0</v>
      </c>
      <c r="Y7" s="337">
        <v>0</v>
      </c>
      <c r="Z7" s="337">
        <v>0</v>
      </c>
      <c r="AA7" s="337">
        <v>0</v>
      </c>
      <c r="AB7" s="337">
        <v>0</v>
      </c>
      <c r="AC7" s="337">
        <v>0</v>
      </c>
    </row>
    <row r="8" spans="2:29" s="18" customFormat="1" ht="34.5" customHeight="1" x14ac:dyDescent="0.3">
      <c r="B8" s="168"/>
      <c r="C8" s="170" t="s">
        <v>13</v>
      </c>
      <c r="D8" s="504" t="s">
        <v>751</v>
      </c>
      <c r="E8" s="504"/>
      <c r="F8" s="504"/>
      <c r="G8" s="504"/>
      <c r="H8" s="171"/>
      <c r="I8" s="194"/>
      <c r="J8" s="194"/>
      <c r="K8" s="194"/>
      <c r="L8" s="194"/>
      <c r="M8" s="194"/>
      <c r="N8" s="194"/>
      <c r="O8" s="194"/>
      <c r="P8" s="194"/>
      <c r="Q8" s="194"/>
      <c r="R8" s="194"/>
      <c r="S8"/>
      <c r="T8" s="337"/>
      <c r="U8" s="337"/>
      <c r="V8" s="337"/>
      <c r="W8" s="337"/>
      <c r="X8" s="337"/>
      <c r="Y8" s="337"/>
      <c r="Z8" s="337"/>
      <c r="AA8" s="337"/>
      <c r="AB8" s="337"/>
      <c r="AC8" s="337"/>
    </row>
    <row r="9" spans="2:29" s="18" customFormat="1" ht="34.5" customHeight="1" x14ac:dyDescent="0.3">
      <c r="B9" s="168"/>
      <c r="C9" s="170"/>
      <c r="D9" s="173" t="s">
        <v>89</v>
      </c>
      <c r="E9" s="173"/>
      <c r="F9" s="497" t="s">
        <v>752</v>
      </c>
      <c r="G9" s="497"/>
      <c r="H9" s="174"/>
      <c r="I9" s="195">
        <f>('9'!I9/'9'!I$64)*100</f>
        <v>11.773538631059537</v>
      </c>
      <c r="J9" s="195">
        <f>('9'!J9/'9'!J$64)*100</f>
        <v>12.015717704239064</v>
      </c>
      <c r="K9" s="195">
        <f>('9'!K9/'9'!K$64)*100</f>
        <v>12.209017695485192</v>
      </c>
      <c r="L9" s="195">
        <f>('9'!L9/'9'!L$64)*100</f>
        <v>12.533777512473248</v>
      </c>
      <c r="M9" s="195">
        <f>('9'!M9/'9'!M$64)*100</f>
        <v>12.969822763423302</v>
      </c>
      <c r="N9" s="195">
        <f>('9'!N9/'9'!N$64)*100</f>
        <v>14.512123139078245</v>
      </c>
      <c r="O9" s="195">
        <f>('9'!O9/'9'!O$64)*100</f>
        <v>14.887006753298454</v>
      </c>
      <c r="P9" s="195">
        <f>('9'!P9/'9'!P$64)*100</f>
        <v>14.600170167337728</v>
      </c>
      <c r="Q9" s="195">
        <f>('9'!Q9/'9'!Q$64)*100</f>
        <v>14.710956223917659</v>
      </c>
      <c r="R9" s="195">
        <f>('9'!R9/'9'!R$64)*100</f>
        <v>14.639765719073417</v>
      </c>
      <c r="S9"/>
      <c r="T9" s="337">
        <v>0</v>
      </c>
      <c r="U9" s="337">
        <v>0</v>
      </c>
      <c r="V9" s="337">
        <v>0</v>
      </c>
      <c r="W9" s="337">
        <v>0</v>
      </c>
      <c r="X9" s="337">
        <v>0</v>
      </c>
      <c r="Y9" s="337">
        <v>0</v>
      </c>
      <c r="Z9" s="337">
        <v>0</v>
      </c>
      <c r="AA9" s="337">
        <v>0</v>
      </c>
      <c r="AB9" s="337">
        <v>0</v>
      </c>
      <c r="AC9" s="337">
        <v>0</v>
      </c>
    </row>
    <row r="10" spans="2:29" s="18" customFormat="1" ht="34.5" customHeight="1" x14ac:dyDescent="0.3">
      <c r="B10" s="168"/>
      <c r="C10" s="170"/>
      <c r="D10" s="173" t="s">
        <v>90</v>
      </c>
      <c r="E10" s="173"/>
      <c r="F10" s="497" t="s">
        <v>753</v>
      </c>
      <c r="G10" s="497"/>
      <c r="H10" s="174"/>
      <c r="I10" s="195">
        <f>('9'!I10/'9'!I$64)*100</f>
        <v>1.0729018383852826</v>
      </c>
      <c r="J10" s="195">
        <f>('9'!J10/'9'!J$64)*100</f>
        <v>0.95543344721168177</v>
      </c>
      <c r="K10" s="195">
        <f>('9'!K10/'9'!K$64)*100</f>
        <v>0.91840701016360093</v>
      </c>
      <c r="L10" s="195">
        <f>('9'!L10/'9'!L$64)*100</f>
        <v>0.89586844471044003</v>
      </c>
      <c r="M10" s="195">
        <f>('9'!M10/'9'!M$64)*100</f>
        <v>0.87437204328927842</v>
      </c>
      <c r="N10" s="195">
        <f>('9'!N10/'9'!N$64)*100</f>
        <v>0.90514311193433805</v>
      </c>
      <c r="O10" s="195">
        <f>('9'!O10/'9'!O$64)*100</f>
        <v>0.85714704936697239</v>
      </c>
      <c r="P10" s="195">
        <f>('9'!P10/'9'!P$64)*100</f>
        <v>0.78908704910198557</v>
      </c>
      <c r="Q10" s="195">
        <f>('9'!Q10/'9'!Q$64)*100</f>
        <v>0.78038993508654542</v>
      </c>
      <c r="R10" s="195">
        <f>('9'!R10/'9'!R$64)*100</f>
        <v>0.74761557390641931</v>
      </c>
      <c r="S10"/>
      <c r="T10" s="337">
        <v>0</v>
      </c>
      <c r="U10" s="337">
        <v>0</v>
      </c>
      <c r="V10" s="337">
        <v>0</v>
      </c>
      <c r="W10" s="337">
        <v>0</v>
      </c>
      <c r="X10" s="337">
        <v>0</v>
      </c>
      <c r="Y10" s="337">
        <v>0</v>
      </c>
      <c r="Z10" s="337">
        <v>0</v>
      </c>
      <c r="AA10" s="337">
        <v>0</v>
      </c>
      <c r="AB10" s="337">
        <v>0</v>
      </c>
      <c r="AC10" s="337">
        <v>0</v>
      </c>
    </row>
    <row r="11" spans="2:29" s="18" customFormat="1" ht="34.5" customHeight="1" x14ac:dyDescent="0.3">
      <c r="B11" s="168"/>
      <c r="C11" s="170"/>
      <c r="D11" s="173" t="s">
        <v>91</v>
      </c>
      <c r="E11" s="173"/>
      <c r="F11" s="497" t="s">
        <v>754</v>
      </c>
      <c r="G11" s="497"/>
      <c r="H11" s="174"/>
      <c r="I11" s="195">
        <f>('9'!I11/'9'!I$64)*100</f>
        <v>1.6998855176843086</v>
      </c>
      <c r="J11" s="195">
        <f>('9'!J11/'9'!J$64)*100</f>
        <v>1.7957314026890892</v>
      </c>
      <c r="K11" s="195">
        <f>('9'!K11/'9'!K$64)*100</f>
        <v>1.9008430546712616</v>
      </c>
      <c r="L11" s="195">
        <f>('9'!L11/'9'!L$64)*100</f>
        <v>2.049405688895479</v>
      </c>
      <c r="M11" s="195">
        <f>('9'!M11/'9'!M$64)*100</f>
        <v>2.2067906533519865</v>
      </c>
      <c r="N11" s="195">
        <f>('9'!N11/'9'!N$64)*100</f>
        <v>2.0429280431200114</v>
      </c>
      <c r="O11" s="195">
        <f>('9'!O11/'9'!O$64)*100</f>
        <v>2.0164689896284971</v>
      </c>
      <c r="P11" s="195">
        <f>('9'!P11/'9'!P$64)*100</f>
        <v>2.147675189219258</v>
      </c>
      <c r="Q11" s="195">
        <f>('9'!Q11/'9'!Q$64)*100</f>
        <v>2.2191479315022833</v>
      </c>
      <c r="R11" s="195">
        <f>('9'!R11/'9'!R$64)*100</f>
        <v>2.2904187509457214</v>
      </c>
      <c r="S11"/>
      <c r="T11" s="337">
        <v>0</v>
      </c>
      <c r="U11" s="337">
        <v>0</v>
      </c>
      <c r="V11" s="337">
        <v>0</v>
      </c>
      <c r="W11" s="337">
        <v>0</v>
      </c>
      <c r="X11" s="337">
        <v>0</v>
      </c>
      <c r="Y11" s="337">
        <v>0</v>
      </c>
      <c r="Z11" s="337">
        <v>0</v>
      </c>
      <c r="AA11" s="337">
        <v>0</v>
      </c>
      <c r="AB11" s="337">
        <v>0</v>
      </c>
      <c r="AC11" s="337">
        <v>0</v>
      </c>
    </row>
    <row r="12" spans="2:29" s="18" customFormat="1" ht="34.5" customHeight="1" x14ac:dyDescent="0.3">
      <c r="B12" s="168"/>
      <c r="C12" s="170"/>
      <c r="D12" s="173" t="s">
        <v>92</v>
      </c>
      <c r="E12" s="173"/>
      <c r="F12" s="497" t="s">
        <v>755</v>
      </c>
      <c r="G12" s="497"/>
      <c r="H12" s="174"/>
      <c r="I12" s="195">
        <f>('9'!I12/'9'!I$64)*100</f>
        <v>8.4441842282467601</v>
      </c>
      <c r="J12" s="195">
        <f>('9'!J12/'9'!J$64)*100</f>
        <v>8.6046162973285067</v>
      </c>
      <c r="K12" s="195">
        <f>('9'!K12/'9'!K$64)*100</f>
        <v>8.5310043818110852</v>
      </c>
      <c r="L12" s="195">
        <f>('9'!L12/'9'!L$64)*100</f>
        <v>8.5427380596475402</v>
      </c>
      <c r="M12" s="195">
        <f>('9'!M12/'9'!M$64)*100</f>
        <v>8.5656143512349256</v>
      </c>
      <c r="N12" s="195">
        <f>('9'!N12/'9'!N$64)*100</f>
        <v>9.4057816779185259</v>
      </c>
      <c r="O12" s="195">
        <f>('9'!O12/'9'!O$64)*100</f>
        <v>9.3712281931777337</v>
      </c>
      <c r="P12" s="195">
        <f>('9'!P12/'9'!P$64)*100</f>
        <v>9.1901826455574245</v>
      </c>
      <c r="Q12" s="195">
        <f>('9'!Q12/'9'!Q$64)*100</f>
        <v>9.4613024305939835</v>
      </c>
      <c r="R12" s="195">
        <f>('9'!R12/'9'!R$64)*100</f>
        <v>9.4536507050300305</v>
      </c>
      <c r="S12"/>
      <c r="T12" s="337">
        <v>0</v>
      </c>
      <c r="U12" s="337">
        <v>0</v>
      </c>
      <c r="V12" s="337">
        <v>0</v>
      </c>
      <c r="W12" s="337">
        <v>0</v>
      </c>
      <c r="X12" s="337">
        <v>0</v>
      </c>
      <c r="Y12" s="337">
        <v>0</v>
      </c>
      <c r="Z12" s="337">
        <v>0</v>
      </c>
      <c r="AA12" s="337">
        <v>0</v>
      </c>
      <c r="AB12" s="337">
        <v>0</v>
      </c>
      <c r="AC12" s="337">
        <v>0</v>
      </c>
    </row>
    <row r="13" spans="2:29" s="18" customFormat="1" ht="51" customHeight="1" x14ac:dyDescent="0.3">
      <c r="B13" s="168"/>
      <c r="C13" s="170"/>
      <c r="D13" s="173" t="s">
        <v>93</v>
      </c>
      <c r="E13" s="173"/>
      <c r="F13" s="497" t="s">
        <v>756</v>
      </c>
      <c r="G13" s="497"/>
      <c r="H13" s="174"/>
      <c r="I13" s="195">
        <f>('9'!I13/'9'!I$64)*100</f>
        <v>2.9159888655008563</v>
      </c>
      <c r="J13" s="195">
        <f>('9'!J13/'9'!J$64)*100</f>
        <v>2.9345566532485763</v>
      </c>
      <c r="K13" s="195">
        <f>('9'!K13/'9'!K$64)*100</f>
        <v>2.9453873176282177</v>
      </c>
      <c r="L13" s="195">
        <f>('9'!L13/'9'!L$64)*100</f>
        <v>3.0175398459385008</v>
      </c>
      <c r="M13" s="195">
        <f>('9'!M13/'9'!M$64)*100</f>
        <v>3.0918587919825722</v>
      </c>
      <c r="N13" s="195">
        <f>('9'!N13/'9'!N$64)*100</f>
        <v>2.9213186816933088</v>
      </c>
      <c r="O13" s="195">
        <f>('9'!O13/'9'!O$64)*100</f>
        <v>2.8570013011925783</v>
      </c>
      <c r="P13" s="195">
        <f>('9'!P13/'9'!P$64)*100</f>
        <v>2.8803744600769434</v>
      </c>
      <c r="Q13" s="195">
        <f>('9'!Q13/'9'!Q$64)*100</f>
        <v>2.8746721345770814</v>
      </c>
      <c r="R13" s="195">
        <f>('9'!R13/'9'!R$64)*100</f>
        <v>2.9183835955511022</v>
      </c>
      <c r="S13"/>
      <c r="T13" s="337">
        <v>0</v>
      </c>
      <c r="U13" s="337">
        <v>0</v>
      </c>
      <c r="V13" s="337">
        <v>0</v>
      </c>
      <c r="W13" s="337">
        <v>0</v>
      </c>
      <c r="X13" s="337">
        <v>0</v>
      </c>
      <c r="Y13" s="337">
        <v>0</v>
      </c>
      <c r="Z13" s="337">
        <v>0</v>
      </c>
      <c r="AA13" s="337">
        <v>0</v>
      </c>
      <c r="AB13" s="337">
        <v>0</v>
      </c>
      <c r="AC13" s="337">
        <v>0</v>
      </c>
    </row>
    <row r="14" spans="2:29" s="18" customFormat="1" ht="34.5" customHeight="1" x14ac:dyDescent="0.3">
      <c r="B14" s="168"/>
      <c r="C14" s="170"/>
      <c r="D14" s="173" t="s">
        <v>94</v>
      </c>
      <c r="E14" s="173"/>
      <c r="F14" s="506" t="s">
        <v>729</v>
      </c>
      <c r="G14" s="506"/>
      <c r="H14" s="176"/>
      <c r="I14" s="195">
        <f>('9'!I14/'9'!I$64)*100</f>
        <v>1.4698186139445042</v>
      </c>
      <c r="J14" s="195">
        <f>('9'!J14/'9'!J$64)*100</f>
        <v>1.4889868893106446</v>
      </c>
      <c r="K14" s="195">
        <f>('9'!K14/'9'!K$64)*100</f>
        <v>1.4921362676951568</v>
      </c>
      <c r="L14" s="195">
        <f>('9'!L14/'9'!L$64)*100</f>
        <v>1.518290920589064</v>
      </c>
      <c r="M14" s="195">
        <f>('9'!M14/'9'!M$64)*100</f>
        <v>1.5481826839656143</v>
      </c>
      <c r="N14" s="195">
        <f>('9'!N14/'9'!N$64)*100</f>
        <v>1.5590406442375508</v>
      </c>
      <c r="O14" s="195">
        <f>('9'!O14/'9'!O$64)*100</f>
        <v>1.6281076477308249</v>
      </c>
      <c r="P14" s="195">
        <f>('9'!P14/'9'!P$64)*100</f>
        <v>1.7553878046269653</v>
      </c>
      <c r="Q14" s="195">
        <f>('9'!Q14/'9'!Q$64)*100</f>
        <v>1.8853128185010684</v>
      </c>
      <c r="R14" s="195">
        <f>('9'!R14/'9'!R$64)*100</f>
        <v>1.9626320451102595</v>
      </c>
      <c r="S14"/>
      <c r="T14" s="337">
        <v>0</v>
      </c>
      <c r="U14" s="337">
        <v>0</v>
      </c>
      <c r="V14" s="337">
        <v>0</v>
      </c>
      <c r="W14" s="337">
        <v>0</v>
      </c>
      <c r="X14" s="337">
        <v>0</v>
      </c>
      <c r="Y14" s="337">
        <v>0</v>
      </c>
      <c r="Z14" s="337">
        <v>0</v>
      </c>
      <c r="AA14" s="337">
        <v>0</v>
      </c>
      <c r="AB14" s="337">
        <v>0</v>
      </c>
      <c r="AC14" s="337">
        <v>0</v>
      </c>
    </row>
    <row r="15" spans="2:29" s="18" customFormat="1" ht="34.5" customHeight="1" x14ac:dyDescent="0.3">
      <c r="B15" s="168"/>
      <c r="C15" s="170"/>
      <c r="D15" s="173" t="s">
        <v>95</v>
      </c>
      <c r="E15" s="173"/>
      <c r="F15" s="506" t="s">
        <v>757</v>
      </c>
      <c r="G15" s="506"/>
      <c r="H15" s="176"/>
      <c r="I15" s="195">
        <f>('9'!I15/'9'!I$64)*100</f>
        <v>7.2436538209845915</v>
      </c>
      <c r="J15" s="195">
        <f>('9'!J15/'9'!J$64)*100</f>
        <v>7.3902968711220387</v>
      </c>
      <c r="K15" s="195">
        <f>('9'!K15/'9'!K$64)*100</f>
        <v>7.3021323467187731</v>
      </c>
      <c r="L15" s="195">
        <f>('9'!L15/'9'!L$64)*100</f>
        <v>7.3409157097207505</v>
      </c>
      <c r="M15" s="195">
        <f>('9'!M15/'9'!M$64)*100</f>
        <v>7.6158026516848567</v>
      </c>
      <c r="N15" s="195">
        <f>('9'!N15/'9'!N$64)*100</f>
        <v>6.9423897675768096</v>
      </c>
      <c r="O15" s="195">
        <f>('9'!O15/'9'!O$64)*100</f>
        <v>6.1868969259275364</v>
      </c>
      <c r="P15" s="195">
        <f>('9'!P15/'9'!P$64)*100</f>
        <v>7.4972603613790989</v>
      </c>
      <c r="Q15" s="195">
        <f>('9'!Q15/'9'!Q$64)*100</f>
        <v>7.9360543356568893</v>
      </c>
      <c r="R15" s="195">
        <f>('9'!R15/'9'!R$64)*100</f>
        <v>8.3417254745989791</v>
      </c>
      <c r="S15"/>
      <c r="T15" s="337">
        <v>0</v>
      </c>
      <c r="U15" s="337">
        <v>0</v>
      </c>
      <c r="V15" s="337">
        <v>0</v>
      </c>
      <c r="W15" s="337">
        <v>0</v>
      </c>
      <c r="X15" s="337">
        <v>0</v>
      </c>
      <c r="Y15" s="337">
        <v>0</v>
      </c>
      <c r="Z15" s="337">
        <v>0</v>
      </c>
      <c r="AA15" s="337">
        <v>0</v>
      </c>
      <c r="AB15" s="337">
        <v>0</v>
      </c>
      <c r="AC15" s="337">
        <v>0</v>
      </c>
    </row>
    <row r="16" spans="2:29" s="18" customFormat="1" ht="34.5" customHeight="1" x14ac:dyDescent="0.3">
      <c r="B16" s="168"/>
      <c r="C16" s="170"/>
      <c r="D16" s="173" t="s">
        <v>96</v>
      </c>
      <c r="E16" s="173"/>
      <c r="F16" s="497" t="s">
        <v>706</v>
      </c>
      <c r="G16" s="497"/>
      <c r="H16" s="174"/>
      <c r="I16" s="195">
        <f>('9'!I16/'9'!I$64)*100</f>
        <v>4.1955806190894993</v>
      </c>
      <c r="J16" s="195">
        <f>('9'!J16/'9'!J$64)*100</f>
        <v>4.4161971802296902</v>
      </c>
      <c r="K16" s="195">
        <f>('9'!K16/'9'!K$64)*100</f>
        <v>4.6057182606110878</v>
      </c>
      <c r="L16" s="195">
        <f>('9'!L16/'9'!L$64)*100</f>
        <v>4.8423395583209485</v>
      </c>
      <c r="M16" s="195">
        <f>('9'!M16/'9'!M$64)*100</f>
        <v>5.0357186742679394</v>
      </c>
      <c r="N16" s="195">
        <f>('9'!N16/'9'!N$64)*100</f>
        <v>5.7583391947893388</v>
      </c>
      <c r="O16" s="195">
        <f>('9'!O16/'9'!O$64)*100</f>
        <v>6.1641081543920384</v>
      </c>
      <c r="P16" s="195">
        <f>('9'!P16/'9'!P$64)*100</f>
        <v>6.2257799494703807</v>
      </c>
      <c r="Q16" s="195">
        <f>('9'!Q16/'9'!Q$64)*100</f>
        <v>6.456146460427477</v>
      </c>
      <c r="R16" s="195">
        <f>('9'!R16/'9'!R$64)*100</f>
        <v>6.4722183534638278</v>
      </c>
      <c r="S16"/>
      <c r="T16" s="337">
        <v>0</v>
      </c>
      <c r="U16" s="337">
        <v>0</v>
      </c>
      <c r="V16" s="337">
        <v>0</v>
      </c>
      <c r="W16" s="337">
        <v>0</v>
      </c>
      <c r="X16" s="337">
        <v>0</v>
      </c>
      <c r="Y16" s="337">
        <v>0</v>
      </c>
      <c r="Z16" s="337">
        <v>0</v>
      </c>
      <c r="AA16" s="337">
        <v>0</v>
      </c>
      <c r="AB16" s="337">
        <v>0</v>
      </c>
      <c r="AC16" s="337">
        <v>0</v>
      </c>
    </row>
    <row r="17" spans="2:29" s="18" customFormat="1" ht="34.5" customHeight="1" x14ac:dyDescent="0.3">
      <c r="B17" s="168"/>
      <c r="C17" s="170"/>
      <c r="D17" s="173" t="s">
        <v>97</v>
      </c>
      <c r="E17" s="173"/>
      <c r="F17" s="497" t="s">
        <v>758</v>
      </c>
      <c r="G17" s="497"/>
      <c r="H17" s="174"/>
      <c r="I17" s="195">
        <f>('9'!I17/'9'!I$64)*100</f>
        <v>3.6769888410244831</v>
      </c>
      <c r="J17" s="195">
        <f>('9'!J17/'9'!J$64)*100</f>
        <v>3.6747422116052606</v>
      </c>
      <c r="K17" s="195">
        <f>('9'!K17/'9'!K$64)*100</f>
        <v>3.6684463299082357</v>
      </c>
      <c r="L17" s="195">
        <f>('9'!L17/'9'!L$64)*100</f>
        <v>3.7710396927067382</v>
      </c>
      <c r="M17" s="195">
        <f>('9'!M17/'9'!M$64)*100</f>
        <v>3.9126389248911257</v>
      </c>
      <c r="N17" s="195">
        <f>('9'!N17/'9'!N$64)*100</f>
        <v>2.1205924533649174</v>
      </c>
      <c r="O17" s="195">
        <f>('9'!O17/'9'!O$64)*100</f>
        <v>1.6681350560799582</v>
      </c>
      <c r="P17" s="195">
        <f>('9'!P17/'9'!P$64)*100</f>
        <v>2.2381869019550718</v>
      </c>
      <c r="Q17" s="195">
        <f>('9'!Q17/'9'!Q$64)*100</f>
        <v>2.276917684312775</v>
      </c>
      <c r="R17" s="195">
        <f>('9'!R17/'9'!R$64)*100</f>
        <v>2.2900486500769137</v>
      </c>
      <c r="S17"/>
      <c r="T17" s="337">
        <v>0</v>
      </c>
      <c r="U17" s="337">
        <v>0</v>
      </c>
      <c r="V17" s="337">
        <v>0</v>
      </c>
      <c r="W17" s="337">
        <v>0</v>
      </c>
      <c r="X17" s="337">
        <v>0</v>
      </c>
      <c r="Y17" s="337">
        <v>0</v>
      </c>
      <c r="Z17" s="337">
        <v>0</v>
      </c>
      <c r="AA17" s="337">
        <v>0</v>
      </c>
      <c r="AB17" s="337">
        <v>0</v>
      </c>
      <c r="AC17" s="337">
        <v>0</v>
      </c>
    </row>
    <row r="18" spans="2:29" s="18" customFormat="1" ht="34.5" customHeight="1" x14ac:dyDescent="0.3">
      <c r="B18" s="168"/>
      <c r="C18" s="170"/>
      <c r="D18" s="173" t="s">
        <v>98</v>
      </c>
      <c r="E18" s="173"/>
      <c r="F18" s="497" t="s">
        <v>731</v>
      </c>
      <c r="G18" s="497"/>
      <c r="H18" s="174"/>
      <c r="I18" s="195">
        <f>('9'!I18/'9'!I$64)*100</f>
        <v>1.1973540466094965</v>
      </c>
      <c r="J18" s="195">
        <f>('9'!J18/'9'!J$64)*100</f>
        <v>1.2067648349450657</v>
      </c>
      <c r="K18" s="195">
        <f>('9'!K18/'9'!K$64)*100</f>
        <v>1.208725199628027</v>
      </c>
      <c r="L18" s="195">
        <f>('9'!L18/'9'!L$64)*100</f>
        <v>1.221475157683793</v>
      </c>
      <c r="M18" s="195">
        <f>('9'!M18/'9'!M$64)*100</f>
        <v>1.234041793587179</v>
      </c>
      <c r="N18" s="195">
        <f>('9'!N18/'9'!N$64)*100</f>
        <v>1.2222754273406193</v>
      </c>
      <c r="O18" s="195">
        <f>('9'!O18/'9'!O$64)*100</f>
        <v>1.1363612408415573</v>
      </c>
      <c r="P18" s="195">
        <f>('9'!P18/'9'!P$64)*100</f>
        <v>1.1420108186498172</v>
      </c>
      <c r="Q18" s="195">
        <f>('9'!Q18/'9'!Q$64)*100</f>
        <v>1.186328767787038</v>
      </c>
      <c r="R18" s="195">
        <f>('9'!R18/'9'!R$64)*100</f>
        <v>1.2006166470144226</v>
      </c>
      <c r="S18"/>
      <c r="T18" s="337">
        <v>0</v>
      </c>
      <c r="U18" s="337">
        <v>0</v>
      </c>
      <c r="V18" s="337">
        <v>0</v>
      </c>
      <c r="W18" s="337">
        <v>0</v>
      </c>
      <c r="X18" s="337">
        <v>0</v>
      </c>
      <c r="Y18" s="337">
        <v>0</v>
      </c>
      <c r="Z18" s="337">
        <v>0</v>
      </c>
      <c r="AA18" s="337">
        <v>0</v>
      </c>
      <c r="AB18" s="337">
        <v>0</v>
      </c>
      <c r="AC18" s="337">
        <v>0</v>
      </c>
    </row>
    <row r="19" spans="2:29" s="18" customFormat="1" ht="34.5" customHeight="1" x14ac:dyDescent="0.3">
      <c r="B19" s="168"/>
      <c r="C19" s="170"/>
      <c r="D19" s="173" t="s">
        <v>99</v>
      </c>
      <c r="E19" s="173"/>
      <c r="F19" s="497" t="s">
        <v>759</v>
      </c>
      <c r="G19" s="497"/>
      <c r="H19" s="174"/>
      <c r="I19" s="195">
        <f>('9'!I19/'9'!I$64)*100</f>
        <v>5.6209427757439441</v>
      </c>
      <c r="J19" s="195">
        <f>('9'!J19/'9'!J$64)*100</f>
        <v>5.7548540870480327</v>
      </c>
      <c r="K19" s="195">
        <f>('9'!K19/'9'!K$64)*100</f>
        <v>5.8495073968199218</v>
      </c>
      <c r="L19" s="195">
        <f>('9'!L19/'9'!L$64)*100</f>
        <v>6.0838888197542529</v>
      </c>
      <c r="M19" s="195">
        <f>('9'!M19/'9'!M$64)*100</f>
        <v>6.3854548407092873</v>
      </c>
      <c r="N19" s="195">
        <f>('9'!N19/'9'!N$64)*100</f>
        <v>4.9551772187177932</v>
      </c>
      <c r="O19" s="195">
        <f>('9'!O19/'9'!O$64)*100</f>
        <v>4.3638395580399125</v>
      </c>
      <c r="P19" s="195">
        <f>('9'!P19/'9'!P$64)*100</f>
        <v>5.0234303628947874</v>
      </c>
      <c r="Q19" s="195">
        <f>('9'!Q19/'9'!Q$64)*100</f>
        <v>5.2048968629237331</v>
      </c>
      <c r="R19" s="195">
        <f>('9'!R19/'9'!R$64)*100</f>
        <v>5.5318053940556808</v>
      </c>
      <c r="S19"/>
      <c r="T19" s="337">
        <v>0</v>
      </c>
      <c r="U19" s="337">
        <v>0</v>
      </c>
      <c r="V19" s="337">
        <v>0</v>
      </c>
      <c r="W19" s="337">
        <v>0</v>
      </c>
      <c r="X19" s="337">
        <v>0</v>
      </c>
      <c r="Y19" s="337">
        <v>0</v>
      </c>
      <c r="Z19" s="337">
        <v>0</v>
      </c>
      <c r="AA19" s="337">
        <v>0</v>
      </c>
      <c r="AB19" s="337">
        <v>0</v>
      </c>
      <c r="AC19" s="337">
        <v>0</v>
      </c>
    </row>
    <row r="20" spans="2:29" s="18" customFormat="1" ht="34.5" customHeight="1" x14ac:dyDescent="0.3">
      <c r="B20" s="168"/>
      <c r="C20" s="170"/>
      <c r="D20" s="173" t="s">
        <v>100</v>
      </c>
      <c r="E20" s="173"/>
      <c r="F20" s="497" t="s">
        <v>760</v>
      </c>
      <c r="G20" s="497"/>
      <c r="H20" s="174"/>
      <c r="I20" s="195">
        <f>('9'!I20/'9'!I$64)*100</f>
        <v>6.9289604995386433</v>
      </c>
      <c r="J20" s="195">
        <f>('9'!J20/'9'!J$64)*100</f>
        <v>6.9352759586501822</v>
      </c>
      <c r="K20" s="195">
        <f>('9'!K20/'9'!K$64)*100</f>
        <v>6.92383226064387</v>
      </c>
      <c r="L20" s="195">
        <f>('9'!L20/'9'!L$64)*100</f>
        <v>7.025563568635401</v>
      </c>
      <c r="M20" s="195">
        <f>('9'!M20/'9'!M$64)*100</f>
        <v>7.1073906845943249</v>
      </c>
      <c r="N20" s="195">
        <f>('9'!N20/'9'!N$64)*100</f>
        <v>6.679992566884482</v>
      </c>
      <c r="O20" s="195">
        <f>('9'!O20/'9'!O$64)*100</f>
        <v>6.5133936312250702</v>
      </c>
      <c r="P20" s="195">
        <f>('9'!P20/'9'!P$64)*100</f>
        <v>6.4324562571279049</v>
      </c>
      <c r="Q20" s="195">
        <f>('9'!Q20/'9'!Q$64)*100</f>
        <v>6.4554383222743814</v>
      </c>
      <c r="R20" s="195">
        <f>('9'!R20/'9'!R$64)*100</f>
        <v>6.5535575212597577</v>
      </c>
      <c r="S20"/>
      <c r="T20" s="337">
        <v>0</v>
      </c>
      <c r="U20" s="337">
        <v>0</v>
      </c>
      <c r="V20" s="337">
        <v>0</v>
      </c>
      <c r="W20" s="337">
        <v>0</v>
      </c>
      <c r="X20" s="337">
        <v>0</v>
      </c>
      <c r="Y20" s="337">
        <v>0</v>
      </c>
      <c r="Z20" s="337">
        <v>0</v>
      </c>
      <c r="AA20" s="337">
        <v>0</v>
      </c>
      <c r="AB20" s="337">
        <v>0</v>
      </c>
      <c r="AC20" s="337">
        <v>0</v>
      </c>
    </row>
    <row r="21" spans="2:29" s="18" customFormat="1" ht="34.5" customHeight="1" x14ac:dyDescent="0.3">
      <c r="B21" s="168"/>
      <c r="C21" s="170"/>
      <c r="D21" s="173" t="s">
        <v>101</v>
      </c>
      <c r="E21" s="173"/>
      <c r="F21" s="497" t="s">
        <v>761</v>
      </c>
      <c r="G21" s="497"/>
      <c r="H21" s="174"/>
      <c r="I21" s="195">
        <f>('9'!I21/'9'!I$64)*100</f>
        <v>3.510670920114038</v>
      </c>
      <c r="J21" s="195">
        <f>('9'!J21/'9'!J$64)*100</f>
        <v>3.4286396511939334</v>
      </c>
      <c r="K21" s="195">
        <f>('9'!K21/'9'!K$64)*100</f>
        <v>3.485303876291717</v>
      </c>
      <c r="L21" s="195">
        <f>('9'!L21/'9'!L$64)*100</f>
        <v>3.5072382694036897</v>
      </c>
      <c r="M21" s="195">
        <f>('9'!M21/'9'!M$64)*100</f>
        <v>3.5062236987177586</v>
      </c>
      <c r="N21" s="195">
        <f>('9'!N21/'9'!N$64)*100</f>
        <v>1.4341696028237616</v>
      </c>
      <c r="O21" s="195">
        <f>('9'!O21/'9'!O$64)*100</f>
        <v>1.0667220994584472</v>
      </c>
      <c r="P21" s="195">
        <f>('9'!P21/'9'!P$64)*100</f>
        <v>1.9042419499288306</v>
      </c>
      <c r="Q21" s="195">
        <f>('9'!Q21/'9'!Q$64)*100</f>
        <v>3.0741166812529119</v>
      </c>
      <c r="R21" s="195">
        <f>('9'!R21/'9'!R$64)*100</f>
        <v>3.3112663194526175</v>
      </c>
      <c r="S21"/>
      <c r="T21" s="337">
        <v>0</v>
      </c>
      <c r="U21" s="337">
        <v>0</v>
      </c>
      <c r="V21" s="337">
        <v>0</v>
      </c>
      <c r="W21" s="337">
        <v>0</v>
      </c>
      <c r="X21" s="337">
        <v>0</v>
      </c>
      <c r="Y21" s="337">
        <v>0</v>
      </c>
      <c r="Z21" s="337">
        <v>0</v>
      </c>
      <c r="AA21" s="337">
        <v>0</v>
      </c>
      <c r="AB21" s="337">
        <v>0</v>
      </c>
      <c r="AC21" s="337">
        <v>0</v>
      </c>
    </row>
    <row r="22" spans="2:29" s="18" customFormat="1" ht="62.25" customHeight="1" x14ac:dyDescent="0.3">
      <c r="B22" s="168"/>
      <c r="C22" s="170"/>
      <c r="D22" s="173" t="s">
        <v>102</v>
      </c>
      <c r="E22" s="173"/>
      <c r="F22" s="505" t="s">
        <v>762</v>
      </c>
      <c r="G22" s="505"/>
      <c r="H22" s="177"/>
      <c r="I22" s="195">
        <f>('9'!I22/'9'!I$64)*100</f>
        <v>5.8350323496746856</v>
      </c>
      <c r="J22" s="195">
        <f>('9'!J22/'9'!J$64)*100</f>
        <v>5.9616761125998226</v>
      </c>
      <c r="K22" s="195">
        <f>('9'!K22/'9'!K$64)*100</f>
        <v>5.8325514285323381</v>
      </c>
      <c r="L22" s="195">
        <f>('9'!L22/'9'!L$64)*100</f>
        <v>5.4881805841647449</v>
      </c>
      <c r="M22" s="195">
        <f>('9'!M22/'9'!M$64)*100</f>
        <v>5.4071924563693017</v>
      </c>
      <c r="N22" s="195">
        <f>('9'!N22/'9'!N$64)*100</f>
        <v>0.88384600460920892</v>
      </c>
      <c r="O22" s="195">
        <f>('9'!O22/'9'!O$64)*100</f>
        <v>2.2959030933411898E-2</v>
      </c>
      <c r="P22" s="195">
        <f>('9'!P22/'9'!P$64)*100</f>
        <v>1.8534125303158355</v>
      </c>
      <c r="Q22" s="195">
        <f>('9'!Q22/'9'!Q$64)*100</f>
        <v>3.9244043775890649</v>
      </c>
      <c r="R22" s="195">
        <f>('9'!R22/'9'!R$64)*100</f>
        <v>5.121013057195305</v>
      </c>
      <c r="S22"/>
      <c r="T22" s="337">
        <v>0</v>
      </c>
      <c r="U22" s="337">
        <v>0</v>
      </c>
      <c r="V22" s="337">
        <v>0</v>
      </c>
      <c r="W22" s="337">
        <v>0</v>
      </c>
      <c r="X22" s="337">
        <v>0</v>
      </c>
      <c r="Y22" s="337">
        <v>0</v>
      </c>
      <c r="Z22" s="337">
        <v>0</v>
      </c>
      <c r="AA22" s="337">
        <v>0</v>
      </c>
      <c r="AB22" s="337">
        <v>0</v>
      </c>
      <c r="AC22" s="337">
        <v>0</v>
      </c>
    </row>
    <row r="23" spans="2:29" s="18" customFormat="1" ht="62.25" customHeight="1" x14ac:dyDescent="0.3">
      <c r="B23" s="168"/>
      <c r="C23" s="170"/>
      <c r="D23" s="173" t="s">
        <v>103</v>
      </c>
      <c r="E23" s="173"/>
      <c r="F23" s="504" t="s">
        <v>763</v>
      </c>
      <c r="G23" s="504"/>
      <c r="H23" s="171"/>
      <c r="I23" s="195">
        <f>('9'!I23/'9'!I$64)*100</f>
        <v>4.6429754780722671E-2</v>
      </c>
      <c r="J23" s="195">
        <f>('9'!J23/'9'!J$64)*100</f>
        <v>4.5736735686712202E-2</v>
      </c>
      <c r="K23" s="195">
        <f>('9'!K23/'9'!K$64)*100</f>
        <v>4.4160041416986109E-2</v>
      </c>
      <c r="L23" s="195">
        <f>('9'!L23/'9'!L$64)*100</f>
        <v>4.3282468873597546E-2</v>
      </c>
      <c r="M23" s="195">
        <f>('9'!M23/'9'!M$64)*100</f>
        <v>4.306223388207122E-2</v>
      </c>
      <c r="N23" s="195">
        <f>('9'!N23/'9'!N$64)*100</f>
        <v>5.3003438987656894E-2</v>
      </c>
      <c r="O23" s="195">
        <f>('9'!O23/'9'!O$64)*100</f>
        <v>5.3640437713777855E-2</v>
      </c>
      <c r="P23" s="195">
        <f>('9'!P23/'9'!P$64)*100</f>
        <v>5.7664888643111936E-2</v>
      </c>
      <c r="Q23" s="195">
        <f>('9'!Q23/'9'!Q$64)*100</f>
        <v>5.9440407272585996E-2</v>
      </c>
      <c r="R23" s="195">
        <f>('9'!R23/'9'!R$64)*100</f>
        <v>6.271513822005334E-2</v>
      </c>
      <c r="S23"/>
      <c r="T23" s="337">
        <v>0</v>
      </c>
      <c r="U23" s="337">
        <v>0</v>
      </c>
      <c r="V23" s="337">
        <v>0</v>
      </c>
      <c r="W23" s="337">
        <v>0</v>
      </c>
      <c r="X23" s="337">
        <v>0</v>
      </c>
      <c r="Y23" s="337">
        <v>0</v>
      </c>
      <c r="Z23" s="337">
        <v>0</v>
      </c>
      <c r="AA23" s="337">
        <v>0</v>
      </c>
      <c r="AB23" s="337">
        <v>0</v>
      </c>
      <c r="AC23" s="337">
        <v>0</v>
      </c>
    </row>
    <row r="24" spans="2:29" s="18" customFormat="1" ht="34.5" customHeight="1" x14ac:dyDescent="0.3">
      <c r="B24" s="168"/>
      <c r="C24" s="170" t="s">
        <v>14</v>
      </c>
      <c r="D24" s="504" t="s">
        <v>764</v>
      </c>
      <c r="E24" s="504"/>
      <c r="F24" s="504"/>
      <c r="G24" s="504"/>
      <c r="H24" s="171"/>
      <c r="I24" s="195">
        <f>('9'!I24/'9'!I$64)*100</f>
        <v>5.0993169977787494</v>
      </c>
      <c r="J24" s="195">
        <f>('9'!J24/'9'!J$64)*100</f>
        <v>4.9453647120794759</v>
      </c>
      <c r="K24" s="195">
        <f>('9'!K24/'9'!K$64)*100</f>
        <v>4.708294502661162</v>
      </c>
      <c r="L24" s="195">
        <f>('9'!L24/'9'!L$64)*100</f>
        <v>4.4384175221941238</v>
      </c>
      <c r="M24" s="195">
        <f>('9'!M24/'9'!M$64)*100</f>
        <v>4.4790249748690965</v>
      </c>
      <c r="N24" s="195">
        <f>('9'!N24/'9'!N$64)*100</f>
        <v>4.9803859553208509</v>
      </c>
      <c r="O24" s="195">
        <f>('9'!O24/'9'!O$64)*100</f>
        <v>4.6195254071776191</v>
      </c>
      <c r="P24" s="195">
        <f>('9'!P24/'9'!P$64)*100</f>
        <v>4.5462876493910285</v>
      </c>
      <c r="Q24" s="195">
        <f>('9'!Q24/'9'!Q$64)*100</f>
        <v>4.5012200359545345</v>
      </c>
      <c r="R24" s="195">
        <f>('9'!R24/'9'!R$64)*100</f>
        <v>4.572183589521849</v>
      </c>
      <c r="S24"/>
      <c r="T24" s="337">
        <v>0</v>
      </c>
      <c r="U24" s="337">
        <v>0</v>
      </c>
      <c r="V24" s="337">
        <v>0</v>
      </c>
      <c r="W24" s="337">
        <v>0</v>
      </c>
      <c r="X24" s="337">
        <v>0</v>
      </c>
      <c r="Y24" s="337">
        <v>0</v>
      </c>
      <c r="Z24" s="337">
        <v>0</v>
      </c>
      <c r="AA24" s="337">
        <v>0</v>
      </c>
      <c r="AB24" s="337">
        <v>0</v>
      </c>
      <c r="AC24" s="337">
        <v>0</v>
      </c>
    </row>
    <row r="25" spans="2:29" s="18" customFormat="1" ht="34.5" customHeight="1" x14ac:dyDescent="0.3">
      <c r="B25" s="168"/>
      <c r="C25" s="170"/>
      <c r="D25" s="173" t="s">
        <v>104</v>
      </c>
      <c r="E25" s="173"/>
      <c r="F25" s="497" t="s">
        <v>765</v>
      </c>
      <c r="G25" s="497"/>
      <c r="H25" s="174"/>
      <c r="I25" s="195">
        <f>('9'!I25/'9'!I$64)*100</f>
        <v>1.352579521420425</v>
      </c>
      <c r="J25" s="195">
        <f>('9'!J25/'9'!J$64)*100</f>
        <v>1.3302996798676481</v>
      </c>
      <c r="K25" s="195">
        <f>('9'!K25/'9'!K$64)*100</f>
        <v>1.0197540116842623</v>
      </c>
      <c r="L25" s="195">
        <f>('9'!L25/'9'!L$64)*100</f>
        <v>0.90491795380266016</v>
      </c>
      <c r="M25" s="195">
        <f>('9'!M25/'9'!M$64)*100</f>
        <v>0.96670455578958137</v>
      </c>
      <c r="N25" s="195">
        <f>('9'!N25/'9'!N$64)*100</f>
        <v>1.2298071160952673</v>
      </c>
      <c r="O25" s="195">
        <f>('9'!O25/'9'!O$64)*100</f>
        <v>0.8353670078332992</v>
      </c>
      <c r="P25" s="195">
        <f>('9'!P25/'9'!P$64)*100</f>
        <v>0.96412787884965956</v>
      </c>
      <c r="Q25" s="195">
        <f>('9'!Q25/'9'!Q$64)*100</f>
        <v>1.0775146482861797</v>
      </c>
      <c r="R25" s="195">
        <f>('9'!R25/'9'!R$64)*100</f>
        <v>1.095103286531677</v>
      </c>
      <c r="S25"/>
      <c r="T25" s="337">
        <v>0</v>
      </c>
      <c r="U25" s="337">
        <v>0</v>
      </c>
      <c r="V25" s="337">
        <v>0</v>
      </c>
      <c r="W25" s="337">
        <v>0</v>
      </c>
      <c r="X25" s="337">
        <v>0</v>
      </c>
      <c r="Y25" s="337">
        <v>0</v>
      </c>
      <c r="Z25" s="337">
        <v>0</v>
      </c>
      <c r="AA25" s="337">
        <v>0</v>
      </c>
      <c r="AB25" s="337">
        <v>0</v>
      </c>
      <c r="AC25" s="337">
        <v>0</v>
      </c>
    </row>
    <row r="26" spans="2:29" s="18" customFormat="1" ht="34.5" customHeight="1" x14ac:dyDescent="0.3">
      <c r="B26" s="168"/>
      <c r="C26" s="170"/>
      <c r="D26" s="173" t="s">
        <v>105</v>
      </c>
      <c r="E26" s="173"/>
      <c r="F26" s="497" t="s">
        <v>766</v>
      </c>
      <c r="G26" s="497"/>
      <c r="H26" s="174"/>
      <c r="I26" s="195">
        <f>('9'!I26/'9'!I$64)*100</f>
        <v>3.6242465455293997</v>
      </c>
      <c r="J26" s="195">
        <f>('9'!J26/'9'!J$64)*100</f>
        <v>3.4909083085165769</v>
      </c>
      <c r="K26" s="195">
        <f>('9'!K26/'9'!K$64)*100</f>
        <v>3.5589317194072065</v>
      </c>
      <c r="L26" s="195">
        <f>('9'!L26/'9'!L$64)*100</f>
        <v>3.3539913769911509</v>
      </c>
      <c r="M26" s="195">
        <f>('9'!M26/'9'!M$64)*100</f>
        <v>3.3582554741510617</v>
      </c>
      <c r="N26" s="195">
        <f>('9'!N26/'9'!N$64)*100</f>
        <v>3.538688047800604</v>
      </c>
      <c r="O26" s="195">
        <f>('9'!O26/'9'!O$64)*100</f>
        <v>3.5844232315016713</v>
      </c>
      <c r="P26" s="195">
        <f>('9'!P26/'9'!P$64)*100</f>
        <v>3.4030246923856442</v>
      </c>
      <c r="Q26" s="195">
        <f>('9'!Q26/'9'!Q$64)*100</f>
        <v>3.2186968313398534</v>
      </c>
      <c r="R26" s="195">
        <f>('9'!R26/'9'!R$64)*100</f>
        <v>3.2878796979270333</v>
      </c>
      <c r="S26"/>
      <c r="T26" s="337">
        <v>0</v>
      </c>
      <c r="U26" s="337">
        <v>0</v>
      </c>
      <c r="V26" s="337">
        <v>0</v>
      </c>
      <c r="W26" s="337">
        <v>0</v>
      </c>
      <c r="X26" s="337">
        <v>0</v>
      </c>
      <c r="Y26" s="337">
        <v>0</v>
      </c>
      <c r="Z26" s="337">
        <v>0</v>
      </c>
      <c r="AA26" s="337">
        <v>0</v>
      </c>
      <c r="AB26" s="337">
        <v>0</v>
      </c>
      <c r="AC26" s="337">
        <v>0</v>
      </c>
    </row>
    <row r="27" spans="2:29" s="18" customFormat="1" ht="34.5" customHeight="1" x14ac:dyDescent="0.3">
      <c r="B27" s="168"/>
      <c r="C27" s="170"/>
      <c r="D27" s="173" t="s">
        <v>106</v>
      </c>
      <c r="E27" s="173"/>
      <c r="F27" s="497" t="s">
        <v>767</v>
      </c>
      <c r="G27" s="497"/>
      <c r="H27" s="174"/>
      <c r="I27" s="195">
        <f>('9'!I27/'9'!I$64)*100</f>
        <v>0.12249093082892462</v>
      </c>
      <c r="J27" s="195">
        <f>('9'!J27/'9'!J$64)*100</f>
        <v>0.12415672369525109</v>
      </c>
      <c r="K27" s="195">
        <f>('9'!K27/'9'!K$64)*100</f>
        <v>0.12960877156969322</v>
      </c>
      <c r="L27" s="195">
        <f>('9'!L27/'9'!L$64)*100</f>
        <v>0.17950819140031257</v>
      </c>
      <c r="M27" s="195">
        <f>('9'!M27/'9'!M$64)*100</f>
        <v>0.15406494492845296</v>
      </c>
      <c r="N27" s="195">
        <f>('9'!N27/'9'!N$64)*100</f>
        <v>0.21189079142497869</v>
      </c>
      <c r="O27" s="195">
        <f>('9'!O27/'9'!O$64)*100</f>
        <v>0.19973516784264891</v>
      </c>
      <c r="P27" s="195">
        <f>('9'!P27/'9'!P$64)*100</f>
        <v>0.17913507815572441</v>
      </c>
      <c r="Q27" s="195">
        <f>('9'!Q27/'9'!Q$64)*100</f>
        <v>0.20500855632850137</v>
      </c>
      <c r="R27" s="195">
        <f>('9'!R27/'9'!R$64)*100</f>
        <v>0.1892006050631389</v>
      </c>
      <c r="S27"/>
      <c r="T27" s="337">
        <v>0</v>
      </c>
      <c r="U27" s="337">
        <v>0</v>
      </c>
      <c r="V27" s="337">
        <v>0</v>
      </c>
      <c r="W27" s="337">
        <v>0</v>
      </c>
      <c r="X27" s="337">
        <v>0</v>
      </c>
      <c r="Y27" s="337">
        <v>0</v>
      </c>
      <c r="Z27" s="337">
        <v>0</v>
      </c>
      <c r="AA27" s="337">
        <v>0</v>
      </c>
      <c r="AB27" s="337">
        <v>0</v>
      </c>
      <c r="AC27" s="337">
        <v>0</v>
      </c>
    </row>
    <row r="28" spans="2:29" s="18" customFormat="1" ht="34.5" customHeight="1" x14ac:dyDescent="0.3">
      <c r="B28" s="168"/>
      <c r="C28" s="170" t="s">
        <v>15</v>
      </c>
      <c r="D28" s="501" t="s">
        <v>768</v>
      </c>
      <c r="E28" s="501"/>
      <c r="F28" s="501"/>
      <c r="G28" s="501"/>
      <c r="H28" s="179"/>
      <c r="I28" s="195">
        <f>('9'!I28/'9'!I$64)*100</f>
        <v>59.061183620810731</v>
      </c>
      <c r="J28" s="195">
        <f>('9'!J28/'9'!J$64)*100</f>
        <v>59.631238523988131</v>
      </c>
      <c r="K28" s="195">
        <f>('9'!K28/'9'!K$64)*100</f>
        <v>59.960364513621954</v>
      </c>
      <c r="L28" s="195">
        <f>('9'!L28/'9'!L$64)*100</f>
        <v>61.343600655382822</v>
      </c>
      <c r="M28" s="195">
        <f>('9'!M28/'9'!M$64)*100</f>
        <v>63.168807308082009</v>
      </c>
      <c r="N28" s="195">
        <f>('9'!N28/'9'!N$64)*100</f>
        <v>64.608814919178997</v>
      </c>
      <c r="O28" s="195">
        <f>('9'!O28/'9'!O$64)*100</f>
        <v>63.366623414317566</v>
      </c>
      <c r="P28" s="195">
        <f>('9'!P28/'9'!P$64)*100</f>
        <v>64.576783925044495</v>
      </c>
      <c r="Q28" s="195">
        <f>('9'!Q28/'9'!Q$64)*100</f>
        <v>65.157936654451888</v>
      </c>
      <c r="R28" s="195">
        <f>('9'!R28/'9'!R$64)*100</f>
        <v>65.227590420085747</v>
      </c>
      <c r="S28"/>
      <c r="T28" s="337">
        <v>0</v>
      </c>
      <c r="U28" s="337">
        <v>0</v>
      </c>
      <c r="V28" s="337">
        <v>0</v>
      </c>
      <c r="W28" s="337">
        <v>0</v>
      </c>
      <c r="X28" s="337">
        <v>0</v>
      </c>
      <c r="Y28" s="337">
        <v>0</v>
      </c>
      <c r="Z28" s="337">
        <v>0</v>
      </c>
      <c r="AA28" s="337">
        <v>0</v>
      </c>
      <c r="AB28" s="337">
        <v>0</v>
      </c>
      <c r="AC28" s="337">
        <v>0</v>
      </c>
    </row>
    <row r="29" spans="2:29" s="18" customFormat="1" ht="63" customHeight="1" x14ac:dyDescent="0.3">
      <c r="B29" s="168"/>
      <c r="C29" s="170" t="s">
        <v>19</v>
      </c>
      <c r="D29" s="504" t="s">
        <v>769</v>
      </c>
      <c r="E29" s="504"/>
      <c r="F29" s="504"/>
      <c r="G29" s="504"/>
      <c r="H29" s="171"/>
      <c r="I29" s="195">
        <f>('9'!I29/'9'!I$64)*100</f>
        <v>53.915436868251319</v>
      </c>
      <c r="J29" s="195">
        <f>('9'!J29/'9'!J$64)*100</f>
        <v>54.640137076221876</v>
      </c>
      <c r="K29" s="195">
        <f>('9'!K29/'9'!K$64)*100</f>
        <v>55.207909969543799</v>
      </c>
      <c r="L29" s="195">
        <f>('9'!L29/'9'!L$64)*100</f>
        <v>56.861900664315137</v>
      </c>
      <c r="M29" s="195">
        <f>('9'!M29/'9'!M$64)*100</f>
        <v>58.646720099330892</v>
      </c>
      <c r="N29" s="195">
        <f>('9'!N29/'9'!N$64)*100</f>
        <v>59.575425524870496</v>
      </c>
      <c r="O29" s="195">
        <f>('9'!O29/'9'!O$64)*100</f>
        <v>58.69345756942618</v>
      </c>
      <c r="P29" s="195">
        <f>('9'!P29/'9'!P$64)*100</f>
        <v>59.972831387010359</v>
      </c>
      <c r="Q29" s="195">
        <f>('9'!Q29/'9'!Q$64)*100</f>
        <v>60.597276211224752</v>
      </c>
      <c r="R29" s="195">
        <f>('9'!R29/'9'!R$64)*100</f>
        <v>60.592691692343855</v>
      </c>
      <c r="S29"/>
      <c r="T29" s="337">
        <v>0</v>
      </c>
      <c r="U29" s="337">
        <v>0</v>
      </c>
      <c r="V29" s="337">
        <v>0</v>
      </c>
      <c r="W29" s="337">
        <v>0</v>
      </c>
      <c r="X29" s="337">
        <v>0</v>
      </c>
      <c r="Y29" s="337">
        <v>0</v>
      </c>
      <c r="Z29" s="337">
        <v>0</v>
      </c>
      <c r="AA29" s="337">
        <v>0</v>
      </c>
      <c r="AB29" s="337">
        <v>0</v>
      </c>
      <c r="AC29" s="337">
        <v>0</v>
      </c>
    </row>
    <row r="30" spans="2:29" s="18" customFormat="1" ht="34.5" customHeight="1" x14ac:dyDescent="0.3">
      <c r="B30" s="168"/>
      <c r="C30" s="170"/>
      <c r="D30" s="170" t="s">
        <v>20</v>
      </c>
      <c r="E30" s="170"/>
      <c r="F30" s="497" t="s">
        <v>770</v>
      </c>
      <c r="G30" s="497"/>
      <c r="H30" s="174"/>
      <c r="I30" s="195">
        <f>('9'!I30/'9'!I$64)*100</f>
        <v>26.441026707592759</v>
      </c>
      <c r="J30" s="195">
        <f>('9'!J30/'9'!J$64)*100</f>
        <v>26.784528778127793</v>
      </c>
      <c r="K30" s="195">
        <f>('9'!K30/'9'!K$64)*100</f>
        <v>26.8299062305964</v>
      </c>
      <c r="L30" s="195">
        <f>('9'!L30/'9'!L$64)*100</f>
        <v>27.448826511111569</v>
      </c>
      <c r="M30" s="195">
        <f>('9'!M30/'9'!M$64)*100</f>
        <v>28.192097728183192</v>
      </c>
      <c r="N30" s="195">
        <f>('9'!N30/'9'!N$64)*100</f>
        <v>31.690651602454157</v>
      </c>
      <c r="O30" s="195">
        <f>('9'!O30/'9'!O$64)*100</f>
        <v>31.70249884436625</v>
      </c>
      <c r="P30" s="195">
        <f>('9'!P30/'9'!P$64)*100</f>
        <v>35.175795492376842</v>
      </c>
      <c r="Q30" s="195">
        <f>('9'!Q30/'9'!Q$64)*100</f>
        <v>35.778239625186409</v>
      </c>
      <c r="R30" s="195">
        <f>('9'!R30/'9'!R$64)*100</f>
        <v>36.126382415790189</v>
      </c>
      <c r="S30"/>
      <c r="T30" s="337">
        <v>0</v>
      </c>
      <c r="U30" s="337">
        <v>0</v>
      </c>
      <c r="V30" s="337">
        <v>0</v>
      </c>
      <c r="W30" s="337">
        <v>0</v>
      </c>
      <c r="X30" s="337">
        <v>0</v>
      </c>
      <c r="Y30" s="337">
        <v>0</v>
      </c>
      <c r="Z30" s="337">
        <v>0</v>
      </c>
      <c r="AA30" s="337">
        <v>0</v>
      </c>
      <c r="AB30" s="337">
        <v>0</v>
      </c>
      <c r="AC30" s="337">
        <v>0</v>
      </c>
    </row>
    <row r="31" spans="2:29" s="18" customFormat="1" ht="34.5" customHeight="1" x14ac:dyDescent="0.3">
      <c r="B31" s="168"/>
      <c r="C31" s="170"/>
      <c r="D31" s="180"/>
      <c r="E31" s="180"/>
      <c r="F31" s="170" t="s">
        <v>107</v>
      </c>
      <c r="G31" s="174" t="s">
        <v>771</v>
      </c>
      <c r="H31" s="174"/>
      <c r="I31" s="195">
        <f>('9'!I31/'9'!I$64)*100</f>
        <v>19.791394241757327</v>
      </c>
      <c r="J31" s="195">
        <f>('9'!J31/'9'!J$64)*100</f>
        <v>20.053876225615973</v>
      </c>
      <c r="K31" s="195">
        <f>('9'!K31/'9'!K$64)*100</f>
        <v>20.116961385452509</v>
      </c>
      <c r="L31" s="195">
        <f>('9'!L31/'9'!L$64)*100</f>
        <v>20.537813418887158</v>
      </c>
      <c r="M31" s="195">
        <f>('9'!M31/'9'!M$64)*100</f>
        <v>21.10121901113061</v>
      </c>
      <c r="N31" s="195">
        <f>('9'!N31/'9'!N$64)*100</f>
        <v>23.303182275472231</v>
      </c>
      <c r="O31" s="195">
        <f>('9'!O31/'9'!O$64)*100</f>
        <v>23.480117290399438</v>
      </c>
      <c r="P31" s="195">
        <f>('9'!P31/'9'!P$64)*100</f>
        <v>25.395910443013882</v>
      </c>
      <c r="Q31" s="195">
        <f>('9'!Q31/'9'!Q$64)*100</f>
        <v>25.638666290824535</v>
      </c>
      <c r="R31" s="195">
        <f>('9'!R31/'9'!R$64)*100</f>
        <v>26.25443740057738</v>
      </c>
      <c r="S31"/>
      <c r="T31" s="337">
        <v>0</v>
      </c>
      <c r="U31" s="337">
        <v>0</v>
      </c>
      <c r="V31" s="337">
        <v>0</v>
      </c>
      <c r="W31" s="337">
        <v>0</v>
      </c>
      <c r="X31" s="337">
        <v>0</v>
      </c>
      <c r="Y31" s="337">
        <v>0</v>
      </c>
      <c r="Z31" s="337">
        <v>0</v>
      </c>
      <c r="AA31" s="337">
        <v>0</v>
      </c>
      <c r="AB31" s="337">
        <v>0</v>
      </c>
      <c r="AC31" s="337">
        <v>0</v>
      </c>
    </row>
    <row r="32" spans="2:29" s="18" customFormat="1" ht="34.5" customHeight="1" x14ac:dyDescent="0.3">
      <c r="B32" s="168"/>
      <c r="C32" s="170"/>
      <c r="D32" s="180"/>
      <c r="E32" s="180"/>
      <c r="F32" s="170" t="s">
        <v>108</v>
      </c>
      <c r="G32" s="174" t="s">
        <v>772</v>
      </c>
      <c r="H32" s="174"/>
      <c r="I32" s="195">
        <f>('9'!I32/'9'!I$64)*100</f>
        <v>2.6415235720736918</v>
      </c>
      <c r="J32" s="195">
        <f>('9'!J32/'9'!J$64)*100</f>
        <v>2.7579915764385947</v>
      </c>
      <c r="K32" s="195">
        <f>('9'!K32/'9'!K$64)*100</f>
        <v>2.8334334461802788</v>
      </c>
      <c r="L32" s="195">
        <f>('9'!L32/'9'!L$64)*100</f>
        <v>2.9334852235489857</v>
      </c>
      <c r="M32" s="195">
        <f>('9'!M32/'9'!M$64)*100</f>
        <v>3.0516875528132705</v>
      </c>
      <c r="N32" s="195">
        <f>('9'!N32/'9'!N$64)*100</f>
        <v>3.4905675822470119</v>
      </c>
      <c r="O32" s="195">
        <f>('9'!O32/'9'!O$64)*100</f>
        <v>3.3959910475044639</v>
      </c>
      <c r="P32" s="195">
        <f>('9'!P32/'9'!P$64)*100</f>
        <v>3.7262487014075916</v>
      </c>
      <c r="Q32" s="195">
        <f>('9'!Q32/'9'!Q$64)*100</f>
        <v>3.6407249142737874</v>
      </c>
      <c r="R32" s="195">
        <f>('9'!R32/'9'!R$64)*100</f>
        <v>3.6399862560669525</v>
      </c>
      <c r="S32"/>
      <c r="T32" s="337">
        <v>0</v>
      </c>
      <c r="U32" s="337">
        <v>0</v>
      </c>
      <c r="V32" s="337">
        <v>0</v>
      </c>
      <c r="W32" s="337">
        <v>0</v>
      </c>
      <c r="X32" s="337">
        <v>0</v>
      </c>
      <c r="Y32" s="337">
        <v>0</v>
      </c>
      <c r="Z32" s="337">
        <v>0</v>
      </c>
      <c r="AA32" s="337">
        <v>0</v>
      </c>
      <c r="AB32" s="337">
        <v>0</v>
      </c>
      <c r="AC32" s="337">
        <v>0</v>
      </c>
    </row>
    <row r="33" spans="2:29" s="18" customFormat="1" ht="34.5" customHeight="1" x14ac:dyDescent="0.3">
      <c r="B33" s="168"/>
      <c r="C33" s="170"/>
      <c r="D33" s="180"/>
      <c r="E33" s="180"/>
      <c r="F33" s="170" t="s">
        <v>109</v>
      </c>
      <c r="G33" s="174" t="s">
        <v>773</v>
      </c>
      <c r="H33" s="174"/>
      <c r="I33" s="195">
        <f>('9'!I33/'9'!I$64)*100</f>
        <v>4.008108893761742</v>
      </c>
      <c r="J33" s="195">
        <f>('9'!J33/'9'!J$64)*100</f>
        <v>3.9726609760732239</v>
      </c>
      <c r="K33" s="195">
        <f>('9'!K33/'9'!K$64)*100</f>
        <v>3.8795113989636114</v>
      </c>
      <c r="L33" s="195">
        <f>('9'!L33/'9'!L$64)*100</f>
        <v>3.9775278686754225</v>
      </c>
      <c r="M33" s="195">
        <f>('9'!M33/'9'!M$64)*100</f>
        <v>4.0391911642393143</v>
      </c>
      <c r="N33" s="195">
        <f>('9'!N33/'9'!N$64)*100</f>
        <v>4.8969017447349152</v>
      </c>
      <c r="O33" s="195">
        <f>('9'!O33/'9'!O$64)*100</f>
        <v>4.8263905064623458</v>
      </c>
      <c r="P33" s="195">
        <f>('9'!P33/'9'!P$64)*100</f>
        <v>6.0536363479553721</v>
      </c>
      <c r="Q33" s="195">
        <f>('9'!Q33/'9'!Q$64)*100</f>
        <v>6.4988484200880867</v>
      </c>
      <c r="R33" s="195">
        <f>('9'!R33/'9'!R$64)*100</f>
        <v>6.2319587591458561</v>
      </c>
      <c r="S33"/>
      <c r="T33" s="337">
        <v>0</v>
      </c>
      <c r="U33" s="337">
        <v>0</v>
      </c>
      <c r="V33" s="337">
        <v>0</v>
      </c>
      <c r="W33" s="337">
        <v>0</v>
      </c>
      <c r="X33" s="337">
        <v>0</v>
      </c>
      <c r="Y33" s="337">
        <v>0</v>
      </c>
      <c r="Z33" s="337">
        <v>0</v>
      </c>
      <c r="AA33" s="337">
        <v>0</v>
      </c>
      <c r="AB33" s="337">
        <v>0</v>
      </c>
      <c r="AC33" s="337">
        <v>0</v>
      </c>
    </row>
    <row r="34" spans="2:29" s="18" customFormat="1" ht="34.5" customHeight="1" x14ac:dyDescent="0.3">
      <c r="B34" s="168"/>
      <c r="C34" s="170"/>
      <c r="D34" s="499" t="s">
        <v>21</v>
      </c>
      <c r="E34" s="499"/>
      <c r="F34" s="501" t="s">
        <v>774</v>
      </c>
      <c r="G34" s="501"/>
      <c r="H34" s="179"/>
      <c r="I34" s="195">
        <f>('9'!I34/'9'!I$64)*100</f>
        <v>27.474410160658554</v>
      </c>
      <c r="J34" s="195">
        <f>('9'!J34/'9'!J$64)*100</f>
        <v>27.855608298094086</v>
      </c>
      <c r="K34" s="195">
        <f>('9'!K34/'9'!K$64)*100</f>
        <v>28.378003738947399</v>
      </c>
      <c r="L34" s="195">
        <f>('9'!L34/'9'!L$64)*100</f>
        <v>29.413074153203567</v>
      </c>
      <c r="M34" s="195">
        <f>('9'!M34/'9'!M$64)*100</f>
        <v>30.454622371147703</v>
      </c>
      <c r="N34" s="195">
        <f>('9'!N34/'9'!N$64)*100</f>
        <v>27.884773922416333</v>
      </c>
      <c r="O34" s="195">
        <f>('9'!O34/'9'!O$64)*100</f>
        <v>26.990958725059926</v>
      </c>
      <c r="P34" s="195">
        <f>('9'!P34/'9'!P$64)*100</f>
        <v>24.79703589463352</v>
      </c>
      <c r="Q34" s="195">
        <f>('9'!Q34/'9'!Q$64)*100</f>
        <v>24.819036586038337</v>
      </c>
      <c r="R34" s="195">
        <f>('9'!R34/'9'!R$64)*100</f>
        <v>24.46630927655367</v>
      </c>
      <c r="S34"/>
      <c r="T34" s="337">
        <v>0</v>
      </c>
      <c r="U34" s="337">
        <v>0</v>
      </c>
      <c r="V34" s="337">
        <v>0</v>
      </c>
      <c r="W34" s="337">
        <v>0</v>
      </c>
      <c r="X34" s="337">
        <v>0</v>
      </c>
      <c r="Y34" s="337">
        <v>0</v>
      </c>
      <c r="Z34" s="337">
        <v>0</v>
      </c>
      <c r="AA34" s="337">
        <v>0</v>
      </c>
      <c r="AB34" s="337">
        <v>0</v>
      </c>
      <c r="AC34" s="337">
        <v>0</v>
      </c>
    </row>
    <row r="35" spans="2:29" s="18" customFormat="1" ht="15.75" customHeight="1" thickBot="1" x14ac:dyDescent="0.35">
      <c r="B35" s="181"/>
      <c r="C35" s="182"/>
      <c r="D35" s="182"/>
      <c r="E35" s="182"/>
      <c r="F35" s="183"/>
      <c r="G35" s="183"/>
      <c r="H35" s="183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</row>
    <row r="36" spans="2:29" s="18" customFormat="1" ht="17.25" customHeight="1" x14ac:dyDescent="0.3">
      <c r="B36" s="168"/>
      <c r="C36" s="170"/>
      <c r="D36" s="170"/>
      <c r="E36" s="170"/>
      <c r="F36" s="179"/>
      <c r="G36" s="179"/>
      <c r="H36" s="179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</row>
    <row r="37" spans="2:29" s="18" customFormat="1" ht="34.5" customHeight="1" x14ac:dyDescent="0.3">
      <c r="B37" s="168" t="s">
        <v>7</v>
      </c>
      <c r="C37" s="495" t="s">
        <v>775</v>
      </c>
      <c r="D37" s="495"/>
      <c r="E37" s="495"/>
      <c r="F37" s="495"/>
      <c r="G37" s="495"/>
      <c r="H37" s="495"/>
      <c r="I37" s="193">
        <f>('9'!I37/'9'!I$64)*100</f>
        <v>13.086560756524879</v>
      </c>
      <c r="J37" s="193">
        <f>('9'!J37/'9'!J$64)*100</f>
        <v>12.660702805600888</v>
      </c>
      <c r="K37" s="193">
        <f>('9'!K37/'9'!K$64)*100</f>
        <v>12.642489856534509</v>
      </c>
      <c r="L37" s="193">
        <f>('9'!L37/'9'!L$64)*100</f>
        <v>12.467643952659982</v>
      </c>
      <c r="M37" s="193">
        <f>('9'!M37/'9'!M$64)*100</f>
        <v>12.125342487421129</v>
      </c>
      <c r="N37" s="193">
        <f>('9'!N37/'9'!N$64)*100</f>
        <v>13.349785354921803</v>
      </c>
      <c r="O37" s="193">
        <f>('9'!O37/'9'!O$64)*100</f>
        <v>13.675466225619859</v>
      </c>
      <c r="P37" s="193">
        <f>('9'!P37/'9'!P$64)*100</f>
        <v>13.250762222921608</v>
      </c>
      <c r="Q37" s="193">
        <f>('9'!Q37/'9'!Q$64)*100</f>
        <v>13.234978449534562</v>
      </c>
      <c r="R37" s="193">
        <f>('9'!R37/'9'!R$64)*100</f>
        <v>13.183226469555798</v>
      </c>
      <c r="S37"/>
      <c r="T37" s="337">
        <v>0</v>
      </c>
      <c r="U37" s="337">
        <v>0</v>
      </c>
      <c r="V37" s="337">
        <v>0</v>
      </c>
      <c r="W37" s="337">
        <v>0</v>
      </c>
      <c r="X37" s="337">
        <v>0</v>
      </c>
      <c r="Y37" s="337">
        <v>0</v>
      </c>
      <c r="Z37" s="337">
        <v>0</v>
      </c>
      <c r="AA37" s="337">
        <v>0</v>
      </c>
      <c r="AB37" s="337">
        <v>0</v>
      </c>
      <c r="AC37" s="337">
        <v>0</v>
      </c>
    </row>
    <row r="38" spans="2:29" s="18" customFormat="1" ht="35.4" customHeight="1" x14ac:dyDescent="0.3">
      <c r="B38" s="168"/>
      <c r="C38" s="168" t="s">
        <v>29</v>
      </c>
      <c r="D38" s="500" t="s">
        <v>723</v>
      </c>
      <c r="E38" s="500"/>
      <c r="F38" s="500"/>
      <c r="G38" s="500"/>
      <c r="H38" s="185"/>
      <c r="I38" s="195">
        <f>('9'!I38/'9'!I$64)*100</f>
        <v>2.431479629115858</v>
      </c>
      <c r="J38" s="195">
        <f>('9'!J38/'9'!J$64)*100</f>
        <v>2.3954640677425534</v>
      </c>
      <c r="K38" s="195">
        <f>('9'!K38/'9'!K$64)*100</f>
        <v>2.2908632482071432</v>
      </c>
      <c r="L38" s="195">
        <f>('9'!L38/'9'!L$64)*100</f>
        <v>1.905331801556434</v>
      </c>
      <c r="M38" s="195">
        <f>('9'!M38/'9'!M$64)*100</f>
        <v>1.7562491626080943</v>
      </c>
      <c r="N38" s="195">
        <f>('9'!N38/'9'!N$64)*100</f>
        <v>1.6560811067479055</v>
      </c>
      <c r="O38" s="195">
        <f>('9'!O38/'9'!O$64)*100</f>
        <v>1.9220826776269537</v>
      </c>
      <c r="P38" s="195">
        <f>('9'!P38/'9'!P$64)*100</f>
        <v>2.634438459244008</v>
      </c>
      <c r="Q38" s="195">
        <f>('9'!Q38/'9'!Q$64)*100</f>
        <v>2.3945971133629733</v>
      </c>
      <c r="R38" s="195">
        <f>('9'!R38/'9'!R$64)*100</f>
        <v>2.0640407678724961</v>
      </c>
      <c r="S38" s="148"/>
      <c r="T38" s="337">
        <v>0</v>
      </c>
      <c r="U38" s="337">
        <v>0</v>
      </c>
      <c r="V38" s="337">
        <v>0</v>
      </c>
      <c r="W38" s="337">
        <v>0</v>
      </c>
      <c r="X38" s="337">
        <v>0</v>
      </c>
      <c r="Y38" s="337">
        <v>0</v>
      </c>
      <c r="Z38" s="337">
        <v>0</v>
      </c>
      <c r="AA38" s="337">
        <v>0</v>
      </c>
      <c r="AB38" s="337">
        <v>0</v>
      </c>
      <c r="AC38" s="337">
        <v>0</v>
      </c>
    </row>
    <row r="39" spans="2:29" s="18" customFormat="1" ht="35.4" customHeight="1" x14ac:dyDescent="0.3">
      <c r="B39" s="168"/>
      <c r="C39" s="168" t="s">
        <v>30</v>
      </c>
      <c r="D39" s="500" t="s">
        <v>776</v>
      </c>
      <c r="E39" s="500"/>
      <c r="F39" s="500"/>
      <c r="G39" s="500"/>
      <c r="H39" s="185"/>
      <c r="I39" s="195">
        <f>('9'!I39/'9'!I$64)*100</f>
        <v>1.4284384023954124</v>
      </c>
      <c r="J39" s="195">
        <f>('9'!J39/'9'!J$64)*100</f>
        <v>1.3686166005505667</v>
      </c>
      <c r="K39" s="195">
        <f>('9'!K39/'9'!K$64)*100</f>
        <v>1.2338288397694421</v>
      </c>
      <c r="L39" s="195">
        <f>('9'!L39/'9'!L$64)*100</f>
        <v>0.93187112148836715</v>
      </c>
      <c r="M39" s="195">
        <f>('9'!M39/'9'!M$64)*100</f>
        <v>0.76223250078405413</v>
      </c>
      <c r="N39" s="195">
        <f>('9'!N39/'9'!N$64)*100</f>
        <v>1.0084865458901027</v>
      </c>
      <c r="O39" s="195">
        <f>('9'!O39/'9'!O$64)*100</f>
        <v>0.98144392737044406</v>
      </c>
      <c r="P39" s="195">
        <f>('9'!P39/'9'!P$64)*100</f>
        <v>0.8927267424415698</v>
      </c>
      <c r="Q39" s="195">
        <f>('9'!Q39/'9'!Q$64)*100</f>
        <v>0.94355520748192412</v>
      </c>
      <c r="R39" s="195">
        <f>('9'!R39/'9'!R$64)*100</f>
        <v>0.95135222648307272</v>
      </c>
      <c r="S39"/>
      <c r="T39" s="337">
        <v>0</v>
      </c>
      <c r="U39" s="337">
        <v>0</v>
      </c>
      <c r="V39" s="337">
        <v>0</v>
      </c>
      <c r="W39" s="337">
        <v>0</v>
      </c>
      <c r="X39" s="337">
        <v>0</v>
      </c>
      <c r="Y39" s="337">
        <v>0</v>
      </c>
      <c r="Z39" s="337">
        <v>0</v>
      </c>
      <c r="AA39" s="337">
        <v>0</v>
      </c>
      <c r="AB39" s="337">
        <v>0</v>
      </c>
      <c r="AC39" s="337">
        <v>0</v>
      </c>
    </row>
    <row r="40" spans="2:29" s="18" customFormat="1" ht="35.4" customHeight="1" x14ac:dyDescent="0.3">
      <c r="B40" s="168"/>
      <c r="C40" s="168" t="s">
        <v>31</v>
      </c>
      <c r="D40" s="503" t="s">
        <v>777</v>
      </c>
      <c r="E40" s="503"/>
      <c r="F40" s="503"/>
      <c r="G40" s="503"/>
      <c r="H40" s="186"/>
      <c r="I40" s="195">
        <f>('9'!I40/'9'!I$64)*100</f>
        <v>1.2042207606128155</v>
      </c>
      <c r="J40" s="195">
        <f>('9'!J40/'9'!J$64)*100</f>
        <v>1.1201195655674632</v>
      </c>
      <c r="K40" s="195">
        <f>('9'!K40/'9'!K$64)*100</f>
        <v>1.0996920183133234</v>
      </c>
      <c r="L40" s="195">
        <f>('9'!L40/'9'!L$64)*100</f>
        <v>1.1061680927451507</v>
      </c>
      <c r="M40" s="195">
        <f>('9'!M40/'9'!M$64)*100</f>
        <v>1.0205953647421804</v>
      </c>
      <c r="N40" s="195">
        <f>('9'!N40/'9'!N$64)*100</f>
        <v>1.1103338963869245</v>
      </c>
      <c r="O40" s="195">
        <f>('9'!O40/'9'!O$64)*100</f>
        <v>1.1049759713224137</v>
      </c>
      <c r="P40" s="195">
        <f>('9'!P40/'9'!P$64)*100</f>
        <v>0.9473526950893344</v>
      </c>
      <c r="Q40" s="195">
        <f>('9'!Q40/'9'!Q$64)*100</f>
        <v>0.9868033214972286</v>
      </c>
      <c r="R40" s="195">
        <f>('9'!R40/'9'!R$64)*100</f>
        <v>0.97337063420987724</v>
      </c>
      <c r="S40"/>
      <c r="T40" s="337">
        <v>0</v>
      </c>
      <c r="U40" s="337">
        <v>0</v>
      </c>
      <c r="V40" s="337">
        <v>0</v>
      </c>
      <c r="W40" s="337">
        <v>0</v>
      </c>
      <c r="X40" s="337">
        <v>0</v>
      </c>
      <c r="Y40" s="337">
        <v>0</v>
      </c>
      <c r="Z40" s="337">
        <v>0</v>
      </c>
      <c r="AA40" s="337">
        <v>0</v>
      </c>
      <c r="AB40" s="337">
        <v>0</v>
      </c>
      <c r="AC40" s="337">
        <v>0</v>
      </c>
    </row>
    <row r="41" spans="2:29" s="18" customFormat="1" ht="35.4" customHeight="1" x14ac:dyDescent="0.3">
      <c r="B41" s="168"/>
      <c r="C41" s="168" t="s">
        <v>110</v>
      </c>
      <c r="D41" s="500" t="s">
        <v>778</v>
      </c>
      <c r="E41" s="500"/>
      <c r="F41" s="500"/>
      <c r="G41" s="500"/>
      <c r="H41" s="185"/>
      <c r="I41" s="195">
        <f>('9'!I41/'9'!I$64)*100</f>
        <v>1.3299209901628128</v>
      </c>
      <c r="J41" s="195">
        <f>('9'!J41/'9'!J$64)*100</f>
        <v>1.2676125464850339</v>
      </c>
      <c r="K41" s="195">
        <f>('9'!K41/'9'!K$64)*100</f>
        <v>1.2926108765362665</v>
      </c>
      <c r="L41" s="195">
        <f>('9'!L41/'9'!L$64)*100</f>
        <v>1.7694011479925948</v>
      </c>
      <c r="M41" s="195">
        <f>('9'!M41/'9'!M$64)*100</f>
        <v>1.81043811633952</v>
      </c>
      <c r="N41" s="195">
        <f>('9'!N41/'9'!N$64)*100</f>
        <v>2.0452871295474262</v>
      </c>
      <c r="O41" s="195">
        <f>('9'!O41/'9'!O$64)*100</f>
        <v>1.9685578137287245</v>
      </c>
      <c r="P41" s="195">
        <f>('9'!P41/'9'!P$64)*100</f>
        <v>1.7695246002366272</v>
      </c>
      <c r="Q41" s="195">
        <f>('9'!Q41/'9'!Q$64)*100</f>
        <v>1.8519566452695173</v>
      </c>
      <c r="R41" s="195">
        <f>('9'!R41/'9'!R$64)*100</f>
        <v>2.0504696319343516</v>
      </c>
      <c r="S41"/>
      <c r="T41" s="337">
        <v>0</v>
      </c>
      <c r="U41" s="337">
        <v>0</v>
      </c>
      <c r="V41" s="337">
        <v>0</v>
      </c>
      <c r="W41" s="337">
        <v>0</v>
      </c>
      <c r="X41" s="337">
        <v>0</v>
      </c>
      <c r="Y41" s="337">
        <v>0</v>
      </c>
      <c r="Z41" s="337">
        <v>0</v>
      </c>
      <c r="AA41" s="337">
        <v>0</v>
      </c>
      <c r="AB41" s="337">
        <v>0</v>
      </c>
      <c r="AC41" s="337">
        <v>0</v>
      </c>
    </row>
    <row r="42" spans="2:29" ht="35.4" customHeight="1" x14ac:dyDescent="0.3">
      <c r="B42" s="168"/>
      <c r="C42" s="168" t="s">
        <v>111</v>
      </c>
      <c r="D42" s="500" t="s">
        <v>727</v>
      </c>
      <c r="E42" s="500"/>
      <c r="F42" s="500"/>
      <c r="G42" s="500"/>
      <c r="H42" s="185"/>
      <c r="I42" s="195">
        <f>('9'!I42/'9'!I$64)*100</f>
        <v>4.7303818867005909E-2</v>
      </c>
      <c r="J42" s="195">
        <f>('9'!J42/'9'!J$64)*100</f>
        <v>4.6686453039334205E-2</v>
      </c>
      <c r="K42" s="195">
        <f>('9'!K42/'9'!K$64)*100</f>
        <v>6.8732154512845867E-2</v>
      </c>
      <c r="L42" s="195">
        <f>('9'!L42/'9'!L$64)*100</f>
        <v>4.3890198814177939E-2</v>
      </c>
      <c r="M42" s="195">
        <f>('9'!M42/'9'!M$64)*100</f>
        <v>4.4701922934534281E-2</v>
      </c>
      <c r="N42" s="195">
        <f>('9'!N42/'9'!N$64)*100</f>
        <v>5.8776796355677161E-2</v>
      </c>
      <c r="O42" s="195">
        <f>('9'!O42/'9'!O$64)*100</f>
        <v>6.4498950959087989E-2</v>
      </c>
      <c r="P42" s="195">
        <f>('9'!P42/'9'!P$64)*100</f>
        <v>1.5930339046346643E-2</v>
      </c>
      <c r="Q42" s="195">
        <f>('9'!Q42/'9'!Q$64)*100</f>
        <v>5.9336639716465425E-2</v>
      </c>
      <c r="R42" s="195">
        <f>('9'!R42/'9'!R$64)*100</f>
        <v>6.0685834058732242E-2</v>
      </c>
      <c r="T42" s="337">
        <v>0</v>
      </c>
      <c r="U42" s="337">
        <v>0</v>
      </c>
      <c r="V42" s="337">
        <v>0</v>
      </c>
      <c r="W42" s="337">
        <v>0</v>
      </c>
      <c r="X42" s="337">
        <v>0</v>
      </c>
      <c r="Y42" s="337">
        <v>0</v>
      </c>
      <c r="Z42" s="337">
        <v>0</v>
      </c>
      <c r="AA42" s="337">
        <v>0</v>
      </c>
      <c r="AB42" s="337">
        <v>0</v>
      </c>
      <c r="AC42" s="337">
        <v>0</v>
      </c>
    </row>
    <row r="43" spans="2:29" ht="35.4" customHeight="1" x14ac:dyDescent="0.3">
      <c r="B43" s="168"/>
      <c r="C43" s="168" t="s">
        <v>112</v>
      </c>
      <c r="D43" s="500" t="s">
        <v>728</v>
      </c>
      <c r="E43" s="500"/>
      <c r="F43" s="500"/>
      <c r="G43" s="500"/>
      <c r="H43" s="185"/>
      <c r="I43" s="195">
        <f>('9'!I43/'9'!I$64)*100</f>
        <v>0.16061497014260914</v>
      </c>
      <c r="J43" s="195">
        <f>('9'!J43/'9'!J$64)*100</f>
        <v>0.2088312591826478</v>
      </c>
      <c r="K43" s="195">
        <f>('9'!K43/'9'!K$64)*100</f>
        <v>0.24665783833807553</v>
      </c>
      <c r="L43" s="195">
        <f>('9'!L43/'9'!L$64)*100</f>
        <v>0.32104055539554083</v>
      </c>
      <c r="M43" s="195">
        <f>('9'!M43/'9'!M$64)*100</f>
        <v>0.3243959059210399</v>
      </c>
      <c r="N43" s="195">
        <f>('9'!N43/'9'!N$64)*100</f>
        <v>0.40631147319585587</v>
      </c>
      <c r="O43" s="195">
        <f>('9'!O43/'9'!O$64)*100</f>
        <v>0.38427305401486139</v>
      </c>
      <c r="P43" s="195">
        <f>('9'!P43/'9'!P$64)*100</f>
        <v>0.29700676428863154</v>
      </c>
      <c r="Q43" s="195">
        <f>('9'!Q43/'9'!Q$64)*100</f>
        <v>0.32995454896469523</v>
      </c>
      <c r="R43" s="195">
        <f>('9'!R43/'9'!R$64)*100</f>
        <v>0.33948554055649749</v>
      </c>
      <c r="T43" s="337">
        <v>0</v>
      </c>
      <c r="U43" s="337">
        <v>0</v>
      </c>
      <c r="V43" s="337">
        <v>0</v>
      </c>
      <c r="W43" s="337">
        <v>0</v>
      </c>
      <c r="X43" s="337">
        <v>0</v>
      </c>
      <c r="Y43" s="337">
        <v>0</v>
      </c>
      <c r="Z43" s="337">
        <v>0</v>
      </c>
      <c r="AA43" s="337">
        <v>0</v>
      </c>
      <c r="AB43" s="337">
        <v>0</v>
      </c>
      <c r="AC43" s="337">
        <v>0</v>
      </c>
    </row>
    <row r="44" spans="2:29" ht="35.4" customHeight="1" x14ac:dyDescent="0.3">
      <c r="B44" s="168"/>
      <c r="C44" s="168" t="s">
        <v>113</v>
      </c>
      <c r="D44" s="500" t="s">
        <v>729</v>
      </c>
      <c r="E44" s="500"/>
      <c r="F44" s="500"/>
      <c r="G44" s="500"/>
      <c r="H44" s="185"/>
      <c r="I44" s="195">
        <f>('9'!I44/'9'!I$64)*100</f>
        <v>2.0210607618340535</v>
      </c>
      <c r="J44" s="195">
        <f>('9'!J44/'9'!J$64)*100</f>
        <v>1.9301674755981719</v>
      </c>
      <c r="K44" s="195">
        <f>('9'!K44/'9'!K$64)*100</f>
        <v>1.9347647558493644</v>
      </c>
      <c r="L44" s="195">
        <f>('9'!L44/'9'!L$64)*100</f>
        <v>1.9556732975933955</v>
      </c>
      <c r="M44" s="195">
        <f>('9'!M44/'9'!M$64)*100</f>
        <v>2.0092129358949871</v>
      </c>
      <c r="N44" s="195">
        <f>('9'!N44/'9'!N$64)*100</f>
        <v>2.3150695894334397</v>
      </c>
      <c r="O44" s="195">
        <f>('9'!O44/'9'!O$64)*100</f>
        <v>2.5130042512842081</v>
      </c>
      <c r="P44" s="195">
        <f>('9'!P44/'9'!P$64)*100</f>
        <v>2.1322892897175048</v>
      </c>
      <c r="Q44" s="195">
        <f>('9'!Q44/'9'!Q$64)*100</f>
        <v>2.1584890375521208</v>
      </c>
      <c r="R44" s="195">
        <f>('9'!R44/'9'!R$64)*100</f>
        <v>2.1675182209004236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37">
        <v>0</v>
      </c>
      <c r="Z44" s="337">
        <v>0</v>
      </c>
      <c r="AA44" s="337">
        <v>0</v>
      </c>
      <c r="AB44" s="337">
        <v>0</v>
      </c>
      <c r="AC44" s="337">
        <v>0</v>
      </c>
    </row>
    <row r="45" spans="2:29" ht="35.4" customHeight="1" x14ac:dyDescent="0.3">
      <c r="B45" s="168"/>
      <c r="C45" s="168" t="s">
        <v>114</v>
      </c>
      <c r="D45" s="500" t="s">
        <v>730</v>
      </c>
      <c r="E45" s="500"/>
      <c r="F45" s="500"/>
      <c r="G45" s="500"/>
      <c r="H45" s="185"/>
      <c r="I45" s="195">
        <f>('9'!I45/'9'!I$64)*100</f>
        <v>0.26408123759438068</v>
      </c>
      <c r="J45" s="195">
        <f>('9'!J45/'9'!J$64)*100</f>
        <v>0.24907334086530261</v>
      </c>
      <c r="K45" s="195">
        <f>('9'!K45/'9'!K$64)*100</f>
        <v>0.27473952168841309</v>
      </c>
      <c r="L45" s="195">
        <f>('9'!L45/'9'!L$64)*100</f>
        <v>0.23317929903023771</v>
      </c>
      <c r="M45" s="195">
        <f>('9'!M45/'9'!M$64)*100</f>
        <v>0.28257096395815384</v>
      </c>
      <c r="N45" s="195">
        <f>('9'!N45/'9'!N$64)*100</f>
        <v>0.30347626653804216</v>
      </c>
      <c r="O45" s="195">
        <f>('9'!O45/'9'!O$64)*100</f>
        <v>0.31855685530710848</v>
      </c>
      <c r="P45" s="195">
        <f>('9'!P45/'9'!P$64)*100</f>
        <v>0.29271012929205814</v>
      </c>
      <c r="Q45" s="195">
        <f>('9'!Q45/'9'!Q$64)*100</f>
        <v>0.30534244247978676</v>
      </c>
      <c r="R45" s="195">
        <f>('9'!R45/'9'!R$64)*100</f>
        <v>0.31164222430890709</v>
      </c>
      <c r="T45" s="337">
        <v>0</v>
      </c>
      <c r="U45" s="337">
        <v>0</v>
      </c>
      <c r="V45" s="337">
        <v>0</v>
      </c>
      <c r="W45" s="337">
        <v>0</v>
      </c>
      <c r="X45" s="337">
        <v>0</v>
      </c>
      <c r="Y45" s="337">
        <v>0</v>
      </c>
      <c r="Z45" s="337">
        <v>0</v>
      </c>
      <c r="AA45" s="337">
        <v>0</v>
      </c>
      <c r="AB45" s="337">
        <v>0</v>
      </c>
      <c r="AC45" s="337">
        <v>0</v>
      </c>
    </row>
    <row r="46" spans="2:29" ht="35.4" customHeight="1" x14ac:dyDescent="0.3">
      <c r="B46" s="168"/>
      <c r="C46" s="168" t="s">
        <v>115</v>
      </c>
      <c r="D46" s="500" t="s">
        <v>731</v>
      </c>
      <c r="E46" s="500"/>
      <c r="F46" s="500"/>
      <c r="G46" s="500"/>
      <c r="H46" s="185"/>
      <c r="I46" s="195">
        <f>('9'!I46/'9'!I$64)*100</f>
        <v>4.0769492549710069</v>
      </c>
      <c r="J46" s="195">
        <f>('9'!J46/'9'!J$64)*100</f>
        <v>3.9499747728745622</v>
      </c>
      <c r="K46" s="195">
        <f>('9'!K46/'9'!K$64)*100</f>
        <v>4.0709918317499412</v>
      </c>
      <c r="L46" s="195">
        <f>('9'!L46/'9'!L$64)*100</f>
        <v>4.0215802466437722</v>
      </c>
      <c r="M46" s="195">
        <f>('9'!M46/'9'!M$64)*100</f>
        <v>3.9608806693101135</v>
      </c>
      <c r="N46" s="195">
        <f>('9'!N46/'9'!N$64)*100</f>
        <v>4.2340717594014512</v>
      </c>
      <c r="O46" s="195">
        <f>('9'!O46/'9'!O$64)*100</f>
        <v>4.2183375561634096</v>
      </c>
      <c r="P46" s="195">
        <f>('9'!P46/'9'!P$64)*100</f>
        <v>4.0896481254098056</v>
      </c>
      <c r="Q46" s="195">
        <f>('9'!Q46/'9'!Q$64)*100</f>
        <v>3.9999349368813482</v>
      </c>
      <c r="R46" s="195">
        <f>('9'!R46/'9'!R$64)*100</f>
        <v>4.0754607841682997</v>
      </c>
      <c r="T46" s="337">
        <v>0</v>
      </c>
      <c r="U46" s="337">
        <v>0</v>
      </c>
      <c r="V46" s="337">
        <v>0</v>
      </c>
      <c r="W46" s="337">
        <v>0</v>
      </c>
      <c r="X46" s="337">
        <v>0</v>
      </c>
      <c r="Y46" s="337">
        <v>0</v>
      </c>
      <c r="Z46" s="337">
        <v>0</v>
      </c>
      <c r="AA46" s="337">
        <v>0</v>
      </c>
      <c r="AB46" s="337">
        <v>0</v>
      </c>
      <c r="AC46" s="337">
        <v>0</v>
      </c>
    </row>
    <row r="47" spans="2:29" ht="35.4" customHeight="1" x14ac:dyDescent="0.3">
      <c r="B47" s="168"/>
      <c r="C47" s="168" t="s">
        <v>116</v>
      </c>
      <c r="D47" s="500" t="s">
        <v>779</v>
      </c>
      <c r="E47" s="500"/>
      <c r="F47" s="500"/>
      <c r="G47" s="500"/>
      <c r="H47" s="185"/>
      <c r="I47" s="195">
        <f>('9'!I47/'9'!I$64)*100</f>
        <v>0.12249093082892462</v>
      </c>
      <c r="J47" s="195">
        <f>('9'!J47/'9'!J$64)*100</f>
        <v>0.12415672369525109</v>
      </c>
      <c r="K47" s="195">
        <f>('9'!K47/'9'!K$64)*100</f>
        <v>0.12960877156969322</v>
      </c>
      <c r="L47" s="195">
        <f>('9'!L47/'9'!L$64)*100</f>
        <v>0.17950819140031257</v>
      </c>
      <c r="M47" s="195">
        <f>('9'!M47/'9'!M$64)*100</f>
        <v>0.15406494492845296</v>
      </c>
      <c r="N47" s="195">
        <f>('9'!N47/'9'!N$64)*100</f>
        <v>0.21189079142497869</v>
      </c>
      <c r="O47" s="195">
        <f>('9'!O47/'9'!O$64)*100</f>
        <v>0.19973516784264891</v>
      </c>
      <c r="P47" s="195">
        <f>('9'!P47/'9'!P$64)*100</f>
        <v>0.17913507815572441</v>
      </c>
      <c r="Q47" s="195">
        <f>('9'!Q47/'9'!Q$64)*100</f>
        <v>0.20500855632850137</v>
      </c>
      <c r="R47" s="195">
        <f>('9'!R47/'9'!R$64)*100</f>
        <v>0.1892006050631389</v>
      </c>
      <c r="T47" s="337">
        <v>0</v>
      </c>
      <c r="U47" s="337">
        <v>0</v>
      </c>
      <c r="V47" s="337">
        <v>0</v>
      </c>
      <c r="W47" s="337">
        <v>0</v>
      </c>
      <c r="X47" s="337">
        <v>0</v>
      </c>
      <c r="Y47" s="337">
        <v>0</v>
      </c>
      <c r="Z47" s="337">
        <v>0</v>
      </c>
      <c r="AA47" s="337">
        <v>0</v>
      </c>
      <c r="AB47" s="337">
        <v>0</v>
      </c>
      <c r="AC47" s="337">
        <v>0</v>
      </c>
    </row>
    <row r="48" spans="2:29" ht="35.4" customHeight="1" x14ac:dyDescent="0.3">
      <c r="B48" s="170" t="s">
        <v>8</v>
      </c>
      <c r="C48" s="496" t="s">
        <v>780</v>
      </c>
      <c r="D48" s="496"/>
      <c r="E48" s="496"/>
      <c r="F48" s="496"/>
      <c r="G48" s="496"/>
      <c r="H48" s="496"/>
      <c r="I48" s="193">
        <f>('9'!I48/'9'!I$64)*100</f>
        <v>25.865643560384584</v>
      </c>
      <c r="J48" s="193">
        <f>('9'!J48/'9'!J$64)*100</f>
        <v>25.395502417000408</v>
      </c>
      <c r="K48" s="193">
        <f>('9'!K48/'9'!K$64)*100</f>
        <v>25.453599888154283</v>
      </c>
      <c r="L48" s="193">
        <f>('9'!L48/'9'!L$64)*100</f>
        <v>24.607767784045095</v>
      </c>
      <c r="M48" s="193">
        <f>('9'!M48/'9'!M$64)*100</f>
        <v>23.072106986430359</v>
      </c>
      <c r="N48" s="193">
        <f>('9'!N48/'9'!N$64)*100</f>
        <v>20.885807539137762</v>
      </c>
      <c r="O48" s="193">
        <f>('9'!O48/'9'!O$64)*100</f>
        <v>20.076643961828779</v>
      </c>
      <c r="P48" s="193">
        <f>('9'!P48/'9'!P$64)*100</f>
        <v>19.672873022946241</v>
      </c>
      <c r="Q48" s="193">
        <f>('9'!Q48/'9'!Q$64)*100</f>
        <v>20.02728521643391</v>
      </c>
      <c r="R48" s="193">
        <f>('9'!R48/'9'!R$64)*100</f>
        <v>21.348523170002164</v>
      </c>
      <c r="T48" s="337">
        <v>0</v>
      </c>
      <c r="U48" s="337">
        <v>0</v>
      </c>
      <c r="V48" s="337">
        <v>0</v>
      </c>
      <c r="W48" s="337">
        <v>0</v>
      </c>
      <c r="X48" s="337">
        <v>0</v>
      </c>
      <c r="Y48" s="337">
        <v>0</v>
      </c>
      <c r="Z48" s="337">
        <v>0</v>
      </c>
      <c r="AA48" s="337">
        <v>0</v>
      </c>
      <c r="AB48" s="337">
        <v>0</v>
      </c>
      <c r="AC48" s="337">
        <v>0</v>
      </c>
    </row>
    <row r="49" spans="2:29" ht="35.4" customHeight="1" x14ac:dyDescent="0.3">
      <c r="B49" s="170"/>
      <c r="C49" s="170" t="s">
        <v>32</v>
      </c>
      <c r="D49" s="502" t="s">
        <v>781</v>
      </c>
      <c r="E49" s="502"/>
      <c r="F49" s="502"/>
      <c r="G49" s="502"/>
      <c r="H49" s="187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</row>
    <row r="50" spans="2:29" ht="35.4" customHeight="1" x14ac:dyDescent="0.3">
      <c r="B50" s="170"/>
      <c r="C50" s="187"/>
      <c r="D50" s="499" t="s">
        <v>117</v>
      </c>
      <c r="E50" s="499"/>
      <c r="F50" s="497" t="s">
        <v>782</v>
      </c>
      <c r="G50" s="497"/>
      <c r="H50" s="174"/>
      <c r="I50" s="195">
        <f>('9'!I50/'9'!I$64)*100</f>
        <v>14.804473090173644</v>
      </c>
      <c r="J50" s="195">
        <f>('9'!J50/'9'!J$64)*100</f>
        <v>14.821567065965594</v>
      </c>
      <c r="K50" s="195">
        <f>('9'!K50/'9'!K$64)*100</f>
        <v>14.584714885198796</v>
      </c>
      <c r="L50" s="195">
        <f>('9'!L50/'9'!L$64)*100</f>
        <v>14.176157376304651</v>
      </c>
      <c r="M50" s="195">
        <f>('9'!M50/'9'!M$64)*100</f>
        <v>13.513310612827739</v>
      </c>
      <c r="N50" s="195">
        <f>('9'!N50/'9'!N$64)*100</f>
        <v>11.681089354260443</v>
      </c>
      <c r="O50" s="195">
        <f>('9'!O50/'9'!O$64)*100</f>
        <v>10.186502376030804</v>
      </c>
      <c r="P50" s="195">
        <f>('9'!P50/'9'!P$64)*100</f>
        <v>9.7911592242773597</v>
      </c>
      <c r="Q50" s="195">
        <f>('9'!Q50/'9'!Q$64)*100</f>
        <v>10.030695448808306</v>
      </c>
      <c r="R50" s="195">
        <f>('9'!R50/'9'!R$64)*100</f>
        <v>11.00136126384084</v>
      </c>
      <c r="T50" s="337">
        <v>0</v>
      </c>
      <c r="U50" s="337">
        <v>0</v>
      </c>
      <c r="V50" s="337">
        <v>0</v>
      </c>
      <c r="W50" s="337">
        <v>0</v>
      </c>
      <c r="X50" s="337">
        <v>0</v>
      </c>
      <c r="Y50" s="337">
        <v>0</v>
      </c>
      <c r="Z50" s="337">
        <v>0</v>
      </c>
      <c r="AA50" s="337">
        <v>0</v>
      </c>
      <c r="AB50" s="337">
        <v>0</v>
      </c>
      <c r="AC50" s="337">
        <v>0</v>
      </c>
    </row>
    <row r="51" spans="2:29" ht="35.4" customHeight="1" x14ac:dyDescent="0.3">
      <c r="B51" s="170"/>
      <c r="C51" s="187"/>
      <c r="D51" s="499" t="s">
        <v>118</v>
      </c>
      <c r="E51" s="499"/>
      <c r="F51" s="497" t="s">
        <v>783</v>
      </c>
      <c r="G51" s="497"/>
      <c r="H51" s="174"/>
      <c r="I51" s="195">
        <f>('9'!I51/'9'!I$64)*100</f>
        <v>8.7004337788139505</v>
      </c>
      <c r="J51" s="195">
        <f>('9'!J51/'9'!J$64)*100</f>
        <v>8.4116518483421405</v>
      </c>
      <c r="K51" s="195">
        <f>('9'!K51/'9'!K$64)*100</f>
        <v>8.8530611038371081</v>
      </c>
      <c r="L51" s="195">
        <f>('9'!L51/'9'!L$64)*100</f>
        <v>8.5040157341767113</v>
      </c>
      <c r="M51" s="195">
        <f>('9'!M51/'9'!M$64)*100</f>
        <v>7.6942021399128357</v>
      </c>
      <c r="N51" s="195">
        <f>('9'!N51/'9'!N$64)*100</f>
        <v>7.4409331021358049</v>
      </c>
      <c r="O51" s="195">
        <f>('9'!O51/'9'!O$64)*100</f>
        <v>8.1700919875152511</v>
      </c>
      <c r="P51" s="195">
        <f>('9'!P51/'9'!P$64)*100</f>
        <v>8.2610716755021674</v>
      </c>
      <c r="Q51" s="195">
        <f>('9'!Q51/'9'!Q$64)*100</f>
        <v>8.3877313566882172</v>
      </c>
      <c r="R51" s="195">
        <f>('9'!R51/'9'!R$64)*100</f>
        <v>8.7192303500425403</v>
      </c>
      <c r="T51" s="337">
        <v>0</v>
      </c>
      <c r="U51" s="337">
        <v>0</v>
      </c>
      <c r="V51" s="337">
        <v>0</v>
      </c>
      <c r="W51" s="337">
        <v>0</v>
      </c>
      <c r="X51" s="337">
        <v>0</v>
      </c>
      <c r="Y51" s="337">
        <v>0</v>
      </c>
      <c r="Z51" s="337">
        <v>0</v>
      </c>
      <c r="AA51" s="337">
        <v>0</v>
      </c>
      <c r="AB51" s="337">
        <v>0</v>
      </c>
      <c r="AC51" s="337">
        <v>0</v>
      </c>
    </row>
    <row r="52" spans="2:29" ht="35.4" customHeight="1" x14ac:dyDescent="0.3">
      <c r="B52" s="170"/>
      <c r="C52" s="187"/>
      <c r="D52" s="499" t="s">
        <v>119</v>
      </c>
      <c r="E52" s="499"/>
      <c r="F52" s="497" t="s">
        <v>784</v>
      </c>
      <c r="G52" s="497"/>
      <c r="H52" s="174"/>
      <c r="I52" s="195">
        <f>('9'!I52/'9'!I$64)*100</f>
        <v>2.3607366913969909</v>
      </c>
      <c r="J52" s="195">
        <f>('9'!J52/'9'!J$64)*100</f>
        <v>2.1622835026926768</v>
      </c>
      <c r="K52" s="195">
        <f>('9'!K52/'9'!K$64)*100</f>
        <v>2.0158238991183799</v>
      </c>
      <c r="L52" s="195">
        <f>('9'!L52/'9'!L$64)*100</f>
        <v>1.9275946735637324</v>
      </c>
      <c r="M52" s="195">
        <f>('9'!M52/'9'!M$64)*100</f>
        <v>1.8645942336897869</v>
      </c>
      <c r="N52" s="195">
        <f>('9'!N52/'9'!N$64)*100</f>
        <v>1.7637850827415085</v>
      </c>
      <c r="O52" s="195">
        <f>('9'!O52/'9'!O$64)*100</f>
        <v>1.7200495982827242</v>
      </c>
      <c r="P52" s="195">
        <f>('9'!P52/'9'!P$64)*100</f>
        <v>1.620642123166713</v>
      </c>
      <c r="Q52" s="195">
        <f>('9'!Q52/'9'!Q$64)*100</f>
        <v>1.6088584109373867</v>
      </c>
      <c r="R52" s="195">
        <f>('9'!R52/'9'!R$64)*100</f>
        <v>1.6279315561187806</v>
      </c>
      <c r="T52" s="337">
        <v>0</v>
      </c>
      <c r="U52" s="337">
        <v>0</v>
      </c>
      <c r="V52" s="337">
        <v>0</v>
      </c>
      <c r="W52" s="337">
        <v>0</v>
      </c>
      <c r="X52" s="337">
        <v>0</v>
      </c>
      <c r="Y52" s="337">
        <v>0</v>
      </c>
      <c r="Z52" s="337">
        <v>0</v>
      </c>
      <c r="AA52" s="337">
        <v>0</v>
      </c>
      <c r="AB52" s="337">
        <v>0</v>
      </c>
      <c r="AC52" s="337">
        <v>0</v>
      </c>
    </row>
    <row r="53" spans="2:29" ht="35.4" customHeight="1" x14ac:dyDescent="0.3">
      <c r="B53" s="170"/>
      <c r="C53" s="170" t="s">
        <v>33</v>
      </c>
      <c r="D53" s="501" t="s">
        <v>785</v>
      </c>
      <c r="E53" s="501"/>
      <c r="F53" s="501"/>
      <c r="G53" s="501"/>
      <c r="H53" s="179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</row>
    <row r="54" spans="2:29" ht="35.4" customHeight="1" x14ac:dyDescent="0.3">
      <c r="B54" s="170"/>
      <c r="C54" s="187"/>
      <c r="D54" s="499" t="s">
        <v>120</v>
      </c>
      <c r="E54" s="499"/>
      <c r="F54" s="497" t="s">
        <v>786</v>
      </c>
      <c r="G54" s="497"/>
      <c r="H54" s="174"/>
      <c r="I54" s="195">
        <f>('9'!I54/'9'!I$64)*100</f>
        <v>9.0296690589842861</v>
      </c>
      <c r="J54" s="195">
        <f>('9'!J54/'9'!J$64)*100</f>
        <v>8.5586759209644239</v>
      </c>
      <c r="K54" s="195">
        <f>('9'!K54/'9'!K$64)*100</f>
        <v>8.1105030571995123</v>
      </c>
      <c r="L54" s="195">
        <f>('9'!L54/'9'!L$64)*100</f>
        <v>7.3509118030541458</v>
      </c>
      <c r="M54" s="195">
        <f>('9'!M54/'9'!M$64)*100</f>
        <v>6.2859067031190996</v>
      </c>
      <c r="N54" s="195">
        <f>('9'!N54/'9'!N$64)*100</f>
        <v>5.2384251132172102</v>
      </c>
      <c r="O54" s="195">
        <f>('9'!O54/'9'!O$64)*100</f>
        <v>4.510833141190707</v>
      </c>
      <c r="P54" s="195">
        <f>('9'!P54/'9'!P$64)*100</f>
        <v>4.3600884063642464</v>
      </c>
      <c r="Q54" s="195">
        <f>('9'!Q54/'9'!Q$64)*100</f>
        <v>4.5689079637366685</v>
      </c>
      <c r="R54" s="195">
        <f>('9'!R54/'9'!R$64)*100</f>
        <v>4.8306799490801735</v>
      </c>
      <c r="T54" s="337">
        <v>0</v>
      </c>
      <c r="U54" s="337">
        <v>0</v>
      </c>
      <c r="V54" s="337">
        <v>0</v>
      </c>
      <c r="W54" s="337">
        <v>0</v>
      </c>
      <c r="X54" s="337">
        <v>0</v>
      </c>
      <c r="Y54" s="337">
        <v>0</v>
      </c>
      <c r="Z54" s="337">
        <v>0</v>
      </c>
      <c r="AA54" s="337">
        <v>0</v>
      </c>
      <c r="AB54" s="337">
        <v>0</v>
      </c>
      <c r="AC54" s="337">
        <v>0</v>
      </c>
    </row>
    <row r="55" spans="2:29" ht="35.4" customHeight="1" x14ac:dyDescent="0.3">
      <c r="B55" s="170"/>
      <c r="C55" s="187"/>
      <c r="D55" s="499" t="s">
        <v>121</v>
      </c>
      <c r="E55" s="499"/>
      <c r="F55" s="497" t="s">
        <v>787</v>
      </c>
      <c r="G55" s="497"/>
      <c r="H55" s="174"/>
      <c r="I55" s="195">
        <f>('9'!I55/'9'!I$64)*100</f>
        <v>16.835974501400305</v>
      </c>
      <c r="J55" s="195">
        <f>('9'!J55/'9'!J$64)*100</f>
        <v>16.836826496035997</v>
      </c>
      <c r="K55" s="195">
        <f>('9'!K55/'9'!K$64)*100</f>
        <v>17.343096830954789</v>
      </c>
      <c r="L55" s="195">
        <f>('9'!L55/'9'!L$64)*100</f>
        <v>17.256855980990935</v>
      </c>
      <c r="M55" s="195">
        <f>('9'!M55/'9'!M$64)*100</f>
        <v>16.786200283311242</v>
      </c>
      <c r="N55" s="195">
        <f>('9'!N55/'9'!N$64)*100</f>
        <v>15.647382425920545</v>
      </c>
      <c r="O55" s="195">
        <f>('9'!O55/'9'!O$64)*100</f>
        <v>15.56581082063807</v>
      </c>
      <c r="P55" s="195">
        <f>('9'!P55/'9'!P$64)*100</f>
        <v>15.312784616581995</v>
      </c>
      <c r="Q55" s="195">
        <f>('9'!Q55/'9'!Q$64)*100</f>
        <v>15.458377252697245</v>
      </c>
      <c r="R55" s="195">
        <f>('9'!R55/'9'!R$64)*100</f>
        <v>16.517843220921989</v>
      </c>
      <c r="T55" s="337">
        <v>0</v>
      </c>
      <c r="U55" s="337">
        <v>0</v>
      </c>
      <c r="V55" s="337">
        <v>0</v>
      </c>
      <c r="W55" s="337">
        <v>0</v>
      </c>
      <c r="X55" s="337">
        <v>0</v>
      </c>
      <c r="Y55" s="337">
        <v>0</v>
      </c>
      <c r="Z55" s="337">
        <v>0</v>
      </c>
      <c r="AA55" s="337">
        <v>0</v>
      </c>
      <c r="AB55" s="337">
        <v>0</v>
      </c>
      <c r="AC55" s="337">
        <v>0</v>
      </c>
    </row>
    <row r="56" spans="2:29" ht="35.4" customHeight="1" x14ac:dyDescent="0.3">
      <c r="B56" s="170" t="s">
        <v>9</v>
      </c>
      <c r="C56" s="496" t="s">
        <v>788</v>
      </c>
      <c r="D56" s="496"/>
      <c r="E56" s="496"/>
      <c r="F56" s="496"/>
      <c r="G56" s="496"/>
      <c r="H56" s="496"/>
      <c r="I56" s="193">
        <f>('9'!I56/'9'!I$64)*100</f>
        <v>-0.44138028862369066</v>
      </c>
      <c r="J56" s="193">
        <f>('9'!J56/'9'!J$64)*100</f>
        <v>2.4180458927351881E-2</v>
      </c>
      <c r="K56" s="193">
        <f>('9'!K56/'9'!K$64)*100</f>
        <v>7.9331705128679486E-2</v>
      </c>
      <c r="L56" s="193">
        <f>('9'!L56/'9'!L$64)*100</f>
        <v>-0.63630455053781543</v>
      </c>
      <c r="M56" s="193">
        <f>('9'!M56/'9'!M$64)*100</f>
        <v>-0.97493347384708628</v>
      </c>
      <c r="N56" s="193">
        <f>('9'!N56/'9'!N$64)*100</f>
        <v>-0.33158863970874769</v>
      </c>
      <c r="O56" s="193">
        <f>('9'!O56/'9'!O$64)*100</f>
        <v>1.4917978314957947</v>
      </c>
      <c r="P56" s="193">
        <f>('9'!P56/'9'!P$64)*100</f>
        <v>1.6159861074299804</v>
      </c>
      <c r="Q56" s="193">
        <f>('9'!Q56/'9'!Q$64)*100</f>
        <v>2.0000655223129682</v>
      </c>
      <c r="R56" s="193">
        <f>('9'!R56/'9'!R$64)*100</f>
        <v>0.57475002099263328</v>
      </c>
      <c r="T56" s="337">
        <v>0</v>
      </c>
      <c r="U56" s="337">
        <v>0</v>
      </c>
      <c r="V56" s="337">
        <v>0</v>
      </c>
      <c r="W56" s="337">
        <v>0</v>
      </c>
      <c r="X56" s="337">
        <v>0</v>
      </c>
      <c r="Y56" s="337">
        <v>0</v>
      </c>
      <c r="Z56" s="337">
        <v>0</v>
      </c>
      <c r="AA56" s="337">
        <v>0</v>
      </c>
      <c r="AB56" s="337">
        <v>0</v>
      </c>
      <c r="AC56" s="337">
        <v>0</v>
      </c>
    </row>
    <row r="57" spans="2:29" ht="35.4" customHeight="1" x14ac:dyDescent="0.3">
      <c r="B57" s="170" t="s">
        <v>10</v>
      </c>
      <c r="C57" s="496" t="s">
        <v>789</v>
      </c>
      <c r="D57" s="496"/>
      <c r="E57" s="496"/>
      <c r="F57" s="496"/>
      <c r="G57" s="496"/>
      <c r="H57" s="496"/>
      <c r="I57" s="193">
        <f>('9'!I57/'9'!I$64)*100</f>
        <v>69.448690895149156</v>
      </c>
      <c r="J57" s="193">
        <f>('9'!J57/'9'!J$64)*100</f>
        <v>67.367351813428257</v>
      </c>
      <c r="K57" s="193">
        <f>('9'!K57/'9'!K$64)*100</f>
        <v>69.194759550002971</v>
      </c>
      <c r="L57" s="193">
        <f>('9'!L57/'9'!L$64)*100</f>
        <v>67.274142443139439</v>
      </c>
      <c r="M57" s="193">
        <f>('9'!M57/'9'!M$64)*100</f>
        <v>63.757559668463379</v>
      </c>
      <c r="N57" s="193">
        <f>('9'!N57/'9'!N$64)*100</f>
        <v>61.664426009055759</v>
      </c>
      <c r="O57" s="193">
        <f>('9'!O57/'9'!O$64)*100</f>
        <v>70.75326600714709</v>
      </c>
      <c r="P57" s="193">
        <f>('9'!P57/'9'!P$64)*100</f>
        <v>74.307364440605269</v>
      </c>
      <c r="Q57" s="193">
        <f>('9'!Q57/'9'!Q$64)*100</f>
        <v>66.114043412121475</v>
      </c>
      <c r="R57" s="193">
        <f>('9'!R57/'9'!R$64)*100</f>
        <v>68.124286610432634</v>
      </c>
      <c r="T57" s="337">
        <v>0</v>
      </c>
      <c r="U57" s="337">
        <v>0</v>
      </c>
      <c r="V57" s="337">
        <v>0</v>
      </c>
      <c r="W57" s="337">
        <v>0</v>
      </c>
      <c r="X57" s="337">
        <v>0</v>
      </c>
      <c r="Y57" s="337">
        <v>0</v>
      </c>
      <c r="Z57" s="337">
        <v>0</v>
      </c>
      <c r="AA57" s="337">
        <v>0</v>
      </c>
      <c r="AB57" s="337">
        <v>0</v>
      </c>
      <c r="AC57" s="337">
        <v>0</v>
      </c>
    </row>
    <row r="58" spans="2:29" ht="35.4" customHeight="1" x14ac:dyDescent="0.3">
      <c r="B58" s="170"/>
      <c r="C58" s="170" t="s">
        <v>40</v>
      </c>
      <c r="D58" s="497" t="s">
        <v>790</v>
      </c>
      <c r="E58" s="497"/>
      <c r="F58" s="497"/>
      <c r="G58" s="497"/>
      <c r="H58" s="174"/>
      <c r="I58" s="195">
        <f>('9'!I58/'9'!I$64)*100</f>
        <v>57.885202634267571</v>
      </c>
      <c r="J58" s="195">
        <f>('9'!J58/'9'!J$64)*100</f>
        <v>55.740787630490665</v>
      </c>
      <c r="K58" s="195">
        <f>('9'!K58/'9'!K$64)*100</f>
        <v>57.697220990934881</v>
      </c>
      <c r="L58" s="195">
        <f>('9'!L58/'9'!L$64)*100</f>
        <v>56.376650344451754</v>
      </c>
      <c r="M58" s="195">
        <f>('9'!M58/'9'!M$64)*100</f>
        <v>53.115772139439677</v>
      </c>
      <c r="N58" s="195">
        <f>('9'!N58/'9'!N$64)*100</f>
        <v>55.792023134517343</v>
      </c>
      <c r="O58" s="195">
        <f>('9'!O58/'9'!O$64)*100</f>
        <v>65.535789244257572</v>
      </c>
      <c r="P58" s="195">
        <f>('9'!P58/'9'!P$64)*100</f>
        <v>66.734358311982106</v>
      </c>
      <c r="Q58" s="195">
        <f>('9'!Q58/'9'!Q$64)*100</f>
        <v>56.391169386557991</v>
      </c>
      <c r="R58" s="195">
        <f>('9'!R58/'9'!R$64)*100</f>
        <v>56.516367455994867</v>
      </c>
      <c r="T58" s="337">
        <v>0</v>
      </c>
      <c r="U58" s="337">
        <v>0</v>
      </c>
      <c r="V58" s="337">
        <v>0</v>
      </c>
      <c r="W58" s="337">
        <v>0</v>
      </c>
      <c r="X58" s="337">
        <v>0</v>
      </c>
      <c r="Y58" s="337">
        <v>0</v>
      </c>
      <c r="Z58" s="337">
        <v>0</v>
      </c>
      <c r="AA58" s="337">
        <v>0</v>
      </c>
      <c r="AB58" s="337">
        <v>0</v>
      </c>
      <c r="AC58" s="337">
        <v>0</v>
      </c>
    </row>
    <row r="59" spans="2:29" ht="35.4" customHeight="1" x14ac:dyDescent="0.3">
      <c r="B59" s="170"/>
      <c r="C59" s="170" t="s">
        <v>43</v>
      </c>
      <c r="D59" s="498" t="s">
        <v>791</v>
      </c>
      <c r="E59" s="498"/>
      <c r="F59" s="498"/>
      <c r="G59" s="498"/>
      <c r="H59" s="188"/>
      <c r="I59" s="195">
        <f>('9'!I59/'9'!I$64)*100</f>
        <v>11.563488260881572</v>
      </c>
      <c r="J59" s="195">
        <f>('9'!J59/'9'!J$64)*100</f>
        <v>11.626564182937594</v>
      </c>
      <c r="K59" s="195">
        <f>('9'!K59/'9'!K$64)*100</f>
        <v>11.497538559068087</v>
      </c>
      <c r="L59" s="195">
        <f>('9'!L59/'9'!L$64)*100</f>
        <v>10.897492098687692</v>
      </c>
      <c r="M59" s="195">
        <f>('9'!M59/'9'!M$64)*100</f>
        <v>10.641787529023713</v>
      </c>
      <c r="N59" s="195">
        <f>('9'!N59/'9'!N$64)*100</f>
        <v>5.8724028745384276</v>
      </c>
      <c r="O59" s="195">
        <f>('9'!O59/'9'!O$64)*100</f>
        <v>5.2174767628895147</v>
      </c>
      <c r="P59" s="195">
        <f>('9'!P59/'9'!P$64)*100</f>
        <v>7.5730061286231498</v>
      </c>
      <c r="Q59" s="195">
        <f>('9'!Q59/'9'!Q$64)*100</f>
        <v>9.7228740255634793</v>
      </c>
      <c r="R59" s="195">
        <f>('9'!R59/'9'!R$64)*100</f>
        <v>11.607919154437752</v>
      </c>
      <c r="T59" s="337">
        <v>0</v>
      </c>
      <c r="U59" s="337">
        <v>0</v>
      </c>
      <c r="V59" s="337">
        <v>0</v>
      </c>
      <c r="W59" s="337">
        <v>0</v>
      </c>
      <c r="X59" s="337">
        <v>0</v>
      </c>
      <c r="Y59" s="337">
        <v>0</v>
      </c>
      <c r="Z59" s="337">
        <v>0</v>
      </c>
      <c r="AA59" s="337">
        <v>0</v>
      </c>
      <c r="AB59" s="337">
        <v>0</v>
      </c>
      <c r="AC59" s="337">
        <v>0</v>
      </c>
    </row>
    <row r="60" spans="2:29" ht="35.4" customHeight="1" x14ac:dyDescent="0.3">
      <c r="B60" s="170" t="s">
        <v>11</v>
      </c>
      <c r="C60" s="495" t="s">
        <v>792</v>
      </c>
      <c r="D60" s="495"/>
      <c r="E60" s="495"/>
      <c r="F60" s="495"/>
      <c r="G60" s="495"/>
      <c r="H60" s="495"/>
      <c r="I60" s="193">
        <f>('9'!I60/'9'!I$64)*100</f>
        <v>61.921381546466904</v>
      </c>
      <c r="J60" s="193">
        <f>('9'!J60/'9'!J$64)*100</f>
        <v>60.133611306865554</v>
      </c>
      <c r="K60" s="193">
        <f>('9'!K60/'9'!K$64)*100</f>
        <v>62.622251010781227</v>
      </c>
      <c r="L60" s="193">
        <f>('9'!L60/'9'!L$64)*100</f>
        <v>60.618432762495409</v>
      </c>
      <c r="M60" s="193">
        <f>('9'!M60/'9'!M$64)*100</f>
        <v>56.669858001680694</v>
      </c>
      <c r="N60" s="193">
        <f>('9'!N60/'9'!N$64)*100</f>
        <v>55.196859227264717</v>
      </c>
      <c r="O60" s="193">
        <f>('9'!O60/'9'!O$64)*100</f>
        <v>64.744272033231482</v>
      </c>
      <c r="P60" s="193">
        <f>('9'!P60/'9'!P$64)*100</f>
        <v>68.87748206955655</v>
      </c>
      <c r="Q60" s="193">
        <f>('9'!Q60/'9'!Q$64)*100</f>
        <v>62.033089218900258</v>
      </c>
      <c r="R60" s="193">
        <f>('9'!R60/'9'!R$64)*100</f>
        <v>63.886193101547107</v>
      </c>
      <c r="T60" s="337">
        <v>0</v>
      </c>
      <c r="U60" s="337">
        <v>0</v>
      </c>
      <c r="V60" s="337">
        <v>0</v>
      </c>
      <c r="W60" s="337">
        <v>0</v>
      </c>
      <c r="X60" s="337">
        <v>0</v>
      </c>
      <c r="Y60" s="337">
        <v>0</v>
      </c>
      <c r="Z60" s="337">
        <v>0</v>
      </c>
      <c r="AA60" s="337">
        <v>0</v>
      </c>
      <c r="AB60" s="337">
        <v>0</v>
      </c>
      <c r="AC60" s="337">
        <v>0</v>
      </c>
    </row>
    <row r="61" spans="2:29" ht="35.4" customHeight="1" x14ac:dyDescent="0.3">
      <c r="B61" s="180"/>
      <c r="C61" s="170" t="s">
        <v>122</v>
      </c>
      <c r="D61" s="497" t="s">
        <v>793</v>
      </c>
      <c r="E61" s="497"/>
      <c r="F61" s="497"/>
      <c r="G61" s="497"/>
      <c r="H61" s="174"/>
      <c r="I61" s="195">
        <f>('9'!I61/'9'!I$64)*100</f>
        <v>48.604909344899454</v>
      </c>
      <c r="J61" s="195">
        <f>('9'!J61/'9'!J$64)*100</f>
        <v>47.076616471615317</v>
      </c>
      <c r="K61" s="195">
        <f>('9'!K61/'9'!K$64)*100</f>
        <v>49.528089573637281</v>
      </c>
      <c r="L61" s="195">
        <f>('9'!L61/'9'!L$64)*100</f>
        <v>48.596805097161933</v>
      </c>
      <c r="M61" s="195">
        <f>('9'!M61/'9'!M$64)*100</f>
        <v>45.462309709388336</v>
      </c>
      <c r="N61" s="195">
        <f>('9'!N61/'9'!N$64)*100</f>
        <v>46.337998023789808</v>
      </c>
      <c r="O61" s="195">
        <f>('9'!O61/'9'!O$64)*100</f>
        <v>55.512398611168791</v>
      </c>
      <c r="P61" s="195">
        <f>('9'!P61/'9'!P$64)*100</f>
        <v>58.230388633960196</v>
      </c>
      <c r="Q61" s="195">
        <f>('9'!Q61/'9'!Q$64)*100</f>
        <v>50.090516027191391</v>
      </c>
      <c r="R61" s="195">
        <f>('9'!R61/'9'!R$64)*100</f>
        <v>51.879601832589707</v>
      </c>
      <c r="T61" s="337">
        <v>0</v>
      </c>
      <c r="U61" s="337">
        <v>0</v>
      </c>
      <c r="V61" s="337">
        <v>0</v>
      </c>
      <c r="W61" s="337">
        <v>0</v>
      </c>
      <c r="X61" s="337">
        <v>0</v>
      </c>
      <c r="Y61" s="337">
        <v>0</v>
      </c>
      <c r="Z61" s="337">
        <v>0</v>
      </c>
      <c r="AA61" s="337">
        <v>0</v>
      </c>
      <c r="AB61" s="337">
        <v>0</v>
      </c>
      <c r="AC61" s="337">
        <v>0</v>
      </c>
    </row>
    <row r="62" spans="2:29" ht="35.4" customHeight="1" x14ac:dyDescent="0.3">
      <c r="B62" s="180"/>
      <c r="C62" s="170" t="s">
        <v>123</v>
      </c>
      <c r="D62" s="498" t="s">
        <v>794</v>
      </c>
      <c r="E62" s="498"/>
      <c r="F62" s="498"/>
      <c r="G62" s="498"/>
      <c r="H62" s="188"/>
      <c r="I62" s="195">
        <f>('9'!I62/'9'!I$64)*100</f>
        <v>13.316472201567453</v>
      </c>
      <c r="J62" s="195">
        <f>('9'!J62/'9'!J$64)*100</f>
        <v>13.056994835250238</v>
      </c>
      <c r="K62" s="195">
        <f>('9'!K62/'9'!K$64)*100</f>
        <v>13.094161437143951</v>
      </c>
      <c r="L62" s="195">
        <f>('9'!L62/'9'!L$64)*100</f>
        <v>12.021627665333472</v>
      </c>
      <c r="M62" s="195">
        <f>('9'!M62/'9'!M$64)*100</f>
        <v>11.207548292292364</v>
      </c>
      <c r="N62" s="195">
        <f>('9'!N62/'9'!N$64)*100</f>
        <v>8.8588612034749108</v>
      </c>
      <c r="O62" s="195">
        <f>('9'!O62/'9'!O$64)*100</f>
        <v>9.2318734220626908</v>
      </c>
      <c r="P62" s="195">
        <f>('9'!P62/'9'!P$64)*100</f>
        <v>10.647093435596352</v>
      </c>
      <c r="Q62" s="195">
        <f>('9'!Q62/'9'!Q$64)*100</f>
        <v>11.942573191708867</v>
      </c>
      <c r="R62" s="195">
        <f>('9'!R62/'9'!R$64)*100</f>
        <v>12.006591268957406</v>
      </c>
      <c r="T62" s="337">
        <v>0</v>
      </c>
      <c r="U62" s="337">
        <v>0</v>
      </c>
      <c r="V62" s="337">
        <v>0</v>
      </c>
      <c r="W62" s="337">
        <v>0</v>
      </c>
      <c r="X62" s="337">
        <v>0</v>
      </c>
      <c r="Y62" s="337">
        <v>0</v>
      </c>
      <c r="Z62" s="337">
        <v>0</v>
      </c>
      <c r="AA62" s="337">
        <v>0</v>
      </c>
      <c r="AB62" s="337">
        <v>0</v>
      </c>
      <c r="AC62" s="337">
        <v>0</v>
      </c>
    </row>
    <row r="63" spans="2:29" ht="30.75" customHeight="1" x14ac:dyDescent="0.3">
      <c r="B63" s="180"/>
      <c r="C63" s="180"/>
      <c r="D63" s="188"/>
      <c r="E63" s="188"/>
      <c r="F63" s="188"/>
      <c r="G63" s="188"/>
      <c r="H63" s="188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</row>
    <row r="64" spans="2:29" ht="42" customHeight="1" thickBot="1" x14ac:dyDescent="0.35">
      <c r="B64" s="190"/>
      <c r="C64" s="493" t="s">
        <v>795</v>
      </c>
      <c r="D64" s="493"/>
      <c r="E64" s="493"/>
      <c r="F64" s="493"/>
      <c r="G64" s="493"/>
      <c r="H64" s="493"/>
      <c r="I64" s="196">
        <f>('9'!I64/'9'!I64)*100</f>
        <v>100</v>
      </c>
      <c r="J64" s="196">
        <f>('9'!J64/'9'!J64)*100</f>
        <v>100</v>
      </c>
      <c r="K64" s="196">
        <f>('9'!K64/'9'!K64)*100</f>
        <v>100</v>
      </c>
      <c r="L64" s="196">
        <f>('9'!L64/'9'!L64)*100</f>
        <v>100</v>
      </c>
      <c r="M64" s="196">
        <f>('9'!M64/'9'!M64)*100</f>
        <v>100</v>
      </c>
      <c r="N64" s="196">
        <f>('9'!N64/'9'!N64)*100</f>
        <v>100</v>
      </c>
      <c r="O64" s="196">
        <f>('9'!O64/'9'!O64)*100</f>
        <v>100</v>
      </c>
      <c r="P64" s="196">
        <f>('9'!P64/'9'!P64)*100</f>
        <v>100</v>
      </c>
      <c r="Q64" s="196">
        <f>('9'!Q64/'9'!Q64)*100</f>
        <v>100</v>
      </c>
      <c r="R64" s="196">
        <f>('9'!R64/'9'!R64)*100</f>
        <v>100</v>
      </c>
      <c r="T64" s="337">
        <v>0</v>
      </c>
      <c r="U64" s="337">
        <v>0</v>
      </c>
      <c r="V64" s="337">
        <v>0</v>
      </c>
      <c r="W64" s="337">
        <v>0</v>
      </c>
      <c r="X64" s="337">
        <v>0</v>
      </c>
      <c r="Y64" s="337">
        <v>0</v>
      </c>
      <c r="Z64" s="337">
        <v>0</v>
      </c>
      <c r="AA64" s="337">
        <v>0</v>
      </c>
      <c r="AB64" s="337">
        <v>0</v>
      </c>
      <c r="AC64" s="337">
        <v>0</v>
      </c>
    </row>
    <row r="65" spans="2:29" ht="9.75" customHeight="1" x14ac:dyDescent="0.35">
      <c r="B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</row>
    <row r="66" spans="2:29" ht="19.5" customHeight="1" x14ac:dyDescent="0.35">
      <c r="B66" s="32" t="s">
        <v>138</v>
      </c>
      <c r="C66" s="22"/>
      <c r="D66" s="22"/>
      <c r="E66" s="22"/>
      <c r="F66" s="23"/>
      <c r="G66" s="23"/>
      <c r="H66" s="23"/>
      <c r="I66" s="21"/>
      <c r="J66" s="21"/>
      <c r="K66" s="21"/>
      <c r="L66" s="21"/>
      <c r="M66" s="21"/>
      <c r="N66" s="21"/>
      <c r="O66" s="21"/>
      <c r="P66" s="21"/>
      <c r="Q66" s="21"/>
      <c r="R66" s="21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</row>
    <row r="68" spans="2:29" ht="15" x14ac:dyDescent="0.25">
      <c r="S68" s="148"/>
    </row>
    <row r="100" spans="19:19" ht="15" x14ac:dyDescent="0.25">
      <c r="S100" s="148"/>
    </row>
  </sheetData>
  <mergeCells count="61">
    <mergeCell ref="C64:H64"/>
    <mergeCell ref="C57:H57"/>
    <mergeCell ref="D58:G58"/>
    <mergeCell ref="D59:G59"/>
    <mergeCell ref="C60:H60"/>
    <mergeCell ref="D61:G61"/>
    <mergeCell ref="D62:G62"/>
    <mergeCell ref="C56:H56"/>
    <mergeCell ref="D50:E50"/>
    <mergeCell ref="F50:G50"/>
    <mergeCell ref="D51:E51"/>
    <mergeCell ref="F51:G51"/>
    <mergeCell ref="D52:E52"/>
    <mergeCell ref="F52:G52"/>
    <mergeCell ref="D53:G53"/>
    <mergeCell ref="D54:E54"/>
    <mergeCell ref="F54:G54"/>
    <mergeCell ref="D55:E55"/>
    <mergeCell ref="F55:G55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C48:H48"/>
    <mergeCell ref="C37:H37"/>
    <mergeCell ref="F22:G22"/>
    <mergeCell ref="F23:G23"/>
    <mergeCell ref="D24:G24"/>
    <mergeCell ref="F25:G25"/>
    <mergeCell ref="F26:G26"/>
    <mergeCell ref="F27:G27"/>
    <mergeCell ref="D28:G28"/>
    <mergeCell ref="D29:G29"/>
    <mergeCell ref="F30:G30"/>
    <mergeCell ref="D34:E34"/>
    <mergeCell ref="F34:G34"/>
    <mergeCell ref="F21:G21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9:G9"/>
    <mergeCell ref="E2:F3"/>
    <mergeCell ref="C5:G5"/>
    <mergeCell ref="C7:H7"/>
    <mergeCell ref="D8:G8"/>
    <mergeCell ref="B4:R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49" fitToHeight="0" orientation="portrait" r:id="rId1"/>
  <headerFooter scaleWithDoc="0">
    <oddFooter>&amp;C&amp;"Arial,Regular"&amp;10&amp;P</oddFooter>
  </headerFooter>
  <rowBreaks count="1" manualBreakCount="1">
    <brk id="35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M636"/>
  <sheetViews>
    <sheetView topLeftCell="G1" zoomScale="70" zoomScaleNormal="70" workbookViewId="0">
      <pane xSplit="7" ySplit="4" topLeftCell="N5" activePane="bottomRight" state="frozen"/>
      <selection activeCell="AG23" sqref="AG23"/>
      <selection pane="topRight" activeCell="AG23" sqref="AG23"/>
      <selection pane="bottomLeft" activeCell="AG23" sqref="AG23"/>
      <selection pane="bottomRight" activeCell="AG23" sqref="AG23"/>
    </sheetView>
  </sheetViews>
  <sheetFormatPr defaultColWidth="9.109375" defaultRowHeight="14.4" x14ac:dyDescent="0.3"/>
  <cols>
    <col min="1" max="1" width="10.33203125" style="43" hidden="1" customWidth="1"/>
    <col min="2" max="2" width="20.109375" style="44" hidden="1" customWidth="1"/>
    <col min="3" max="3" width="7" style="43" customWidth="1"/>
    <col min="4" max="4" width="15.6640625" style="44" hidden="1" customWidth="1"/>
    <col min="5" max="5" width="11.5546875" style="43" customWidth="1"/>
    <col min="6" max="6" width="5.88671875" style="43" customWidth="1"/>
    <col min="7" max="7" width="8.44140625" style="44" customWidth="1"/>
    <col min="8" max="8" width="23.6640625" style="44" customWidth="1"/>
    <col min="9" max="9" width="5.109375" style="43" customWidth="1"/>
    <col min="10" max="10" width="13.5546875" style="44" customWidth="1"/>
    <col min="11" max="11" width="4.5546875" style="43" customWidth="1"/>
    <col min="12" max="12" width="15.88671875" style="44" customWidth="1"/>
    <col min="13" max="13" width="8.6640625" style="44" customWidth="1"/>
    <col min="14" max="23" width="18.33203125" style="44" customWidth="1"/>
    <col min="24" max="24" width="3.109375" style="46" customWidth="1"/>
    <col min="25" max="25" width="18.33203125" style="315" bestFit="1" customWidth="1"/>
    <col min="26" max="26" width="12.109375" style="315" customWidth="1"/>
    <col min="27" max="32" width="18.33203125" style="315" bestFit="1" customWidth="1"/>
    <col min="33" max="33" width="14.5546875" style="46" customWidth="1"/>
    <col min="34" max="34" width="9.109375" style="46"/>
    <col min="35" max="37" width="12" style="46" bestFit="1" customWidth="1"/>
    <col min="38" max="39" width="9.33203125" style="46" bestFit="1" customWidth="1"/>
    <col min="40" max="42" width="13" style="46" bestFit="1" customWidth="1"/>
    <col min="43" max="16384" width="9.109375" style="46"/>
  </cols>
  <sheetData>
    <row r="1" spans="1:43" x14ac:dyDescent="0.3">
      <c r="G1" s="44">
        <v>1</v>
      </c>
      <c r="H1" s="44">
        <v>2</v>
      </c>
      <c r="I1" s="44">
        <v>3</v>
      </c>
      <c r="J1" s="44">
        <v>4</v>
      </c>
      <c r="K1" s="44">
        <v>5</v>
      </c>
      <c r="L1" s="44">
        <v>6</v>
      </c>
      <c r="M1" s="44">
        <v>7</v>
      </c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43" x14ac:dyDescent="0.3">
      <c r="F2" s="45" t="s">
        <v>798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43" s="50" customFormat="1" x14ac:dyDescent="0.3">
      <c r="A3" s="48"/>
      <c r="B3" s="49"/>
      <c r="C3" s="48"/>
      <c r="D3" s="49"/>
      <c r="E3" s="48"/>
      <c r="F3" s="48"/>
      <c r="G3" s="49"/>
      <c r="H3" s="49"/>
      <c r="I3" s="48"/>
      <c r="J3" s="49"/>
      <c r="K3" s="48"/>
      <c r="L3" s="49"/>
      <c r="M3" s="462" t="s">
        <v>161</v>
      </c>
      <c r="N3" s="203" t="s">
        <v>799</v>
      </c>
      <c r="O3" s="203" t="s">
        <v>799</v>
      </c>
      <c r="P3" s="203" t="s">
        <v>799</v>
      </c>
      <c r="Q3" s="203" t="s">
        <v>799</v>
      </c>
      <c r="R3" s="203" t="s">
        <v>799</v>
      </c>
      <c r="S3" s="203" t="s">
        <v>799</v>
      </c>
      <c r="T3" s="203" t="s">
        <v>799</v>
      </c>
      <c r="U3" s="203" t="s">
        <v>799</v>
      </c>
      <c r="V3" s="203" t="s">
        <v>799</v>
      </c>
      <c r="W3" s="203" t="s">
        <v>799</v>
      </c>
      <c r="Y3" s="316"/>
      <c r="Z3" s="316"/>
      <c r="AA3" s="316"/>
      <c r="AB3" s="316"/>
      <c r="AC3" s="316"/>
      <c r="AD3" s="316"/>
      <c r="AE3" s="316"/>
      <c r="AF3" s="316"/>
    </row>
    <row r="4" spans="1:43" s="49" customFormat="1" ht="16.2" x14ac:dyDescent="0.3">
      <c r="A4" s="48" t="s">
        <v>162</v>
      </c>
      <c r="B4" s="49" t="s">
        <v>163</v>
      </c>
      <c r="C4" s="49" t="s">
        <v>164</v>
      </c>
      <c r="D4" s="51" t="s">
        <v>165</v>
      </c>
      <c r="E4" s="48" t="s">
        <v>166</v>
      </c>
      <c r="F4" s="48" t="s">
        <v>167</v>
      </c>
      <c r="G4" s="49" t="s">
        <v>168</v>
      </c>
      <c r="H4" s="49" t="s">
        <v>169</v>
      </c>
      <c r="I4" s="49" t="s">
        <v>170</v>
      </c>
      <c r="J4" s="49" t="s">
        <v>171</v>
      </c>
      <c r="K4" s="49" t="s">
        <v>172</v>
      </c>
      <c r="L4" s="49" t="s">
        <v>173</v>
      </c>
      <c r="M4" s="462"/>
      <c r="N4" s="203">
        <v>2015</v>
      </c>
      <c r="O4" s="203">
        <v>2016</v>
      </c>
      <c r="P4" s="203">
        <v>2017</v>
      </c>
      <c r="Q4" s="203">
        <v>2018</v>
      </c>
      <c r="R4" s="203" t="s">
        <v>883</v>
      </c>
      <c r="S4" s="203" t="s">
        <v>884</v>
      </c>
      <c r="T4" s="203" t="s">
        <v>885</v>
      </c>
      <c r="U4" s="203" t="s">
        <v>888</v>
      </c>
      <c r="V4" s="203" t="s">
        <v>889</v>
      </c>
      <c r="W4" s="203" t="s">
        <v>890</v>
      </c>
      <c r="Y4" s="317"/>
      <c r="Z4" s="317"/>
      <c r="AA4" s="317"/>
      <c r="AB4" s="317"/>
      <c r="AC4" s="317"/>
      <c r="AD4" s="317"/>
      <c r="AE4" s="317"/>
      <c r="AF4" s="317"/>
    </row>
    <row r="5" spans="1:43" s="55" customFormat="1" x14ac:dyDescent="0.3">
      <c r="A5" s="76"/>
      <c r="B5" s="77"/>
      <c r="C5" s="76"/>
      <c r="D5" s="77"/>
      <c r="E5" s="76"/>
      <c r="F5" s="78" t="s">
        <v>428</v>
      </c>
      <c r="G5" s="79"/>
      <c r="H5" s="79"/>
      <c r="I5" s="43"/>
      <c r="J5" s="44"/>
      <c r="K5" s="43"/>
      <c r="L5" s="44"/>
      <c r="M5" s="53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318"/>
      <c r="Z5" s="318"/>
      <c r="AA5" s="318"/>
      <c r="AB5" s="318"/>
      <c r="AC5" s="318"/>
      <c r="AD5" s="318"/>
      <c r="AE5" s="318"/>
      <c r="AF5" s="318"/>
    </row>
    <row r="6" spans="1:43" s="70" customFormat="1" x14ac:dyDescent="0.3">
      <c r="A6" s="48"/>
      <c r="B6" s="50"/>
      <c r="C6" s="48"/>
      <c r="D6" s="50"/>
      <c r="E6" s="43"/>
      <c r="F6" s="48" t="s">
        <v>167</v>
      </c>
      <c r="G6" s="49" t="s">
        <v>429</v>
      </c>
      <c r="H6" s="50" t="s">
        <v>430</v>
      </c>
      <c r="I6" s="48"/>
      <c r="J6" s="50"/>
      <c r="K6" s="48"/>
      <c r="L6" s="50"/>
      <c r="M6" s="64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319"/>
      <c r="Z6" s="319"/>
      <c r="AA6" s="319"/>
      <c r="AB6" s="319"/>
      <c r="AC6" s="319"/>
      <c r="AD6" s="319"/>
      <c r="AE6" s="341"/>
      <c r="AF6" s="319"/>
    </row>
    <row r="7" spans="1:43" s="70" customFormat="1" x14ac:dyDescent="0.3">
      <c r="A7" s="48"/>
      <c r="B7" s="49"/>
      <c r="C7" s="48"/>
      <c r="D7" s="49"/>
      <c r="E7" s="43"/>
      <c r="F7" s="48"/>
      <c r="G7" s="49" t="s">
        <v>431</v>
      </c>
      <c r="H7" s="49"/>
      <c r="I7" s="48"/>
      <c r="J7" s="49"/>
      <c r="K7" s="48"/>
      <c r="L7" s="49"/>
      <c r="M7" s="64">
        <v>142</v>
      </c>
      <c r="N7" s="123">
        <v>97538.942786112864</v>
      </c>
      <c r="O7" s="123">
        <v>105755.90273198175</v>
      </c>
      <c r="P7" s="123">
        <v>117995.00832848089</v>
      </c>
      <c r="Q7" s="123">
        <v>108756.52841188393</v>
      </c>
      <c r="R7" s="123">
        <v>109542.09099070569</v>
      </c>
      <c r="S7" s="123">
        <v>115833.55451686941</v>
      </c>
      <c r="T7" s="123">
        <v>148152.04099254351</v>
      </c>
      <c r="U7" s="123">
        <v>160855.61726239402</v>
      </c>
      <c r="V7" s="123">
        <v>141640.68008463483</v>
      </c>
      <c r="W7" s="123">
        <v>157065.69223511004</v>
      </c>
      <c r="X7" s="123"/>
      <c r="Y7" s="320">
        <v>97538.942786112864</v>
      </c>
      <c r="Z7" s="320">
        <v>105755.90273198175</v>
      </c>
      <c r="AA7" s="320">
        <v>117995.00832848089</v>
      </c>
      <c r="AB7" s="320">
        <v>108756.52841188393</v>
      </c>
      <c r="AC7" s="320">
        <v>109542.09099070569</v>
      </c>
      <c r="AD7" s="320">
        <v>115833.55451686941</v>
      </c>
      <c r="AE7" s="320">
        <v>148152.04099254351</v>
      </c>
      <c r="AF7" s="320">
        <v>160567.25507099851</v>
      </c>
      <c r="AG7" s="70">
        <v>141929.58670368727</v>
      </c>
      <c r="AI7" s="123">
        <f t="shared" ref="AI7:AQ7" si="0">Y7-N7</f>
        <v>0</v>
      </c>
      <c r="AJ7" s="123">
        <f t="shared" si="0"/>
        <v>0</v>
      </c>
      <c r="AK7" s="123">
        <f t="shared" si="0"/>
        <v>0</v>
      </c>
      <c r="AL7" s="123">
        <f t="shared" si="0"/>
        <v>0</v>
      </c>
      <c r="AM7" s="123">
        <f t="shared" si="0"/>
        <v>0</v>
      </c>
      <c r="AN7" s="123">
        <f t="shared" si="0"/>
        <v>0</v>
      </c>
      <c r="AO7" s="123">
        <f t="shared" si="0"/>
        <v>0</v>
      </c>
      <c r="AP7" s="123">
        <f t="shared" si="0"/>
        <v>-288.36219139551395</v>
      </c>
      <c r="AQ7" s="123">
        <f t="shared" si="0"/>
        <v>288.90661905243178</v>
      </c>
    </row>
    <row r="8" spans="1:43" s="55" customFormat="1" x14ac:dyDescent="0.3">
      <c r="A8" s="43"/>
      <c r="B8" s="44"/>
      <c r="C8" s="43"/>
      <c r="D8" s="44"/>
      <c r="E8" s="43"/>
      <c r="F8" s="43">
        <v>1</v>
      </c>
      <c r="G8" s="44" t="s">
        <v>174</v>
      </c>
      <c r="H8" s="44" t="s">
        <v>175</v>
      </c>
      <c r="I8" s="43"/>
      <c r="J8" s="44"/>
      <c r="K8" s="43"/>
      <c r="L8" s="44"/>
      <c r="M8" s="53">
        <v>2</v>
      </c>
      <c r="N8" s="54">
        <v>3347.7305356473153</v>
      </c>
      <c r="O8" s="54">
        <v>3548.4038873175186</v>
      </c>
      <c r="P8" s="54">
        <v>4871.5080319294193</v>
      </c>
      <c r="Q8" s="54">
        <v>2893.8024435690163</v>
      </c>
      <c r="R8" s="54">
        <v>3323.7312417085805</v>
      </c>
      <c r="S8" s="54">
        <v>2590.448846435273</v>
      </c>
      <c r="T8" s="54">
        <v>3125.4823501823366</v>
      </c>
      <c r="U8" s="54">
        <v>2432.7771667343904</v>
      </c>
      <c r="V8" s="54">
        <v>2090.1529732186455</v>
      </c>
      <c r="W8" s="54">
        <v>3122.6634441011747</v>
      </c>
      <c r="X8" s="54"/>
      <c r="Y8" s="321">
        <v>3347.7305356473153</v>
      </c>
      <c r="Z8" s="321">
        <v>3548.4038873175186</v>
      </c>
      <c r="AA8" s="321">
        <v>4871.5080319294193</v>
      </c>
      <c r="AB8" s="321">
        <v>2893.8024435690163</v>
      </c>
      <c r="AC8" s="321">
        <v>3323.7312417085805</v>
      </c>
      <c r="AD8" s="321">
        <v>2590.448846435273</v>
      </c>
      <c r="AE8" s="321">
        <v>3125.4823501823366</v>
      </c>
      <c r="AF8" s="321">
        <v>2432.7771667343904</v>
      </c>
      <c r="AG8" s="55">
        <v>2090.1529732186455</v>
      </c>
      <c r="AI8" s="54">
        <f t="shared" ref="AI8:AI71" si="1">Y8-N8</f>
        <v>0</v>
      </c>
      <c r="AJ8" s="54">
        <f t="shared" ref="AJ8:AJ71" si="2">Z8-O8</f>
        <v>0</v>
      </c>
      <c r="AK8" s="54">
        <f t="shared" ref="AK8:AK71" si="3">AA8-P8</f>
        <v>0</v>
      </c>
      <c r="AL8" s="54">
        <f t="shared" ref="AL8:AL71" si="4">AB8-Q8</f>
        <v>0</v>
      </c>
      <c r="AM8" s="54">
        <f t="shared" ref="AM8:AM71" si="5">AC8-R8</f>
        <v>0</v>
      </c>
      <c r="AN8" s="54">
        <f t="shared" ref="AN8:AN71" si="6">AD8-S8</f>
        <v>0</v>
      </c>
      <c r="AO8" s="54">
        <f t="shared" ref="AO8:AO71" si="7">AE8-T8</f>
        <v>0</v>
      </c>
      <c r="AP8" s="54">
        <f t="shared" ref="AP8:AP71" si="8">AF8-U8</f>
        <v>0</v>
      </c>
      <c r="AQ8" s="54">
        <f t="shared" ref="AQ8:AQ71" si="9">AG8-V8</f>
        <v>0</v>
      </c>
    </row>
    <row r="9" spans="1:43" s="55" customFormat="1" x14ac:dyDescent="0.3">
      <c r="A9" s="43"/>
      <c r="B9" s="44"/>
      <c r="C9" s="43"/>
      <c r="D9" s="44"/>
      <c r="E9" s="43"/>
      <c r="F9" s="43">
        <v>2</v>
      </c>
      <c r="G9" s="44" t="s">
        <v>176</v>
      </c>
      <c r="H9" s="44" t="s">
        <v>177</v>
      </c>
      <c r="I9" s="43"/>
      <c r="J9" s="44"/>
      <c r="K9" s="43"/>
      <c r="L9" s="44"/>
      <c r="M9" s="53">
        <v>2</v>
      </c>
      <c r="N9" s="54">
        <v>37853.283150037278</v>
      </c>
      <c r="O9" s="54">
        <v>42767.17167580728</v>
      </c>
      <c r="P9" s="54">
        <v>51239.926577083723</v>
      </c>
      <c r="Q9" s="54">
        <v>42033.045326132982</v>
      </c>
      <c r="R9" s="54">
        <v>40131.47953446037</v>
      </c>
      <c r="S9" s="54">
        <v>50726.857046066638</v>
      </c>
      <c r="T9" s="54">
        <v>78219.058652942243</v>
      </c>
      <c r="U9" s="54">
        <v>88491.243430005561</v>
      </c>
      <c r="V9" s="54">
        <v>67715.607198697311</v>
      </c>
      <c r="W9" s="54">
        <v>81524.383737225522</v>
      </c>
      <c r="X9" s="54"/>
      <c r="Y9" s="321">
        <v>37853.283150037278</v>
      </c>
      <c r="Z9" s="321">
        <v>42767.17167580728</v>
      </c>
      <c r="AA9" s="321">
        <v>51239.926577083723</v>
      </c>
      <c r="AB9" s="321">
        <v>42033.045326132982</v>
      </c>
      <c r="AC9" s="321">
        <v>40131.47953446037</v>
      </c>
      <c r="AD9" s="321">
        <v>50726.857046066638</v>
      </c>
      <c r="AE9" s="321">
        <v>78219.058652942243</v>
      </c>
      <c r="AF9" s="321">
        <v>88291.243430005561</v>
      </c>
      <c r="AG9" s="55">
        <v>67565.607198697297</v>
      </c>
      <c r="AI9" s="54">
        <f t="shared" si="1"/>
        <v>0</v>
      </c>
      <c r="AJ9" s="54">
        <f t="shared" si="2"/>
        <v>0</v>
      </c>
      <c r="AK9" s="54">
        <f t="shared" si="3"/>
        <v>0</v>
      </c>
      <c r="AL9" s="54">
        <f t="shared" si="4"/>
        <v>0</v>
      </c>
      <c r="AM9" s="54">
        <f t="shared" si="5"/>
        <v>0</v>
      </c>
      <c r="AN9" s="54">
        <f t="shared" si="6"/>
        <v>0</v>
      </c>
      <c r="AO9" s="54">
        <f t="shared" si="7"/>
        <v>0</v>
      </c>
      <c r="AP9" s="54">
        <f t="shared" si="8"/>
        <v>-200</v>
      </c>
      <c r="AQ9" s="54">
        <f t="shared" si="9"/>
        <v>-150.00000000001455</v>
      </c>
    </row>
    <row r="10" spans="1:43" s="55" customFormat="1" x14ac:dyDescent="0.3">
      <c r="A10" s="43"/>
      <c r="B10" s="44"/>
      <c r="C10" s="43"/>
      <c r="D10" s="44"/>
      <c r="E10" s="43"/>
      <c r="F10" s="43">
        <v>3</v>
      </c>
      <c r="G10" s="44" t="s">
        <v>178</v>
      </c>
      <c r="H10" s="44" t="s">
        <v>179</v>
      </c>
      <c r="I10" s="43"/>
      <c r="J10" s="44"/>
      <c r="K10" s="43"/>
      <c r="L10" s="44"/>
      <c r="M10" s="53">
        <v>4</v>
      </c>
      <c r="N10" s="54">
        <v>7683.2738695534663</v>
      </c>
      <c r="O10" s="54">
        <v>8587.9865719192039</v>
      </c>
      <c r="P10" s="54">
        <v>9414.0111759852789</v>
      </c>
      <c r="Q10" s="54">
        <v>9684.5431213912925</v>
      </c>
      <c r="R10" s="54">
        <v>10563.97323934134</v>
      </c>
      <c r="S10" s="54">
        <v>11084.499416156914</v>
      </c>
      <c r="T10" s="54">
        <v>12351.820667410591</v>
      </c>
      <c r="U10" s="54">
        <v>12752.748758444372</v>
      </c>
      <c r="V10" s="54">
        <v>13439.503504972046</v>
      </c>
      <c r="W10" s="54">
        <v>14104.305621929843</v>
      </c>
      <c r="X10" s="54"/>
      <c r="Y10" s="321">
        <v>7683.2738695534663</v>
      </c>
      <c r="Z10" s="321">
        <v>8587.9865719192039</v>
      </c>
      <c r="AA10" s="321">
        <v>9414.0111759852789</v>
      </c>
      <c r="AB10" s="321">
        <v>9684.5431213912925</v>
      </c>
      <c r="AC10" s="321">
        <v>10563.97323934134</v>
      </c>
      <c r="AD10" s="321">
        <v>11084.499416156914</v>
      </c>
      <c r="AE10" s="321">
        <v>12351.820667410591</v>
      </c>
      <c r="AF10" s="321">
        <v>12740.165133603785</v>
      </c>
      <c r="AG10" s="55">
        <v>13299.13860958391</v>
      </c>
      <c r="AI10" s="54">
        <f t="shared" si="1"/>
        <v>0</v>
      </c>
      <c r="AJ10" s="54">
        <f t="shared" si="2"/>
        <v>0</v>
      </c>
      <c r="AK10" s="54">
        <f t="shared" si="3"/>
        <v>0</v>
      </c>
      <c r="AL10" s="54">
        <f t="shared" si="4"/>
        <v>0</v>
      </c>
      <c r="AM10" s="54">
        <f t="shared" si="5"/>
        <v>0</v>
      </c>
      <c r="AN10" s="54">
        <f t="shared" si="6"/>
        <v>0</v>
      </c>
      <c r="AO10" s="54">
        <f t="shared" si="7"/>
        <v>0</v>
      </c>
      <c r="AP10" s="54">
        <f t="shared" si="8"/>
        <v>-12.583624840586708</v>
      </c>
      <c r="AQ10" s="54">
        <f t="shared" si="9"/>
        <v>-140.36489538813657</v>
      </c>
    </row>
    <row r="11" spans="1:43" s="55" customFormat="1" x14ac:dyDescent="0.3">
      <c r="A11" s="43"/>
      <c r="B11" s="44"/>
      <c r="C11" s="43"/>
      <c r="D11" s="44"/>
      <c r="E11" s="43"/>
      <c r="F11" s="43">
        <v>4</v>
      </c>
      <c r="G11" s="44" t="s">
        <v>181</v>
      </c>
      <c r="H11" s="44" t="s">
        <v>182</v>
      </c>
      <c r="I11" s="43"/>
      <c r="J11" s="44"/>
      <c r="K11" s="43"/>
      <c r="L11" s="44"/>
      <c r="M11" s="53">
        <v>2</v>
      </c>
      <c r="N11" s="54">
        <v>1058.0523070973059</v>
      </c>
      <c r="O11" s="54">
        <v>1101.028643744311</v>
      </c>
      <c r="P11" s="54">
        <v>1158.59081426735</v>
      </c>
      <c r="Q11" s="54">
        <v>1219.7056517908791</v>
      </c>
      <c r="R11" s="54">
        <v>1306.250088221384</v>
      </c>
      <c r="S11" s="54">
        <v>1442.3554229308893</v>
      </c>
      <c r="T11" s="54">
        <v>1565.0124701471018</v>
      </c>
      <c r="U11" s="54">
        <v>1631.4313175245977</v>
      </c>
      <c r="V11" s="54">
        <v>1670.4597600958843</v>
      </c>
      <c r="W11" s="54">
        <v>1629.492897895218</v>
      </c>
      <c r="X11" s="54"/>
      <c r="Y11" s="321">
        <v>1058.0523070973059</v>
      </c>
      <c r="Z11" s="321">
        <v>1101.028643744311</v>
      </c>
      <c r="AA11" s="321">
        <v>1158.59081426735</v>
      </c>
      <c r="AB11" s="321">
        <v>1219.7056517908791</v>
      </c>
      <c r="AC11" s="321">
        <v>1306.250088221384</v>
      </c>
      <c r="AD11" s="321">
        <v>1442.3554229308893</v>
      </c>
      <c r="AE11" s="321">
        <v>1565.0124701471018</v>
      </c>
      <c r="AF11" s="321">
        <v>1623.7273818344888</v>
      </c>
      <c r="AG11" s="55">
        <v>1777.5948366880093</v>
      </c>
      <c r="AI11" s="54">
        <f t="shared" si="1"/>
        <v>0</v>
      </c>
      <c r="AJ11" s="54">
        <f t="shared" si="2"/>
        <v>0</v>
      </c>
      <c r="AK11" s="54">
        <f t="shared" si="3"/>
        <v>0</v>
      </c>
      <c r="AL11" s="54">
        <f t="shared" si="4"/>
        <v>0</v>
      </c>
      <c r="AM11" s="54">
        <f t="shared" si="5"/>
        <v>0</v>
      </c>
      <c r="AN11" s="54">
        <f t="shared" si="6"/>
        <v>0</v>
      </c>
      <c r="AO11" s="54">
        <f t="shared" si="7"/>
        <v>0</v>
      </c>
      <c r="AP11" s="54">
        <f t="shared" si="8"/>
        <v>-7.7039356901088922</v>
      </c>
      <c r="AQ11" s="54">
        <f t="shared" si="9"/>
        <v>107.13507659212496</v>
      </c>
    </row>
    <row r="12" spans="1:43" s="55" customFormat="1" x14ac:dyDescent="0.3">
      <c r="A12" s="43"/>
      <c r="B12" s="44"/>
      <c r="C12" s="43"/>
      <c r="D12" s="44"/>
      <c r="E12" s="43"/>
      <c r="F12" s="43">
        <v>5</v>
      </c>
      <c r="G12" s="44" t="s">
        <v>183</v>
      </c>
      <c r="H12" s="44" t="s">
        <v>184</v>
      </c>
      <c r="I12" s="43"/>
      <c r="J12" s="44"/>
      <c r="K12" s="43"/>
      <c r="L12" s="44"/>
      <c r="M12" s="53">
        <v>20</v>
      </c>
      <c r="N12" s="54">
        <v>3953.0214666003585</v>
      </c>
      <c r="O12" s="54">
        <v>4036.9819902600152</v>
      </c>
      <c r="P12" s="54">
        <v>4393.3356677439751</v>
      </c>
      <c r="Q12" s="54">
        <v>4924.2110822693467</v>
      </c>
      <c r="R12" s="54">
        <v>5333.7090288522886</v>
      </c>
      <c r="S12" s="54">
        <v>4926.8827895904788</v>
      </c>
      <c r="T12" s="54">
        <v>5200.7046480392764</v>
      </c>
      <c r="U12" s="54">
        <v>5636.9206962472854</v>
      </c>
      <c r="V12" s="54">
        <v>6029.4785433495672</v>
      </c>
      <c r="W12" s="54">
        <v>6138.2281893463314</v>
      </c>
      <c r="X12" s="54"/>
      <c r="Y12" s="321">
        <v>3953.0214666003585</v>
      </c>
      <c r="Z12" s="321">
        <v>4036.9819902600152</v>
      </c>
      <c r="AA12" s="321">
        <v>4393.3356677439751</v>
      </c>
      <c r="AB12" s="321">
        <v>4924.2110822693467</v>
      </c>
      <c r="AC12" s="321">
        <v>5333.7090288522886</v>
      </c>
      <c r="AD12" s="321">
        <v>4926.8827895904788</v>
      </c>
      <c r="AE12" s="321">
        <v>5200.7046480392764</v>
      </c>
      <c r="AF12" s="321">
        <v>5589.5567212082433</v>
      </c>
      <c r="AG12" s="55">
        <v>5858.6505260055519</v>
      </c>
      <c r="AI12" s="54">
        <f t="shared" si="1"/>
        <v>0</v>
      </c>
      <c r="AJ12" s="54">
        <f t="shared" si="2"/>
        <v>0</v>
      </c>
      <c r="AK12" s="54">
        <f t="shared" si="3"/>
        <v>0</v>
      </c>
      <c r="AL12" s="54">
        <f t="shared" si="4"/>
        <v>0</v>
      </c>
      <c r="AM12" s="54">
        <f t="shared" si="5"/>
        <v>0</v>
      </c>
      <c r="AN12" s="54">
        <f t="shared" si="6"/>
        <v>0</v>
      </c>
      <c r="AO12" s="54">
        <f t="shared" si="7"/>
        <v>0</v>
      </c>
      <c r="AP12" s="54">
        <f t="shared" si="8"/>
        <v>-47.363975039042089</v>
      </c>
      <c r="AQ12" s="54">
        <f t="shared" si="9"/>
        <v>-170.82801734401528</v>
      </c>
    </row>
    <row r="13" spans="1:43" s="55" customFormat="1" x14ac:dyDescent="0.3">
      <c r="A13" s="43"/>
      <c r="B13" s="44"/>
      <c r="C13" s="43"/>
      <c r="D13" s="44"/>
      <c r="E13" s="43"/>
      <c r="F13" s="43">
        <v>6</v>
      </c>
      <c r="G13" s="44" t="s">
        <v>185</v>
      </c>
      <c r="H13" s="44" t="s">
        <v>186</v>
      </c>
      <c r="I13" s="43"/>
      <c r="J13" s="44"/>
      <c r="K13" s="43"/>
      <c r="L13" s="44"/>
      <c r="M13" s="53">
        <v>1</v>
      </c>
      <c r="N13" s="54">
        <v>2205.3956925628936</v>
      </c>
      <c r="O13" s="54">
        <v>2245.5808478437261</v>
      </c>
      <c r="P13" s="54">
        <v>2224.8341589206775</v>
      </c>
      <c r="Q13" s="54">
        <v>2406.9713782579156</v>
      </c>
      <c r="R13" s="54">
        <v>2426.8861061979187</v>
      </c>
      <c r="S13" s="54">
        <v>2473.0702371951011</v>
      </c>
      <c r="T13" s="54">
        <v>2550.744837862288</v>
      </c>
      <c r="U13" s="54">
        <v>2371.7755321045679</v>
      </c>
      <c r="V13" s="54">
        <v>2322.8815888092176</v>
      </c>
      <c r="W13" s="54">
        <v>2218.1221291141665</v>
      </c>
      <c r="X13" s="54"/>
      <c r="Y13" s="321">
        <v>2205.3956925628936</v>
      </c>
      <c r="Z13" s="321">
        <v>2245.5808478437261</v>
      </c>
      <c r="AA13" s="321">
        <v>2224.8341589206775</v>
      </c>
      <c r="AB13" s="321">
        <v>2406.9713782579156</v>
      </c>
      <c r="AC13" s="321">
        <v>2426.8861061979187</v>
      </c>
      <c r="AD13" s="321">
        <v>2473.0702371951011</v>
      </c>
      <c r="AE13" s="321">
        <v>2550.744837862288</v>
      </c>
      <c r="AF13" s="321">
        <v>2371.7755321045679</v>
      </c>
      <c r="AG13" s="55">
        <v>2355.0840918433337</v>
      </c>
      <c r="AI13" s="54">
        <f t="shared" si="1"/>
        <v>0</v>
      </c>
      <c r="AJ13" s="54">
        <f t="shared" si="2"/>
        <v>0</v>
      </c>
      <c r="AK13" s="54">
        <f t="shared" si="3"/>
        <v>0</v>
      </c>
      <c r="AL13" s="54">
        <f t="shared" si="4"/>
        <v>0</v>
      </c>
      <c r="AM13" s="54">
        <f t="shared" si="5"/>
        <v>0</v>
      </c>
      <c r="AN13" s="54">
        <f t="shared" si="6"/>
        <v>0</v>
      </c>
      <c r="AO13" s="54">
        <f t="shared" si="7"/>
        <v>0</v>
      </c>
      <c r="AP13" s="54">
        <f t="shared" si="8"/>
        <v>0</v>
      </c>
      <c r="AQ13" s="54">
        <f t="shared" si="9"/>
        <v>32.202503034116035</v>
      </c>
    </row>
    <row r="14" spans="1:43" s="55" customFormat="1" x14ac:dyDescent="0.3">
      <c r="A14" s="43"/>
      <c r="B14" s="44"/>
      <c r="C14" s="43"/>
      <c r="D14" s="44"/>
      <c r="E14" s="43"/>
      <c r="F14" s="43">
        <v>7</v>
      </c>
      <c r="G14" s="44" t="s">
        <v>188</v>
      </c>
      <c r="H14" s="44" t="s">
        <v>189</v>
      </c>
      <c r="I14" s="43"/>
      <c r="J14" s="44"/>
      <c r="K14" s="43"/>
      <c r="L14" s="44"/>
      <c r="M14" s="53">
        <v>8</v>
      </c>
      <c r="N14" s="54">
        <v>9541.3988909208419</v>
      </c>
      <c r="O14" s="54">
        <v>10056.387196832065</v>
      </c>
      <c r="P14" s="54">
        <v>10702.124599122679</v>
      </c>
      <c r="Q14" s="54">
        <v>10982.442525731474</v>
      </c>
      <c r="R14" s="54">
        <v>11499.718827181841</v>
      </c>
      <c r="S14" s="54">
        <v>12311.270891852009</v>
      </c>
      <c r="T14" s="54">
        <v>13716.526634091178</v>
      </c>
      <c r="U14" s="54">
        <v>14158.297133740783</v>
      </c>
      <c r="V14" s="54">
        <v>14439.248605451137</v>
      </c>
      <c r="W14" s="54">
        <v>14394.29463558956</v>
      </c>
      <c r="X14" s="54"/>
      <c r="Y14" s="321">
        <v>9541.3988909208419</v>
      </c>
      <c r="Z14" s="321">
        <v>10056.387196832065</v>
      </c>
      <c r="AA14" s="321">
        <v>10702.124599122679</v>
      </c>
      <c r="AB14" s="321">
        <v>10982.442525731474</v>
      </c>
      <c r="AC14" s="321">
        <v>11499.718827181841</v>
      </c>
      <c r="AD14" s="321">
        <v>12311.270891852009</v>
      </c>
      <c r="AE14" s="321">
        <v>13716.526634091178</v>
      </c>
      <c r="AF14" s="321">
        <v>14159.271919843806</v>
      </c>
      <c r="AG14" s="55">
        <v>14832.418367839453</v>
      </c>
      <c r="AI14" s="54">
        <f t="shared" si="1"/>
        <v>0</v>
      </c>
      <c r="AJ14" s="54">
        <f t="shared" si="2"/>
        <v>0</v>
      </c>
      <c r="AK14" s="54">
        <f t="shared" si="3"/>
        <v>0</v>
      </c>
      <c r="AL14" s="54">
        <f t="shared" si="4"/>
        <v>0</v>
      </c>
      <c r="AM14" s="54">
        <f t="shared" si="5"/>
        <v>0</v>
      </c>
      <c r="AN14" s="54">
        <f t="shared" si="6"/>
        <v>0</v>
      </c>
      <c r="AO14" s="54">
        <f t="shared" si="7"/>
        <v>0</v>
      </c>
      <c r="AP14" s="54">
        <f t="shared" si="8"/>
        <v>0.97478610302277957</v>
      </c>
      <c r="AQ14" s="54">
        <f t="shared" si="9"/>
        <v>393.16976238831558</v>
      </c>
    </row>
    <row r="15" spans="1:43" s="55" customFormat="1" x14ac:dyDescent="0.3">
      <c r="A15" s="43"/>
      <c r="B15" s="44"/>
      <c r="C15" s="43"/>
      <c r="D15" s="44"/>
      <c r="E15" s="43"/>
      <c r="F15" s="43">
        <v>8</v>
      </c>
      <c r="G15" s="44" t="s">
        <v>190</v>
      </c>
      <c r="H15" s="44" t="s">
        <v>191</v>
      </c>
      <c r="I15" s="43"/>
      <c r="J15" s="44"/>
      <c r="K15" s="43"/>
      <c r="L15" s="44"/>
      <c r="M15" s="53">
        <v>26</v>
      </c>
      <c r="N15" s="54">
        <v>4155.1651593081515</v>
      </c>
      <c r="O15" s="54">
        <v>4377.8546412450733</v>
      </c>
      <c r="P15" s="54">
        <v>5381.4990896124318</v>
      </c>
      <c r="Q15" s="54">
        <v>5234.5674699568517</v>
      </c>
      <c r="R15" s="54">
        <v>5400.4647651404548</v>
      </c>
      <c r="S15" s="54">
        <v>5213.9033289851568</v>
      </c>
      <c r="T15" s="54">
        <v>5360.5146234379563</v>
      </c>
      <c r="U15" s="54">
        <v>5158.1748313090184</v>
      </c>
      <c r="V15" s="54">
        <v>5232.3039249596686</v>
      </c>
      <c r="W15" s="54">
        <v>5392.1452524644428</v>
      </c>
      <c r="X15" s="54"/>
      <c r="Y15" s="321">
        <v>4155.1651593081515</v>
      </c>
      <c r="Z15" s="321">
        <v>4377.8546412450733</v>
      </c>
      <c r="AA15" s="321">
        <v>5381.4990896124318</v>
      </c>
      <c r="AB15" s="321">
        <v>5234.5674699568517</v>
      </c>
      <c r="AC15" s="321">
        <v>5400.4647651404548</v>
      </c>
      <c r="AD15" s="321">
        <v>5213.9033289851568</v>
      </c>
      <c r="AE15" s="321">
        <v>5360.5146234379563</v>
      </c>
      <c r="AF15" s="321">
        <v>5136.3080377424803</v>
      </c>
      <c r="AG15" s="55">
        <v>5336.689125161306</v>
      </c>
      <c r="AI15" s="54">
        <f t="shared" si="1"/>
        <v>0</v>
      </c>
      <c r="AJ15" s="54">
        <f t="shared" si="2"/>
        <v>0</v>
      </c>
      <c r="AK15" s="54">
        <f t="shared" si="3"/>
        <v>0</v>
      </c>
      <c r="AL15" s="54">
        <f t="shared" si="4"/>
        <v>0</v>
      </c>
      <c r="AM15" s="54">
        <f t="shared" si="5"/>
        <v>0</v>
      </c>
      <c r="AN15" s="54">
        <f t="shared" si="6"/>
        <v>0</v>
      </c>
      <c r="AO15" s="54">
        <f t="shared" si="7"/>
        <v>0</v>
      </c>
      <c r="AP15" s="54">
        <f t="shared" si="8"/>
        <v>-21.866793566538036</v>
      </c>
      <c r="AQ15" s="54">
        <f t="shared" si="9"/>
        <v>104.38520020163742</v>
      </c>
    </row>
    <row r="16" spans="1:43" s="55" customFormat="1" x14ac:dyDescent="0.3">
      <c r="A16" s="43"/>
      <c r="B16" s="44"/>
      <c r="C16" s="43"/>
      <c r="D16" s="44"/>
      <c r="E16" s="43"/>
      <c r="F16" s="43">
        <v>9</v>
      </c>
      <c r="G16" s="44" t="s">
        <v>192</v>
      </c>
      <c r="H16" s="44" t="s">
        <v>193</v>
      </c>
      <c r="I16" s="43"/>
      <c r="J16" s="44"/>
      <c r="K16" s="43"/>
      <c r="L16" s="44"/>
      <c r="M16" s="53">
        <v>18</v>
      </c>
      <c r="N16" s="54">
        <v>5718.1298217798521</v>
      </c>
      <c r="O16" s="54">
        <v>6197.5330325916002</v>
      </c>
      <c r="P16" s="54">
        <v>6703.6634338746308</v>
      </c>
      <c r="Q16" s="54">
        <v>6675.547970737879</v>
      </c>
      <c r="R16" s="54">
        <v>7112.5534412875459</v>
      </c>
      <c r="S16" s="54">
        <v>5717.3997072456132</v>
      </c>
      <c r="T16" s="54">
        <v>6021.4359599544396</v>
      </c>
      <c r="U16" s="54">
        <v>6389.7392051209035</v>
      </c>
      <c r="V16" s="54">
        <v>6499.1297750649173</v>
      </c>
      <c r="W16" s="54">
        <v>7074.644273919509</v>
      </c>
      <c r="X16" s="54"/>
      <c r="Y16" s="321">
        <v>5718.1298217798521</v>
      </c>
      <c r="Z16" s="321">
        <v>6197.5330325916002</v>
      </c>
      <c r="AA16" s="321">
        <v>6703.6634338746308</v>
      </c>
      <c r="AB16" s="321">
        <v>6675.547970737879</v>
      </c>
      <c r="AC16" s="321">
        <v>7112.5534412875459</v>
      </c>
      <c r="AD16" s="321">
        <v>5717.3997072456132</v>
      </c>
      <c r="AE16" s="321">
        <v>6021.4359599544396</v>
      </c>
      <c r="AF16" s="321">
        <v>6389.7392051209026</v>
      </c>
      <c r="AG16" s="55">
        <v>6489.07569488217</v>
      </c>
      <c r="AI16" s="54">
        <f t="shared" si="1"/>
        <v>0</v>
      </c>
      <c r="AJ16" s="54">
        <f t="shared" si="2"/>
        <v>0</v>
      </c>
      <c r="AK16" s="54">
        <f t="shared" si="3"/>
        <v>0</v>
      </c>
      <c r="AL16" s="54">
        <f t="shared" si="4"/>
        <v>0</v>
      </c>
      <c r="AM16" s="54">
        <f t="shared" si="5"/>
        <v>0</v>
      </c>
      <c r="AN16" s="54">
        <f t="shared" si="6"/>
        <v>0</v>
      </c>
      <c r="AO16" s="54">
        <f t="shared" si="7"/>
        <v>0</v>
      </c>
      <c r="AP16" s="54">
        <f t="shared" si="8"/>
        <v>0</v>
      </c>
      <c r="AQ16" s="54">
        <f t="shared" si="9"/>
        <v>-10.054080182747384</v>
      </c>
    </row>
    <row r="17" spans="1:43" s="55" customFormat="1" x14ac:dyDescent="0.3">
      <c r="A17" s="43"/>
      <c r="B17" s="44"/>
      <c r="C17" s="43"/>
      <c r="D17" s="44"/>
      <c r="E17" s="43"/>
      <c r="F17" s="43">
        <v>10</v>
      </c>
      <c r="G17" s="44" t="s">
        <v>194</v>
      </c>
      <c r="H17" s="44" t="s">
        <v>195</v>
      </c>
      <c r="I17" s="43"/>
      <c r="J17" s="44"/>
      <c r="K17" s="43"/>
      <c r="L17" s="44"/>
      <c r="M17" s="53">
        <v>18</v>
      </c>
      <c r="N17" s="54">
        <v>1031.6519223630798</v>
      </c>
      <c r="O17" s="54">
        <v>964.16350302272849</v>
      </c>
      <c r="P17" s="54">
        <v>1058.9034104178227</v>
      </c>
      <c r="Q17" s="54">
        <v>1102.2540482644017</v>
      </c>
      <c r="R17" s="54">
        <v>1113.2982623259259</v>
      </c>
      <c r="S17" s="54">
        <v>1127.9869881000836</v>
      </c>
      <c r="T17" s="54">
        <v>1151.8817876898465</v>
      </c>
      <c r="U17" s="54">
        <v>1207.9519097226193</v>
      </c>
      <c r="V17" s="54">
        <v>1235.3113650091148</v>
      </c>
      <c r="W17" s="54">
        <v>1231.4486130605464</v>
      </c>
      <c r="X17" s="54"/>
      <c r="Y17" s="321">
        <v>1031.6519223630798</v>
      </c>
      <c r="Z17" s="321">
        <v>964.16350302272849</v>
      </c>
      <c r="AA17" s="321">
        <v>1058.9034104178227</v>
      </c>
      <c r="AB17" s="321">
        <v>1102.2540482644017</v>
      </c>
      <c r="AC17" s="321">
        <v>1113.2982623259259</v>
      </c>
      <c r="AD17" s="321">
        <v>1127.9869881000836</v>
      </c>
      <c r="AE17" s="321">
        <v>1151.8817876898465</v>
      </c>
      <c r="AF17" s="321">
        <v>1208.1332613603711</v>
      </c>
      <c r="AG17" s="55">
        <v>1234.6725306913117</v>
      </c>
      <c r="AI17" s="54">
        <f t="shared" si="1"/>
        <v>0</v>
      </c>
      <c r="AJ17" s="54">
        <f t="shared" si="2"/>
        <v>0</v>
      </c>
      <c r="AK17" s="54">
        <f t="shared" si="3"/>
        <v>0</v>
      </c>
      <c r="AL17" s="54">
        <f t="shared" si="4"/>
        <v>0</v>
      </c>
      <c r="AM17" s="54">
        <f t="shared" si="5"/>
        <v>0</v>
      </c>
      <c r="AN17" s="54">
        <f t="shared" si="6"/>
        <v>0</v>
      </c>
      <c r="AO17" s="54">
        <f t="shared" si="7"/>
        <v>0</v>
      </c>
      <c r="AP17" s="54">
        <f t="shared" si="8"/>
        <v>0.18135163775173169</v>
      </c>
      <c r="AQ17" s="54">
        <f t="shared" si="9"/>
        <v>-0.6388343178030027</v>
      </c>
    </row>
    <row r="18" spans="1:43" s="55" customFormat="1" x14ac:dyDescent="0.3">
      <c r="A18" s="43"/>
      <c r="B18" s="44"/>
      <c r="C18" s="43"/>
      <c r="D18" s="44"/>
      <c r="E18" s="43"/>
      <c r="F18" s="43">
        <v>11</v>
      </c>
      <c r="G18" s="44" t="s">
        <v>197</v>
      </c>
      <c r="H18" s="44" t="s">
        <v>198</v>
      </c>
      <c r="I18" s="43"/>
      <c r="J18" s="44"/>
      <c r="K18" s="43"/>
      <c r="L18" s="44"/>
      <c r="M18" s="53">
        <v>15</v>
      </c>
      <c r="N18" s="54">
        <v>8810.368672604478</v>
      </c>
      <c r="O18" s="54">
        <v>9246.0390099195956</v>
      </c>
      <c r="P18" s="54">
        <v>7819.2142072110973</v>
      </c>
      <c r="Q18" s="54">
        <v>7927.5027002471261</v>
      </c>
      <c r="R18" s="54">
        <v>7564.1364180781593</v>
      </c>
      <c r="S18" s="54">
        <v>6242.9904917197682</v>
      </c>
      <c r="T18" s="54">
        <v>6615.1096488375251</v>
      </c>
      <c r="U18" s="54">
        <v>7242.2118549937386</v>
      </c>
      <c r="V18" s="54">
        <v>7225.0021087391724</v>
      </c>
      <c r="W18" s="54">
        <v>6643.8220148793453</v>
      </c>
      <c r="X18" s="54"/>
      <c r="Y18" s="321">
        <v>8810.368672604478</v>
      </c>
      <c r="Z18" s="321">
        <v>9246.0390099195956</v>
      </c>
      <c r="AA18" s="321">
        <v>7819.2142072110973</v>
      </c>
      <c r="AB18" s="321">
        <v>7927.5027002471261</v>
      </c>
      <c r="AC18" s="321">
        <v>7564.1364180781593</v>
      </c>
      <c r="AD18" s="321">
        <v>6242.9904917197682</v>
      </c>
      <c r="AE18" s="321">
        <v>6615.1096488375251</v>
      </c>
      <c r="AF18" s="321">
        <v>7242.2118549937377</v>
      </c>
      <c r="AG18" s="55">
        <v>7202.6757691433104</v>
      </c>
      <c r="AI18" s="54">
        <f t="shared" si="1"/>
        <v>0</v>
      </c>
      <c r="AJ18" s="54">
        <f t="shared" si="2"/>
        <v>0</v>
      </c>
      <c r="AK18" s="54">
        <f t="shared" si="3"/>
        <v>0</v>
      </c>
      <c r="AL18" s="54">
        <f t="shared" si="4"/>
        <v>0</v>
      </c>
      <c r="AM18" s="54">
        <f t="shared" si="5"/>
        <v>0</v>
      </c>
      <c r="AN18" s="54">
        <f t="shared" si="6"/>
        <v>0</v>
      </c>
      <c r="AO18" s="54">
        <f t="shared" si="7"/>
        <v>0</v>
      </c>
      <c r="AP18" s="54">
        <f t="shared" si="8"/>
        <v>0</v>
      </c>
      <c r="AQ18" s="54">
        <f t="shared" si="9"/>
        <v>-22.326339595862009</v>
      </c>
    </row>
    <row r="19" spans="1:43" s="55" customFormat="1" x14ac:dyDescent="0.3">
      <c r="A19" s="43"/>
      <c r="B19" s="44"/>
      <c r="C19" s="43"/>
      <c r="D19" s="44"/>
      <c r="E19" s="43"/>
      <c r="F19" s="43">
        <v>12</v>
      </c>
      <c r="G19" s="44" t="s">
        <v>199</v>
      </c>
      <c r="H19" s="44" t="s">
        <v>200</v>
      </c>
      <c r="I19" s="43"/>
      <c r="J19" s="44"/>
      <c r="K19" s="43"/>
      <c r="L19" s="44"/>
      <c r="M19" s="53">
        <v>6</v>
      </c>
      <c r="N19" s="54">
        <v>8006.8308454731396</v>
      </c>
      <c r="O19" s="54">
        <v>8527.5019348497099</v>
      </c>
      <c r="P19" s="54">
        <v>8715.512564220051</v>
      </c>
      <c r="Q19" s="54">
        <v>8645.6082054959588</v>
      </c>
      <c r="R19" s="54">
        <v>8686.9930000796303</v>
      </c>
      <c r="S19" s="54">
        <v>7043.6267412100533</v>
      </c>
      <c r="T19" s="54">
        <v>7457.8507152565007</v>
      </c>
      <c r="U19" s="54">
        <v>7974.1820851325956</v>
      </c>
      <c r="V19" s="54">
        <v>8257.685121488712</v>
      </c>
      <c r="W19" s="54">
        <v>8153.5334659714799</v>
      </c>
      <c r="X19" s="54"/>
      <c r="Y19" s="321">
        <v>8006.8308454731396</v>
      </c>
      <c r="Z19" s="321">
        <v>8527.5019348497099</v>
      </c>
      <c r="AA19" s="321">
        <v>8715.512564220051</v>
      </c>
      <c r="AB19" s="321">
        <v>8645.6082054959588</v>
      </c>
      <c r="AC19" s="321">
        <v>8686.9930000796303</v>
      </c>
      <c r="AD19" s="321">
        <v>7043.6267412100533</v>
      </c>
      <c r="AE19" s="321">
        <v>7457.8507152565007</v>
      </c>
      <c r="AF19" s="321">
        <v>7974.1820851325947</v>
      </c>
      <c r="AG19" s="55">
        <v>8345.5562727363922</v>
      </c>
      <c r="AI19" s="54">
        <f t="shared" si="1"/>
        <v>0</v>
      </c>
      <c r="AJ19" s="54">
        <f t="shared" si="2"/>
        <v>0</v>
      </c>
      <c r="AK19" s="54">
        <f t="shared" si="3"/>
        <v>0</v>
      </c>
      <c r="AL19" s="54">
        <f t="shared" si="4"/>
        <v>0</v>
      </c>
      <c r="AM19" s="54">
        <f t="shared" si="5"/>
        <v>0</v>
      </c>
      <c r="AN19" s="54">
        <f t="shared" si="6"/>
        <v>0</v>
      </c>
      <c r="AO19" s="54">
        <f t="shared" si="7"/>
        <v>0</v>
      </c>
      <c r="AP19" s="54">
        <f t="shared" si="8"/>
        <v>0</v>
      </c>
      <c r="AQ19" s="54">
        <f t="shared" si="9"/>
        <v>87.871151247680245</v>
      </c>
    </row>
    <row r="20" spans="1:43" s="55" customFormat="1" x14ac:dyDescent="0.3">
      <c r="A20" s="43"/>
      <c r="B20" s="44"/>
      <c r="C20" s="43"/>
      <c r="D20" s="44"/>
      <c r="E20" s="43"/>
      <c r="F20" s="43">
        <v>13</v>
      </c>
      <c r="G20" s="44" t="s">
        <v>201</v>
      </c>
      <c r="H20" s="44" t="s">
        <v>202</v>
      </c>
      <c r="I20" s="43"/>
      <c r="J20" s="44"/>
      <c r="K20" s="43"/>
      <c r="L20" s="44"/>
      <c r="M20" s="53">
        <v>20</v>
      </c>
      <c r="N20" s="54">
        <v>4174.64045216471</v>
      </c>
      <c r="O20" s="54">
        <v>4099.2697966289325</v>
      </c>
      <c r="P20" s="54">
        <v>4311.8845980917222</v>
      </c>
      <c r="Q20" s="54">
        <v>5026.3264880388069</v>
      </c>
      <c r="R20" s="54">
        <v>5078.8970378302683</v>
      </c>
      <c r="S20" s="54">
        <v>4932.2626093814279</v>
      </c>
      <c r="T20" s="54">
        <v>4815.897996692207</v>
      </c>
      <c r="U20" s="54">
        <v>5408.1633413135578</v>
      </c>
      <c r="V20" s="54">
        <v>5483.9156147794702</v>
      </c>
      <c r="W20" s="54">
        <v>5438.607959612893</v>
      </c>
      <c r="X20" s="54"/>
      <c r="Y20" s="321">
        <v>4174.64045216471</v>
      </c>
      <c r="Z20" s="321">
        <v>4099.2697966289325</v>
      </c>
      <c r="AA20" s="321">
        <v>4311.8845980917222</v>
      </c>
      <c r="AB20" s="321">
        <v>5026.3264880388069</v>
      </c>
      <c r="AC20" s="321">
        <v>5078.8970378302683</v>
      </c>
      <c r="AD20" s="321">
        <v>4932.2626093814279</v>
      </c>
      <c r="AE20" s="321">
        <v>4815.897996692207</v>
      </c>
      <c r="AF20" s="321">
        <v>5408.1633413135587</v>
      </c>
      <c r="AG20" s="55">
        <v>5542.2707071965706</v>
      </c>
      <c r="AI20" s="54">
        <f t="shared" si="1"/>
        <v>0</v>
      </c>
      <c r="AJ20" s="54">
        <f t="shared" si="2"/>
        <v>0</v>
      </c>
      <c r="AK20" s="54">
        <f t="shared" si="3"/>
        <v>0</v>
      </c>
      <c r="AL20" s="54">
        <f t="shared" si="4"/>
        <v>0</v>
      </c>
      <c r="AM20" s="54">
        <f t="shared" si="5"/>
        <v>0</v>
      </c>
      <c r="AN20" s="54">
        <f t="shared" si="6"/>
        <v>0</v>
      </c>
      <c r="AO20" s="54">
        <f t="shared" si="7"/>
        <v>0</v>
      </c>
      <c r="AP20" s="54">
        <f t="shared" si="8"/>
        <v>0</v>
      </c>
      <c r="AQ20" s="54">
        <f t="shared" si="9"/>
        <v>58.355092417100423</v>
      </c>
    </row>
    <row r="21" spans="1:43" s="70" customFormat="1" x14ac:dyDescent="0.3">
      <c r="A21" s="48"/>
      <c r="B21" s="49"/>
      <c r="C21" s="48"/>
      <c r="D21" s="49"/>
      <c r="E21" s="43"/>
      <c r="F21" s="48"/>
      <c r="G21" s="49" t="s">
        <v>432</v>
      </c>
      <c r="H21" s="49"/>
      <c r="I21" s="48"/>
      <c r="J21" s="49"/>
      <c r="K21" s="48"/>
      <c r="L21" s="49"/>
      <c r="M21" s="64">
        <v>56</v>
      </c>
      <c r="N21" s="123">
        <v>103059.35011490002</v>
      </c>
      <c r="O21" s="123">
        <v>103958.50361653781</v>
      </c>
      <c r="P21" s="123">
        <v>121325.73881258452</v>
      </c>
      <c r="Q21" s="123">
        <v>134833.23836694079</v>
      </c>
      <c r="R21" s="123">
        <v>131083.84350326171</v>
      </c>
      <c r="S21" s="123">
        <v>96171.782690815497</v>
      </c>
      <c r="T21" s="123">
        <v>124355.06999682143</v>
      </c>
      <c r="U21" s="123">
        <v>176249.26346022918</v>
      </c>
      <c r="V21" s="123">
        <v>154100.76185254104</v>
      </c>
      <c r="W21" s="123">
        <v>153739.80267738953</v>
      </c>
      <c r="X21" s="123"/>
      <c r="Y21" s="320">
        <v>103059.35011490002</v>
      </c>
      <c r="Z21" s="320">
        <v>103958.50361653781</v>
      </c>
      <c r="AA21" s="320">
        <v>121325.73881258452</v>
      </c>
      <c r="AB21" s="320">
        <v>134833.23836694079</v>
      </c>
      <c r="AC21" s="320">
        <v>131083.84350326171</v>
      </c>
      <c r="AD21" s="320">
        <v>96171.782690815497</v>
      </c>
      <c r="AE21" s="320">
        <v>124355.06999682143</v>
      </c>
      <c r="AF21" s="320">
        <v>178438.68268006892</v>
      </c>
      <c r="AG21" s="70">
        <v>155982.84968615707</v>
      </c>
      <c r="AI21" s="123">
        <f t="shared" si="1"/>
        <v>0</v>
      </c>
      <c r="AJ21" s="123">
        <f t="shared" si="2"/>
        <v>0</v>
      </c>
      <c r="AK21" s="123">
        <f t="shared" si="3"/>
        <v>0</v>
      </c>
      <c r="AL21" s="123">
        <f t="shared" si="4"/>
        <v>0</v>
      </c>
      <c r="AM21" s="123">
        <f t="shared" si="5"/>
        <v>0</v>
      </c>
      <c r="AN21" s="123">
        <f t="shared" si="6"/>
        <v>0</v>
      </c>
      <c r="AO21" s="123">
        <f t="shared" si="7"/>
        <v>0</v>
      </c>
      <c r="AP21" s="123">
        <f t="shared" si="8"/>
        <v>2189.4192198397359</v>
      </c>
      <c r="AQ21" s="123">
        <f t="shared" si="9"/>
        <v>1882.0878336160386</v>
      </c>
    </row>
    <row r="22" spans="1:43" s="55" customFormat="1" x14ac:dyDescent="0.3">
      <c r="A22" s="43"/>
      <c r="B22" s="44"/>
      <c r="C22" s="43"/>
      <c r="D22" s="44"/>
      <c r="E22" s="43"/>
      <c r="F22" s="43">
        <v>1</v>
      </c>
      <c r="G22" s="44" t="s">
        <v>204</v>
      </c>
      <c r="H22" s="44" t="s">
        <v>205</v>
      </c>
      <c r="I22" s="43"/>
      <c r="J22" s="44"/>
      <c r="K22" s="43"/>
      <c r="L22" s="44"/>
      <c r="M22" s="53">
        <v>5</v>
      </c>
      <c r="N22" s="54">
        <v>46526.392166788493</v>
      </c>
      <c r="O22" s="54">
        <v>46022.930273874023</v>
      </c>
      <c r="P22" s="54">
        <v>58253.742981780219</v>
      </c>
      <c r="Q22" s="54">
        <v>70799.972232211832</v>
      </c>
      <c r="R22" s="54">
        <v>64284.51901965624</v>
      </c>
      <c r="S22" s="54">
        <v>39011.459111784534</v>
      </c>
      <c r="T22" s="54">
        <v>55325.20173570027</v>
      </c>
      <c r="U22" s="54">
        <v>80260.122514166491</v>
      </c>
      <c r="V22" s="54">
        <v>66510.146150309345</v>
      </c>
      <c r="W22" s="54">
        <v>64005.521991038811</v>
      </c>
      <c r="X22" s="54"/>
      <c r="Y22" s="321">
        <v>46526.392166788493</v>
      </c>
      <c r="Z22" s="321">
        <v>46022.930273874023</v>
      </c>
      <c r="AA22" s="321">
        <v>58253.742981780219</v>
      </c>
      <c r="AB22" s="321">
        <v>70799.972232211832</v>
      </c>
      <c r="AC22" s="321">
        <v>64284.51901965624</v>
      </c>
      <c r="AD22" s="321">
        <v>39011.459111784534</v>
      </c>
      <c r="AE22" s="321">
        <v>55325.20173570027</v>
      </c>
      <c r="AF22" s="321">
        <v>79162.122514166491</v>
      </c>
      <c r="AG22" s="55">
        <v>65615.214718996387</v>
      </c>
      <c r="AI22" s="54">
        <f t="shared" si="1"/>
        <v>0</v>
      </c>
      <c r="AJ22" s="54">
        <f t="shared" si="2"/>
        <v>0</v>
      </c>
      <c r="AK22" s="54">
        <f t="shared" si="3"/>
        <v>0</v>
      </c>
      <c r="AL22" s="54">
        <f t="shared" si="4"/>
        <v>0</v>
      </c>
      <c r="AM22" s="54">
        <f t="shared" si="5"/>
        <v>0</v>
      </c>
      <c r="AN22" s="54">
        <f t="shared" si="6"/>
        <v>0</v>
      </c>
      <c r="AO22" s="54">
        <f t="shared" si="7"/>
        <v>0</v>
      </c>
      <c r="AP22" s="54">
        <f t="shared" si="8"/>
        <v>-1098</v>
      </c>
      <c r="AQ22" s="54">
        <f t="shared" si="9"/>
        <v>-894.93143131295801</v>
      </c>
    </row>
    <row r="23" spans="1:43" s="55" customFormat="1" x14ac:dyDescent="0.3">
      <c r="A23" s="43"/>
      <c r="B23" s="44"/>
      <c r="C23" s="43"/>
      <c r="D23" s="44"/>
      <c r="E23" s="43"/>
      <c r="F23" s="43">
        <v>2</v>
      </c>
      <c r="G23" s="44" t="s">
        <v>207</v>
      </c>
      <c r="H23" s="44" t="s">
        <v>208</v>
      </c>
      <c r="I23" s="43"/>
      <c r="J23" s="44"/>
      <c r="K23" s="43"/>
      <c r="L23" s="44"/>
      <c r="M23" s="53">
        <v>4</v>
      </c>
      <c r="N23" s="54">
        <v>49118.919079699343</v>
      </c>
      <c r="O23" s="54">
        <v>49721.576295011932</v>
      </c>
      <c r="P23" s="54">
        <v>53908.136695802852</v>
      </c>
      <c r="Q23" s="54">
        <v>54289.953127743487</v>
      </c>
      <c r="R23" s="54">
        <v>56035.257877824872</v>
      </c>
      <c r="S23" s="54">
        <v>47922.921801602264</v>
      </c>
      <c r="T23" s="54">
        <v>59834.42772525613</v>
      </c>
      <c r="U23" s="54">
        <v>85032.015602538479</v>
      </c>
      <c r="V23" s="54">
        <v>75854.255030645843</v>
      </c>
      <c r="W23" s="54">
        <v>76817.234231488459</v>
      </c>
      <c r="X23" s="54"/>
      <c r="Y23" s="321">
        <v>49118.919079699343</v>
      </c>
      <c r="Z23" s="321">
        <v>49721.576295011932</v>
      </c>
      <c r="AA23" s="321">
        <v>53908.136695802852</v>
      </c>
      <c r="AB23" s="321">
        <v>54289.953127743487</v>
      </c>
      <c r="AC23" s="321">
        <v>56035.257877824872</v>
      </c>
      <c r="AD23" s="321">
        <v>47922.921801602264</v>
      </c>
      <c r="AE23" s="321">
        <v>59834.42772525613</v>
      </c>
      <c r="AF23" s="321">
        <v>88510.866116141842</v>
      </c>
      <c r="AG23" s="55">
        <v>78913.816356697702</v>
      </c>
      <c r="AI23" s="54">
        <f t="shared" si="1"/>
        <v>0</v>
      </c>
      <c r="AJ23" s="54">
        <f t="shared" si="2"/>
        <v>0</v>
      </c>
      <c r="AK23" s="54">
        <f t="shared" si="3"/>
        <v>0</v>
      </c>
      <c r="AL23" s="54">
        <f t="shared" si="4"/>
        <v>0</v>
      </c>
      <c r="AM23" s="54">
        <f t="shared" si="5"/>
        <v>0</v>
      </c>
      <c r="AN23" s="54">
        <f t="shared" si="6"/>
        <v>0</v>
      </c>
      <c r="AO23" s="54">
        <f t="shared" si="7"/>
        <v>0</v>
      </c>
      <c r="AP23" s="54">
        <f t="shared" si="8"/>
        <v>3478.8505136033637</v>
      </c>
      <c r="AQ23" s="54">
        <f t="shared" si="9"/>
        <v>3059.5613260518585</v>
      </c>
    </row>
    <row r="24" spans="1:43" s="55" customFormat="1" x14ac:dyDescent="0.3">
      <c r="A24" s="43"/>
      <c r="B24" s="44"/>
      <c r="C24" s="43"/>
      <c r="D24" s="44"/>
      <c r="E24" s="43"/>
      <c r="F24" s="43">
        <v>3</v>
      </c>
      <c r="G24" s="44" t="s">
        <v>209</v>
      </c>
      <c r="H24" s="44" t="s">
        <v>210</v>
      </c>
      <c r="I24" s="43"/>
      <c r="J24" s="44"/>
      <c r="K24" s="43"/>
      <c r="L24" s="44"/>
      <c r="M24" s="53">
        <v>47</v>
      </c>
      <c r="N24" s="54">
        <v>7414.0388684121799</v>
      </c>
      <c r="O24" s="54">
        <v>8213.9970476518447</v>
      </c>
      <c r="P24" s="54">
        <v>9163.8591350014431</v>
      </c>
      <c r="Q24" s="54">
        <v>9743.3130069854687</v>
      </c>
      <c r="R24" s="54">
        <v>10764.066605780592</v>
      </c>
      <c r="S24" s="54">
        <v>9237.4017774287022</v>
      </c>
      <c r="T24" s="54">
        <v>9195.4405358650274</v>
      </c>
      <c r="U24" s="54">
        <v>10957.125343524205</v>
      </c>
      <c r="V24" s="54">
        <v>11736.360671585875</v>
      </c>
      <c r="W24" s="54">
        <v>12917.04645486224</v>
      </c>
      <c r="X24" s="54"/>
      <c r="Y24" s="321">
        <v>7414.0388684121799</v>
      </c>
      <c r="Z24" s="321">
        <v>8213.9970476518447</v>
      </c>
      <c r="AA24" s="321">
        <v>9163.8591350014431</v>
      </c>
      <c r="AB24" s="321">
        <v>9743.3130069854687</v>
      </c>
      <c r="AC24" s="321">
        <v>10764.066605780592</v>
      </c>
      <c r="AD24" s="321">
        <v>9237.4017774287022</v>
      </c>
      <c r="AE24" s="321">
        <v>9195.4405358650274</v>
      </c>
      <c r="AF24" s="321">
        <v>10765.694049760579</v>
      </c>
      <c r="AG24" s="55">
        <v>11453.818610462997</v>
      </c>
      <c r="AI24" s="54">
        <f t="shared" si="1"/>
        <v>0</v>
      </c>
      <c r="AJ24" s="54">
        <f t="shared" si="2"/>
        <v>0</v>
      </c>
      <c r="AK24" s="54">
        <f t="shared" si="3"/>
        <v>0</v>
      </c>
      <c r="AL24" s="54">
        <f t="shared" si="4"/>
        <v>0</v>
      </c>
      <c r="AM24" s="54">
        <f t="shared" si="5"/>
        <v>0</v>
      </c>
      <c r="AN24" s="54">
        <f t="shared" si="6"/>
        <v>0</v>
      </c>
      <c r="AO24" s="54">
        <f t="shared" si="7"/>
        <v>0</v>
      </c>
      <c r="AP24" s="54">
        <f t="shared" si="8"/>
        <v>-191.43129376362594</v>
      </c>
      <c r="AQ24" s="54">
        <f t="shared" si="9"/>
        <v>-282.54206112287829</v>
      </c>
    </row>
    <row r="25" spans="1:43" s="70" customFormat="1" x14ac:dyDescent="0.3">
      <c r="A25" s="48"/>
      <c r="B25" s="49"/>
      <c r="C25" s="48"/>
      <c r="D25" s="49"/>
      <c r="E25" s="43"/>
      <c r="F25" s="48"/>
      <c r="G25" s="49" t="s">
        <v>433</v>
      </c>
      <c r="H25" s="49"/>
      <c r="I25" s="48"/>
      <c r="J25" s="49"/>
      <c r="K25" s="48"/>
      <c r="L25" s="49"/>
      <c r="M25" s="64">
        <v>259</v>
      </c>
      <c r="N25" s="123">
        <v>262379.41096744972</v>
      </c>
      <c r="O25" s="123">
        <v>272395.85364538844</v>
      </c>
      <c r="P25" s="123">
        <v>299797.48306882015</v>
      </c>
      <c r="Q25" s="123">
        <v>311675.69474174496</v>
      </c>
      <c r="R25" s="123">
        <v>323861.64617158601</v>
      </c>
      <c r="S25" s="123">
        <v>315360.11744975351</v>
      </c>
      <c r="T25" s="123">
        <v>361825.53093522572</v>
      </c>
      <c r="U25" s="123">
        <v>418897.89896005631</v>
      </c>
      <c r="V25" s="123">
        <v>419893.32920760382</v>
      </c>
      <c r="W25" s="123">
        <v>434771.75313773938</v>
      </c>
      <c r="X25" s="123"/>
      <c r="Y25" s="320">
        <v>262379.41096744972</v>
      </c>
      <c r="Z25" s="320">
        <v>272395.85364538844</v>
      </c>
      <c r="AA25" s="320">
        <v>299797.48306882015</v>
      </c>
      <c r="AB25" s="320">
        <v>311675.69474174496</v>
      </c>
      <c r="AC25" s="320">
        <v>323861.64617158601</v>
      </c>
      <c r="AD25" s="320">
        <v>315360.11744975351</v>
      </c>
      <c r="AE25" s="320">
        <v>361825.53093522572</v>
      </c>
      <c r="AF25" s="320">
        <v>418537.89896005631</v>
      </c>
      <c r="AG25" s="70">
        <v>419584.1304852335</v>
      </c>
      <c r="AI25" s="123">
        <f t="shared" si="1"/>
        <v>0</v>
      </c>
      <c r="AJ25" s="123">
        <f t="shared" si="2"/>
        <v>0</v>
      </c>
      <c r="AK25" s="123">
        <f t="shared" si="3"/>
        <v>0</v>
      </c>
      <c r="AL25" s="123">
        <f t="shared" si="4"/>
        <v>0</v>
      </c>
      <c r="AM25" s="123">
        <f t="shared" si="5"/>
        <v>0</v>
      </c>
      <c r="AN25" s="123">
        <f t="shared" si="6"/>
        <v>0</v>
      </c>
      <c r="AO25" s="123">
        <f t="shared" si="7"/>
        <v>0</v>
      </c>
      <c r="AP25" s="123">
        <f t="shared" si="8"/>
        <v>-360</v>
      </c>
      <c r="AQ25" s="123">
        <f t="shared" si="9"/>
        <v>-309.19872237031814</v>
      </c>
    </row>
    <row r="26" spans="1:43" s="55" customFormat="1" x14ac:dyDescent="0.3">
      <c r="A26" s="43"/>
      <c r="B26" s="44"/>
      <c r="C26" s="43"/>
      <c r="D26" s="44"/>
      <c r="E26" s="43"/>
      <c r="F26" s="43">
        <v>1</v>
      </c>
      <c r="G26" s="44" t="s">
        <v>212</v>
      </c>
      <c r="H26" s="44" t="s">
        <v>213</v>
      </c>
      <c r="I26" s="43"/>
      <c r="J26" s="44"/>
      <c r="K26" s="43"/>
      <c r="L26" s="44"/>
      <c r="M26" s="53">
        <v>7</v>
      </c>
      <c r="N26" s="54">
        <v>11713.430541169908</v>
      </c>
      <c r="O26" s="54">
        <v>12045.863971470098</v>
      </c>
      <c r="P26" s="54">
        <v>15069.090455275034</v>
      </c>
      <c r="Q26" s="54">
        <v>13156.129441484583</v>
      </c>
      <c r="R26" s="54">
        <v>12130.79514430635</v>
      </c>
      <c r="S26" s="54">
        <v>13782.9445354406</v>
      </c>
      <c r="T26" s="54">
        <v>16070.050267633242</v>
      </c>
      <c r="U26" s="54">
        <v>18244.985060494724</v>
      </c>
      <c r="V26" s="54">
        <v>15373.77160299728</v>
      </c>
      <c r="W26" s="54">
        <v>16768.70655420161</v>
      </c>
      <c r="X26" s="54"/>
      <c r="Y26" s="321">
        <v>11713.430541169908</v>
      </c>
      <c r="Z26" s="321">
        <v>12045.863971470098</v>
      </c>
      <c r="AA26" s="321">
        <v>15069.090455275034</v>
      </c>
      <c r="AB26" s="321">
        <v>13156.129441484583</v>
      </c>
      <c r="AC26" s="321">
        <v>12130.79514430635</v>
      </c>
      <c r="AD26" s="321">
        <v>13782.9445354406</v>
      </c>
      <c r="AE26" s="321">
        <v>16070.050267633242</v>
      </c>
      <c r="AF26" s="321">
        <v>17944.985060494721</v>
      </c>
      <c r="AG26" s="55">
        <v>15118.725589581198</v>
      </c>
      <c r="AI26" s="54">
        <f t="shared" si="1"/>
        <v>0</v>
      </c>
      <c r="AJ26" s="54">
        <f t="shared" si="2"/>
        <v>0</v>
      </c>
      <c r="AK26" s="54">
        <f t="shared" si="3"/>
        <v>0</v>
      </c>
      <c r="AL26" s="54">
        <f t="shared" si="4"/>
        <v>0</v>
      </c>
      <c r="AM26" s="54">
        <f t="shared" si="5"/>
        <v>0</v>
      </c>
      <c r="AN26" s="54">
        <f t="shared" si="6"/>
        <v>0</v>
      </c>
      <c r="AO26" s="54">
        <f t="shared" si="7"/>
        <v>0</v>
      </c>
      <c r="AP26" s="54">
        <f t="shared" si="8"/>
        <v>-300.00000000000364</v>
      </c>
      <c r="AQ26" s="54">
        <f t="shared" si="9"/>
        <v>-255.04601341608213</v>
      </c>
    </row>
    <row r="27" spans="1:43" s="55" customFormat="1" x14ac:dyDescent="0.3">
      <c r="A27" s="43"/>
      <c r="B27" s="44"/>
      <c r="C27" s="43"/>
      <c r="D27" s="44"/>
      <c r="E27" s="43"/>
      <c r="F27" s="43">
        <v>2</v>
      </c>
      <c r="G27" s="44" t="s">
        <v>215</v>
      </c>
      <c r="H27" s="44" t="s">
        <v>216</v>
      </c>
      <c r="I27" s="43"/>
      <c r="J27" s="44"/>
      <c r="K27" s="43"/>
      <c r="L27" s="44"/>
      <c r="M27" s="53">
        <v>45</v>
      </c>
      <c r="N27" s="54">
        <v>13428.184751396848</v>
      </c>
      <c r="O27" s="54">
        <v>14507.761472420963</v>
      </c>
      <c r="P27" s="54">
        <v>15412.316649314111</v>
      </c>
      <c r="Q27" s="54">
        <v>16514.600064710423</v>
      </c>
      <c r="R27" s="54">
        <v>18061.412583754201</v>
      </c>
      <c r="S27" s="54">
        <v>19816.159395335912</v>
      </c>
      <c r="T27" s="54">
        <v>23335.075302274239</v>
      </c>
      <c r="U27" s="54">
        <v>27744.838482441744</v>
      </c>
      <c r="V27" s="54">
        <v>30184.134649546071</v>
      </c>
      <c r="W27" s="54">
        <v>31745.832976098929</v>
      </c>
      <c r="X27" s="54"/>
      <c r="Y27" s="321">
        <v>13428.184751396848</v>
      </c>
      <c r="Z27" s="321">
        <v>14507.761472420963</v>
      </c>
      <c r="AA27" s="321">
        <v>15412.316649314111</v>
      </c>
      <c r="AB27" s="321">
        <v>16514.600064710423</v>
      </c>
      <c r="AC27" s="321">
        <v>18061.412583754201</v>
      </c>
      <c r="AD27" s="321">
        <v>19816.159395335912</v>
      </c>
      <c r="AE27" s="321">
        <v>23335.075302274239</v>
      </c>
      <c r="AF27" s="321">
        <v>27924.838482441744</v>
      </c>
      <c r="AG27" s="55">
        <v>30377.083415760117</v>
      </c>
      <c r="AI27" s="54">
        <f t="shared" si="1"/>
        <v>0</v>
      </c>
      <c r="AJ27" s="54">
        <f t="shared" si="2"/>
        <v>0</v>
      </c>
      <c r="AK27" s="54">
        <f t="shared" si="3"/>
        <v>0</v>
      </c>
      <c r="AL27" s="54">
        <f t="shared" si="4"/>
        <v>0</v>
      </c>
      <c r="AM27" s="54">
        <f t="shared" si="5"/>
        <v>0</v>
      </c>
      <c r="AN27" s="54">
        <f t="shared" si="6"/>
        <v>0</v>
      </c>
      <c r="AO27" s="54">
        <f t="shared" si="7"/>
        <v>0</v>
      </c>
      <c r="AP27" s="54">
        <f t="shared" si="8"/>
        <v>180</v>
      </c>
      <c r="AQ27" s="54">
        <f t="shared" si="9"/>
        <v>192.94876621404546</v>
      </c>
    </row>
    <row r="28" spans="1:43" s="55" customFormat="1" x14ac:dyDescent="0.3">
      <c r="A28" s="43"/>
      <c r="B28" s="44"/>
      <c r="C28" s="43"/>
      <c r="D28" s="44"/>
      <c r="E28" s="43"/>
      <c r="F28" s="43">
        <v>3</v>
      </c>
      <c r="G28" s="44" t="s">
        <v>217</v>
      </c>
      <c r="H28" s="44" t="s">
        <v>218</v>
      </c>
      <c r="I28" s="43"/>
      <c r="J28" s="44"/>
      <c r="K28" s="43"/>
      <c r="L28" s="44"/>
      <c r="M28" s="53">
        <v>5</v>
      </c>
      <c r="N28" s="54">
        <v>4151.7136602144292</v>
      </c>
      <c r="O28" s="54">
        <v>4563.9542089335609</v>
      </c>
      <c r="P28" s="54">
        <v>4958.6797206207293</v>
      </c>
      <c r="Q28" s="54">
        <v>5088.4038410209432</v>
      </c>
      <c r="R28" s="54">
        <v>5269.282423388061</v>
      </c>
      <c r="S28" s="54">
        <v>4526.0081602449573</v>
      </c>
      <c r="T28" s="54">
        <v>5103.1936297217417</v>
      </c>
      <c r="U28" s="54">
        <v>5784.2398029068545</v>
      </c>
      <c r="V28" s="54">
        <v>5907.3804352775278</v>
      </c>
      <c r="W28" s="54">
        <v>6459.9626942858495</v>
      </c>
      <c r="X28" s="54"/>
      <c r="Y28" s="321">
        <v>4151.7136602144292</v>
      </c>
      <c r="Z28" s="321">
        <v>4563.9542089335609</v>
      </c>
      <c r="AA28" s="321">
        <v>4958.6797206207293</v>
      </c>
      <c r="AB28" s="321">
        <v>5088.4038410209432</v>
      </c>
      <c r="AC28" s="321">
        <v>5269.282423388061</v>
      </c>
      <c r="AD28" s="321">
        <v>4526.0081602449573</v>
      </c>
      <c r="AE28" s="321">
        <v>5103.1936297217417</v>
      </c>
      <c r="AF28" s="321">
        <v>5794.2398029068518</v>
      </c>
      <c r="AG28" s="55">
        <v>5915.4413715922628</v>
      </c>
      <c r="AI28" s="54">
        <f t="shared" si="1"/>
        <v>0</v>
      </c>
      <c r="AJ28" s="54">
        <f t="shared" si="2"/>
        <v>0</v>
      </c>
      <c r="AK28" s="54">
        <f t="shared" si="3"/>
        <v>0</v>
      </c>
      <c r="AL28" s="54">
        <f t="shared" si="4"/>
        <v>0</v>
      </c>
      <c r="AM28" s="54">
        <f t="shared" si="5"/>
        <v>0</v>
      </c>
      <c r="AN28" s="54">
        <f t="shared" si="6"/>
        <v>0</v>
      </c>
      <c r="AO28" s="54">
        <f t="shared" si="7"/>
        <v>0</v>
      </c>
      <c r="AP28" s="54">
        <f t="shared" si="8"/>
        <v>9.9999999999972715</v>
      </c>
      <c r="AQ28" s="54">
        <f t="shared" si="9"/>
        <v>8.060936314735045</v>
      </c>
    </row>
    <row r="29" spans="1:43" s="55" customFormat="1" x14ac:dyDescent="0.3">
      <c r="A29" s="43"/>
      <c r="B29" s="44"/>
      <c r="C29" s="43"/>
      <c r="D29" s="44"/>
      <c r="E29" s="43"/>
      <c r="F29" s="43">
        <v>4</v>
      </c>
      <c r="G29" s="44" t="s">
        <v>220</v>
      </c>
      <c r="H29" s="44" t="s">
        <v>221</v>
      </c>
      <c r="I29" s="43"/>
      <c r="J29" s="44"/>
      <c r="K29" s="43"/>
      <c r="L29" s="44"/>
      <c r="M29" s="53">
        <v>1</v>
      </c>
      <c r="N29" s="54">
        <v>3444.8827514999998</v>
      </c>
      <c r="O29" s="54">
        <v>3556.1699181861504</v>
      </c>
      <c r="P29" s="54">
        <v>3639.1590176514301</v>
      </c>
      <c r="Q29" s="54">
        <v>3720.8101850958301</v>
      </c>
      <c r="R29" s="54">
        <v>3907.8442351085901</v>
      </c>
      <c r="S29" s="54">
        <v>3204.5087968091029</v>
      </c>
      <c r="T29" s="54">
        <v>2813.0859756031418</v>
      </c>
      <c r="U29" s="54">
        <v>3412.2438970041399</v>
      </c>
      <c r="V29" s="54">
        <v>3938.8847793488808</v>
      </c>
      <c r="W29" s="54">
        <v>3949.9580058870988</v>
      </c>
      <c r="X29" s="54"/>
      <c r="Y29" s="321">
        <v>3444.8827514999998</v>
      </c>
      <c r="Z29" s="321">
        <v>3556.1699181861504</v>
      </c>
      <c r="AA29" s="321">
        <v>3639.1590176514301</v>
      </c>
      <c r="AB29" s="321">
        <v>3720.8101850958301</v>
      </c>
      <c r="AC29" s="321">
        <v>3907.8442351085901</v>
      </c>
      <c r="AD29" s="321">
        <v>3204.5087968091029</v>
      </c>
      <c r="AE29" s="321">
        <v>2813.0859756031418</v>
      </c>
      <c r="AF29" s="321">
        <v>3462.2438970041417</v>
      </c>
      <c r="AG29" s="55">
        <v>3996.6017084172759</v>
      </c>
      <c r="AI29" s="54">
        <f t="shared" si="1"/>
        <v>0</v>
      </c>
      <c r="AJ29" s="54">
        <f t="shared" si="2"/>
        <v>0</v>
      </c>
      <c r="AK29" s="54">
        <f t="shared" si="3"/>
        <v>0</v>
      </c>
      <c r="AL29" s="54">
        <f t="shared" si="4"/>
        <v>0</v>
      </c>
      <c r="AM29" s="54">
        <f t="shared" si="5"/>
        <v>0</v>
      </c>
      <c r="AN29" s="54">
        <f t="shared" si="6"/>
        <v>0</v>
      </c>
      <c r="AO29" s="54">
        <f t="shared" si="7"/>
        <v>0</v>
      </c>
      <c r="AP29" s="54">
        <f t="shared" si="8"/>
        <v>50.000000000001819</v>
      </c>
      <c r="AQ29" s="54">
        <f t="shared" si="9"/>
        <v>57.716929068395075</v>
      </c>
    </row>
    <row r="30" spans="1:43" s="55" customFormat="1" x14ac:dyDescent="0.3">
      <c r="A30" s="43"/>
      <c r="B30" s="44"/>
      <c r="C30" s="43"/>
      <c r="D30" s="44"/>
      <c r="E30" s="43"/>
      <c r="F30" s="43">
        <v>5</v>
      </c>
      <c r="G30" s="44" t="s">
        <v>222</v>
      </c>
      <c r="H30" s="44" t="s">
        <v>223</v>
      </c>
      <c r="I30" s="43"/>
      <c r="J30" s="44"/>
      <c r="K30" s="43"/>
      <c r="L30" s="44"/>
      <c r="M30" s="53">
        <v>17</v>
      </c>
      <c r="N30" s="54">
        <v>4296.2637772999988</v>
      </c>
      <c r="O30" s="54">
        <v>4587.5811116745281</v>
      </c>
      <c r="P30" s="54">
        <v>4925.8214671005262</v>
      </c>
      <c r="Q30" s="54">
        <v>5059.8355186606841</v>
      </c>
      <c r="R30" s="54">
        <v>5284.6700842051487</v>
      </c>
      <c r="S30" s="54">
        <v>4704.6639015962583</v>
      </c>
      <c r="T30" s="54">
        <v>5078.0375521631886</v>
      </c>
      <c r="U30" s="54">
        <v>5582.968606822621</v>
      </c>
      <c r="V30" s="54">
        <v>5685.8984824392955</v>
      </c>
      <c r="W30" s="54">
        <v>5950.9339458563845</v>
      </c>
      <c r="X30" s="54"/>
      <c r="Y30" s="321">
        <v>4296.2637772999988</v>
      </c>
      <c r="Z30" s="321">
        <v>4587.5811116745281</v>
      </c>
      <c r="AA30" s="321">
        <v>4925.8214671005262</v>
      </c>
      <c r="AB30" s="321">
        <v>5059.8355186606841</v>
      </c>
      <c r="AC30" s="321">
        <v>5284.6700842051487</v>
      </c>
      <c r="AD30" s="321">
        <v>4704.6639015962583</v>
      </c>
      <c r="AE30" s="321">
        <v>5078.0375521631886</v>
      </c>
      <c r="AF30" s="321">
        <v>5582.968606822621</v>
      </c>
      <c r="AG30" s="55">
        <v>5685.8984824392955</v>
      </c>
      <c r="AI30" s="54">
        <f t="shared" si="1"/>
        <v>0</v>
      </c>
      <c r="AJ30" s="54">
        <f t="shared" si="2"/>
        <v>0</v>
      </c>
      <c r="AK30" s="54">
        <f t="shared" si="3"/>
        <v>0</v>
      </c>
      <c r="AL30" s="54">
        <f t="shared" si="4"/>
        <v>0</v>
      </c>
      <c r="AM30" s="54">
        <f t="shared" si="5"/>
        <v>0</v>
      </c>
      <c r="AN30" s="54">
        <f t="shared" si="6"/>
        <v>0</v>
      </c>
      <c r="AO30" s="54">
        <f t="shared" si="7"/>
        <v>0</v>
      </c>
      <c r="AP30" s="54">
        <f t="shared" si="8"/>
        <v>0</v>
      </c>
      <c r="AQ30" s="54">
        <f t="shared" si="9"/>
        <v>0</v>
      </c>
    </row>
    <row r="31" spans="1:43" s="55" customFormat="1" x14ac:dyDescent="0.3">
      <c r="A31" s="43"/>
      <c r="B31" s="44"/>
      <c r="C31" s="43"/>
      <c r="D31" s="44"/>
      <c r="E31" s="43"/>
      <c r="F31" s="43">
        <v>6</v>
      </c>
      <c r="G31" s="44" t="s">
        <v>225</v>
      </c>
      <c r="H31" s="44" t="s">
        <v>226</v>
      </c>
      <c r="I31" s="43"/>
      <c r="J31" s="44"/>
      <c r="K31" s="43"/>
      <c r="L31" s="44"/>
      <c r="M31" s="53">
        <v>6</v>
      </c>
      <c r="N31" s="54">
        <v>626.89218149999999</v>
      </c>
      <c r="O31" s="54">
        <v>732.03043207858843</v>
      </c>
      <c r="P31" s="54">
        <v>731.56457064386063</v>
      </c>
      <c r="Q31" s="54">
        <v>750.22973072278819</v>
      </c>
      <c r="R31" s="54">
        <v>825.50668863550675</v>
      </c>
      <c r="S31" s="54">
        <v>718.14970579593546</v>
      </c>
      <c r="T31" s="54">
        <v>840.1125424091656</v>
      </c>
      <c r="U31" s="54">
        <v>1032.8502420799809</v>
      </c>
      <c r="V31" s="54">
        <v>1130.1561212860183</v>
      </c>
      <c r="W31" s="54">
        <v>1193.2374149235748</v>
      </c>
      <c r="X31" s="54"/>
      <c r="Y31" s="321">
        <v>626.89218149999999</v>
      </c>
      <c r="Z31" s="321">
        <v>732.03043207858843</v>
      </c>
      <c r="AA31" s="321">
        <v>731.56457064386063</v>
      </c>
      <c r="AB31" s="321">
        <v>750.22973072278819</v>
      </c>
      <c r="AC31" s="321">
        <v>825.50668863550675</v>
      </c>
      <c r="AD31" s="321">
        <v>718.14970579593546</v>
      </c>
      <c r="AE31" s="321">
        <v>840.1125424091656</v>
      </c>
      <c r="AF31" s="321">
        <v>1032.8502420799805</v>
      </c>
      <c r="AG31" s="55">
        <v>1130.1561212860179</v>
      </c>
      <c r="AI31" s="54">
        <f t="shared" si="1"/>
        <v>0</v>
      </c>
      <c r="AJ31" s="54">
        <f t="shared" si="2"/>
        <v>0</v>
      </c>
      <c r="AK31" s="54">
        <f t="shared" si="3"/>
        <v>0</v>
      </c>
      <c r="AL31" s="54">
        <f t="shared" si="4"/>
        <v>0</v>
      </c>
      <c r="AM31" s="54">
        <f t="shared" si="5"/>
        <v>0</v>
      </c>
      <c r="AN31" s="54">
        <f t="shared" si="6"/>
        <v>0</v>
      </c>
      <c r="AO31" s="54">
        <f t="shared" si="7"/>
        <v>0</v>
      </c>
      <c r="AP31" s="54">
        <f t="shared" si="8"/>
        <v>0</v>
      </c>
      <c r="AQ31" s="54">
        <f t="shared" si="9"/>
        <v>0</v>
      </c>
    </row>
    <row r="32" spans="1:43" s="55" customFormat="1" x14ac:dyDescent="0.3">
      <c r="A32" s="43"/>
      <c r="B32" s="44"/>
      <c r="C32" s="43"/>
      <c r="D32" s="44"/>
      <c r="E32" s="43"/>
      <c r="F32" s="43">
        <v>7</v>
      </c>
      <c r="G32" s="44" t="s">
        <v>227</v>
      </c>
      <c r="H32" s="44" t="s">
        <v>228</v>
      </c>
      <c r="I32" s="43"/>
      <c r="J32" s="44"/>
      <c r="K32" s="43"/>
      <c r="L32" s="44"/>
      <c r="M32" s="53">
        <v>8</v>
      </c>
      <c r="N32" s="54">
        <v>6471.4519580500009</v>
      </c>
      <c r="O32" s="54">
        <v>6953.940373660238</v>
      </c>
      <c r="P32" s="54">
        <v>7290.8508377148082</v>
      </c>
      <c r="Q32" s="54">
        <v>7737.4377834742054</v>
      </c>
      <c r="R32" s="54">
        <v>8166.5286364248122</v>
      </c>
      <c r="S32" s="54">
        <v>6943.3911567958621</v>
      </c>
      <c r="T32" s="54">
        <v>7741.2451941228137</v>
      </c>
      <c r="U32" s="54">
        <v>8990.6129664807231</v>
      </c>
      <c r="V32" s="54">
        <v>8674.3781979534433</v>
      </c>
      <c r="W32" s="54">
        <v>8712.2179540909783</v>
      </c>
      <c r="X32" s="54"/>
      <c r="Y32" s="321">
        <v>6471.4519580500009</v>
      </c>
      <c r="Z32" s="321">
        <v>6953.940373660238</v>
      </c>
      <c r="AA32" s="321">
        <v>7290.8508377148082</v>
      </c>
      <c r="AB32" s="321">
        <v>7737.4377834742054</v>
      </c>
      <c r="AC32" s="321">
        <v>8166.5286364248122</v>
      </c>
      <c r="AD32" s="321">
        <v>6943.3911567958621</v>
      </c>
      <c r="AE32" s="321">
        <v>7741.2451941228137</v>
      </c>
      <c r="AF32" s="321">
        <v>8990.6129664807231</v>
      </c>
      <c r="AG32" s="55">
        <v>8674.3781979534433</v>
      </c>
      <c r="AI32" s="54">
        <f t="shared" si="1"/>
        <v>0</v>
      </c>
      <c r="AJ32" s="54">
        <f t="shared" si="2"/>
        <v>0</v>
      </c>
      <c r="AK32" s="54">
        <f t="shared" si="3"/>
        <v>0</v>
      </c>
      <c r="AL32" s="54">
        <f t="shared" si="4"/>
        <v>0</v>
      </c>
      <c r="AM32" s="54">
        <f t="shared" si="5"/>
        <v>0</v>
      </c>
      <c r="AN32" s="54">
        <f t="shared" si="6"/>
        <v>0</v>
      </c>
      <c r="AO32" s="54">
        <f t="shared" si="7"/>
        <v>0</v>
      </c>
      <c r="AP32" s="54">
        <f t="shared" si="8"/>
        <v>0</v>
      </c>
      <c r="AQ32" s="54">
        <f t="shared" si="9"/>
        <v>0</v>
      </c>
    </row>
    <row r="33" spans="1:43" s="55" customFormat="1" x14ac:dyDescent="0.3">
      <c r="A33" s="43"/>
      <c r="B33" s="44"/>
      <c r="C33" s="43"/>
      <c r="D33" s="44"/>
      <c r="E33" s="43"/>
      <c r="F33" s="43">
        <v>8</v>
      </c>
      <c r="G33" s="44" t="s">
        <v>230</v>
      </c>
      <c r="H33" s="44" t="s">
        <v>231</v>
      </c>
      <c r="I33" s="43"/>
      <c r="J33" s="44"/>
      <c r="K33" s="43"/>
      <c r="L33" s="44"/>
      <c r="M33" s="53">
        <v>7</v>
      </c>
      <c r="N33" s="54">
        <v>3894.9683753000004</v>
      </c>
      <c r="O33" s="54">
        <v>4195.0654479049081</v>
      </c>
      <c r="P33" s="54">
        <v>4641.4340737984312</v>
      </c>
      <c r="Q33" s="54">
        <v>4898.3736611372624</v>
      </c>
      <c r="R33" s="54">
        <v>5098.1645597888901</v>
      </c>
      <c r="S33" s="54">
        <v>4914.7802352024373</v>
      </c>
      <c r="T33" s="54">
        <v>5920.6526909834411</v>
      </c>
      <c r="U33" s="54">
        <v>6796.4732236673135</v>
      </c>
      <c r="V33" s="54">
        <v>7056.4943640231031</v>
      </c>
      <c r="W33" s="54">
        <v>7057.893307555365</v>
      </c>
      <c r="X33" s="54"/>
      <c r="Y33" s="321">
        <v>3894.9683753000004</v>
      </c>
      <c r="Z33" s="321">
        <v>4195.0654479049081</v>
      </c>
      <c r="AA33" s="321">
        <v>4641.4340737984312</v>
      </c>
      <c r="AB33" s="321">
        <v>4898.3736611372624</v>
      </c>
      <c r="AC33" s="321">
        <v>5098.1645597888901</v>
      </c>
      <c r="AD33" s="321">
        <v>4914.7802352024373</v>
      </c>
      <c r="AE33" s="321">
        <v>5920.6526909834411</v>
      </c>
      <c r="AF33" s="321">
        <v>6796.4732236673135</v>
      </c>
      <c r="AG33" s="55">
        <v>7056.4943640231031</v>
      </c>
      <c r="AI33" s="54">
        <f t="shared" si="1"/>
        <v>0</v>
      </c>
      <c r="AJ33" s="54">
        <f t="shared" si="2"/>
        <v>0</v>
      </c>
      <c r="AK33" s="54">
        <f t="shared" si="3"/>
        <v>0</v>
      </c>
      <c r="AL33" s="54">
        <f t="shared" si="4"/>
        <v>0</v>
      </c>
      <c r="AM33" s="54">
        <f t="shared" si="5"/>
        <v>0</v>
      </c>
      <c r="AN33" s="54">
        <f t="shared" si="6"/>
        <v>0</v>
      </c>
      <c r="AO33" s="54">
        <f t="shared" si="7"/>
        <v>0</v>
      </c>
      <c r="AP33" s="54">
        <f t="shared" si="8"/>
        <v>0</v>
      </c>
      <c r="AQ33" s="54">
        <f t="shared" si="9"/>
        <v>0</v>
      </c>
    </row>
    <row r="34" spans="1:43" s="55" customFormat="1" x14ac:dyDescent="0.3">
      <c r="A34" s="43"/>
      <c r="B34" s="44"/>
      <c r="C34" s="43"/>
      <c r="D34" s="44"/>
      <c r="E34" s="43"/>
      <c r="F34" s="43">
        <v>9</v>
      </c>
      <c r="G34" s="44" t="s">
        <v>232</v>
      </c>
      <c r="H34" s="44" t="s">
        <v>233</v>
      </c>
      <c r="I34" s="43"/>
      <c r="J34" s="44"/>
      <c r="K34" s="43"/>
      <c r="L34" s="44"/>
      <c r="M34" s="53">
        <v>3</v>
      </c>
      <c r="N34" s="54">
        <v>3491.6309686499903</v>
      </c>
      <c r="O34" s="54">
        <v>3815.175591144724</v>
      </c>
      <c r="P34" s="54">
        <v>4014.4345904931238</v>
      </c>
      <c r="Q34" s="54">
        <v>4056.3513430434591</v>
      </c>
      <c r="R34" s="54">
        <v>4397.1264876319638</v>
      </c>
      <c r="S34" s="54">
        <v>4078.4036649648156</v>
      </c>
      <c r="T34" s="54">
        <v>4105.809662767193</v>
      </c>
      <c r="U34" s="54">
        <v>4369.3156212824406</v>
      </c>
      <c r="V34" s="54">
        <v>4577.124574311918</v>
      </c>
      <c r="W34" s="54">
        <v>4792.5653982509257</v>
      </c>
      <c r="X34" s="54"/>
      <c r="Y34" s="321">
        <v>3491.6309686499903</v>
      </c>
      <c r="Z34" s="321">
        <v>3815.175591144724</v>
      </c>
      <c r="AA34" s="321">
        <v>4014.4345904931238</v>
      </c>
      <c r="AB34" s="321">
        <v>4056.3513430434591</v>
      </c>
      <c r="AC34" s="321">
        <v>4397.1264876319638</v>
      </c>
      <c r="AD34" s="321">
        <v>4078.4036649648156</v>
      </c>
      <c r="AE34" s="321">
        <v>4105.809662767193</v>
      </c>
      <c r="AF34" s="321">
        <v>4369.3156212824406</v>
      </c>
      <c r="AG34" s="55">
        <v>4577.1245743119189</v>
      </c>
      <c r="AI34" s="54">
        <f t="shared" si="1"/>
        <v>0</v>
      </c>
      <c r="AJ34" s="54">
        <f t="shared" si="2"/>
        <v>0</v>
      </c>
      <c r="AK34" s="54">
        <f t="shared" si="3"/>
        <v>0</v>
      </c>
      <c r="AL34" s="54">
        <f t="shared" si="4"/>
        <v>0</v>
      </c>
      <c r="AM34" s="54">
        <f t="shared" si="5"/>
        <v>0</v>
      </c>
      <c r="AN34" s="54">
        <f t="shared" si="6"/>
        <v>0</v>
      </c>
      <c r="AO34" s="54">
        <f t="shared" si="7"/>
        <v>0</v>
      </c>
      <c r="AP34" s="54">
        <f t="shared" si="8"/>
        <v>0</v>
      </c>
      <c r="AQ34" s="54">
        <f t="shared" si="9"/>
        <v>0</v>
      </c>
    </row>
    <row r="35" spans="1:43" s="55" customFormat="1" x14ac:dyDescent="0.3">
      <c r="A35" s="43"/>
      <c r="B35" s="44"/>
      <c r="C35" s="43"/>
      <c r="D35" s="44"/>
      <c r="E35" s="43"/>
      <c r="F35" s="43">
        <v>10</v>
      </c>
      <c r="G35" s="44" t="s">
        <v>234</v>
      </c>
      <c r="H35" s="44" t="s">
        <v>235</v>
      </c>
      <c r="I35" s="43"/>
      <c r="J35" s="44"/>
      <c r="K35" s="43"/>
      <c r="L35" s="44"/>
      <c r="M35" s="53">
        <v>3</v>
      </c>
      <c r="N35" s="54">
        <v>34341.029615500011</v>
      </c>
      <c r="O35" s="54">
        <v>32403.504817912959</v>
      </c>
      <c r="P35" s="54">
        <v>39791.146115425559</v>
      </c>
      <c r="Q35" s="54">
        <v>45228.498746571968</v>
      </c>
      <c r="R35" s="54">
        <v>47481.239544701762</v>
      </c>
      <c r="S35" s="54">
        <v>42119.100071394008</v>
      </c>
      <c r="T35" s="54">
        <v>54748.554261145713</v>
      </c>
      <c r="U35" s="54">
        <v>69002.88338822448</v>
      </c>
      <c r="V35" s="54">
        <v>63077.620037779598</v>
      </c>
      <c r="W35" s="54">
        <v>56936.737401196995</v>
      </c>
      <c r="X35" s="54"/>
      <c r="Y35" s="321">
        <v>34341.029615500011</v>
      </c>
      <c r="Z35" s="321">
        <v>32403.504817912959</v>
      </c>
      <c r="AA35" s="321">
        <v>39791.146115425559</v>
      </c>
      <c r="AB35" s="321">
        <v>45228.498746571968</v>
      </c>
      <c r="AC35" s="321">
        <v>47481.239544701762</v>
      </c>
      <c r="AD35" s="321">
        <v>42119.100071394008</v>
      </c>
      <c r="AE35" s="321">
        <v>54748.554261145713</v>
      </c>
      <c r="AF35" s="321">
        <v>69102.88338822448</v>
      </c>
      <c r="AG35" s="55">
        <v>63168.986094146043</v>
      </c>
      <c r="AI35" s="54">
        <f t="shared" si="1"/>
        <v>0</v>
      </c>
      <c r="AJ35" s="54">
        <f t="shared" si="2"/>
        <v>0</v>
      </c>
      <c r="AK35" s="54">
        <f t="shared" si="3"/>
        <v>0</v>
      </c>
      <c r="AL35" s="54">
        <f t="shared" si="4"/>
        <v>0</v>
      </c>
      <c r="AM35" s="54">
        <f t="shared" si="5"/>
        <v>0</v>
      </c>
      <c r="AN35" s="54">
        <f t="shared" si="6"/>
        <v>0</v>
      </c>
      <c r="AO35" s="54">
        <f t="shared" si="7"/>
        <v>0</v>
      </c>
      <c r="AP35" s="54">
        <f t="shared" si="8"/>
        <v>100</v>
      </c>
      <c r="AQ35" s="54">
        <f t="shared" si="9"/>
        <v>91.366056366445264</v>
      </c>
    </row>
    <row r="36" spans="1:43" s="55" customFormat="1" x14ac:dyDescent="0.3">
      <c r="A36" s="43"/>
      <c r="B36" s="44"/>
      <c r="C36" s="43"/>
      <c r="D36" s="44"/>
      <c r="E36" s="43"/>
      <c r="F36" s="43">
        <v>11</v>
      </c>
      <c r="G36" s="44" t="s">
        <v>237</v>
      </c>
      <c r="H36" s="44" t="s">
        <v>238</v>
      </c>
      <c r="I36" s="43"/>
      <c r="J36" s="44"/>
      <c r="K36" s="43"/>
      <c r="L36" s="44"/>
      <c r="M36" s="53">
        <v>26</v>
      </c>
      <c r="N36" s="54">
        <v>28571.51291199998</v>
      </c>
      <c r="O36" s="54">
        <v>29648.74739034057</v>
      </c>
      <c r="P36" s="54">
        <v>31887.58105565947</v>
      </c>
      <c r="Q36" s="54">
        <v>33613.950486815032</v>
      </c>
      <c r="R36" s="54">
        <v>33483.259383308628</v>
      </c>
      <c r="S36" s="54">
        <v>30667.906528275344</v>
      </c>
      <c r="T36" s="54">
        <v>36710.618236416136</v>
      </c>
      <c r="U36" s="54">
        <v>40356.327536520745</v>
      </c>
      <c r="V36" s="54">
        <v>40580.784481164505</v>
      </c>
      <c r="W36" s="54">
        <v>41321.117595503238</v>
      </c>
      <c r="X36" s="54"/>
      <c r="Y36" s="321">
        <v>28571.51291199998</v>
      </c>
      <c r="Z36" s="321">
        <v>29648.74739034057</v>
      </c>
      <c r="AA36" s="321">
        <v>31887.58105565947</v>
      </c>
      <c r="AB36" s="321">
        <v>33613.950486815032</v>
      </c>
      <c r="AC36" s="321">
        <v>33483.259383308628</v>
      </c>
      <c r="AD36" s="321">
        <v>30667.906528275344</v>
      </c>
      <c r="AE36" s="321">
        <v>36710.618236416136</v>
      </c>
      <c r="AF36" s="321">
        <v>40356.327536520745</v>
      </c>
      <c r="AG36" s="55">
        <v>40580.784481164512</v>
      </c>
      <c r="AI36" s="54">
        <f t="shared" si="1"/>
        <v>0</v>
      </c>
      <c r="AJ36" s="54">
        <f t="shared" si="2"/>
        <v>0</v>
      </c>
      <c r="AK36" s="54">
        <f t="shared" si="3"/>
        <v>0</v>
      </c>
      <c r="AL36" s="54">
        <f t="shared" si="4"/>
        <v>0</v>
      </c>
      <c r="AM36" s="54">
        <f t="shared" si="5"/>
        <v>0</v>
      </c>
      <c r="AN36" s="54">
        <f t="shared" si="6"/>
        <v>0</v>
      </c>
      <c r="AO36" s="54">
        <f t="shared" si="7"/>
        <v>0</v>
      </c>
      <c r="AP36" s="54">
        <f t="shared" si="8"/>
        <v>0</v>
      </c>
      <c r="AQ36" s="54">
        <f t="shared" si="9"/>
        <v>0</v>
      </c>
    </row>
    <row r="37" spans="1:43" s="55" customFormat="1" x14ac:dyDescent="0.3">
      <c r="A37" s="43"/>
      <c r="B37" s="44"/>
      <c r="C37" s="43"/>
      <c r="D37" s="44"/>
      <c r="E37" s="43"/>
      <c r="F37" s="43">
        <v>12</v>
      </c>
      <c r="G37" s="44" t="s">
        <v>239</v>
      </c>
      <c r="H37" s="44" t="s">
        <v>240</v>
      </c>
      <c r="I37" s="43"/>
      <c r="J37" s="44"/>
      <c r="K37" s="43"/>
      <c r="L37" s="44"/>
      <c r="M37" s="53">
        <v>6</v>
      </c>
      <c r="N37" s="54">
        <v>6414.6995299700002</v>
      </c>
      <c r="O37" s="54">
        <v>6659.1064625776398</v>
      </c>
      <c r="P37" s="54">
        <v>7575.9992112903801</v>
      </c>
      <c r="Q37" s="54">
        <v>7930.4022138846885</v>
      </c>
      <c r="R37" s="54">
        <v>8513.284843076679</v>
      </c>
      <c r="S37" s="54">
        <v>13334.317696779926</v>
      </c>
      <c r="T37" s="54">
        <v>17505.516812160356</v>
      </c>
      <c r="U37" s="54">
        <v>14282.725907114662</v>
      </c>
      <c r="V37" s="54">
        <v>13024.215863168622</v>
      </c>
      <c r="W37" s="54">
        <v>14300.154322568544</v>
      </c>
      <c r="X37" s="54"/>
      <c r="Y37" s="321">
        <v>6414.6995299700002</v>
      </c>
      <c r="Z37" s="321">
        <v>6659.1064625776398</v>
      </c>
      <c r="AA37" s="321">
        <v>7575.9992112903801</v>
      </c>
      <c r="AB37" s="321">
        <v>7930.4022138846885</v>
      </c>
      <c r="AC37" s="321">
        <v>8513.284843076679</v>
      </c>
      <c r="AD37" s="321">
        <v>13334.317696779926</v>
      </c>
      <c r="AE37" s="321">
        <v>17505.516812160356</v>
      </c>
      <c r="AF37" s="321">
        <v>14082.725907114662</v>
      </c>
      <c r="AG37" s="55">
        <v>12834.213899136874</v>
      </c>
      <c r="AI37" s="54">
        <f t="shared" si="1"/>
        <v>0</v>
      </c>
      <c r="AJ37" s="54">
        <f t="shared" si="2"/>
        <v>0</v>
      </c>
      <c r="AK37" s="54">
        <f t="shared" si="3"/>
        <v>0</v>
      </c>
      <c r="AL37" s="54">
        <f t="shared" si="4"/>
        <v>0</v>
      </c>
      <c r="AM37" s="54">
        <f t="shared" si="5"/>
        <v>0</v>
      </c>
      <c r="AN37" s="54">
        <f t="shared" si="6"/>
        <v>0</v>
      </c>
      <c r="AO37" s="54">
        <f t="shared" si="7"/>
        <v>0</v>
      </c>
      <c r="AP37" s="54">
        <f t="shared" si="8"/>
        <v>-200</v>
      </c>
      <c r="AQ37" s="54">
        <f t="shared" si="9"/>
        <v>-190.00196403174778</v>
      </c>
    </row>
    <row r="38" spans="1:43" s="55" customFormat="1" x14ac:dyDescent="0.3">
      <c r="A38" s="43"/>
      <c r="B38" s="44"/>
      <c r="C38" s="43"/>
      <c r="D38" s="44"/>
      <c r="E38" s="43"/>
      <c r="F38" s="43">
        <v>13</v>
      </c>
      <c r="G38" s="44" t="s">
        <v>242</v>
      </c>
      <c r="H38" s="44" t="s">
        <v>243</v>
      </c>
      <c r="I38" s="43"/>
      <c r="J38" s="44"/>
      <c r="K38" s="43"/>
      <c r="L38" s="44"/>
      <c r="M38" s="53">
        <v>6</v>
      </c>
      <c r="N38" s="54">
        <v>8978.9524498399915</v>
      </c>
      <c r="O38" s="54">
        <v>9438.7328957726568</v>
      </c>
      <c r="P38" s="54">
        <v>9872.4041011687987</v>
      </c>
      <c r="Q38" s="54">
        <v>10268.239131691211</v>
      </c>
      <c r="R38" s="54">
        <v>10564.848084953908</v>
      </c>
      <c r="S38" s="54">
        <v>10636.440721034742</v>
      </c>
      <c r="T38" s="54">
        <v>12078.240118600168</v>
      </c>
      <c r="U38" s="54">
        <v>12953.697209620568</v>
      </c>
      <c r="V38" s="54">
        <v>12795.991606943715</v>
      </c>
      <c r="W38" s="54">
        <v>13456.680273994536</v>
      </c>
      <c r="X38" s="54"/>
      <c r="Y38" s="321">
        <v>8978.9524498399915</v>
      </c>
      <c r="Z38" s="321">
        <v>9438.7328957726568</v>
      </c>
      <c r="AA38" s="321">
        <v>9872.4041011687987</v>
      </c>
      <c r="AB38" s="321">
        <v>10268.239131691211</v>
      </c>
      <c r="AC38" s="321">
        <v>10564.848084953908</v>
      </c>
      <c r="AD38" s="321">
        <v>10636.440721034742</v>
      </c>
      <c r="AE38" s="321">
        <v>12078.240118600168</v>
      </c>
      <c r="AF38" s="321">
        <v>12953.697209620568</v>
      </c>
      <c r="AG38" s="55">
        <v>12795.991606943715</v>
      </c>
      <c r="AI38" s="54">
        <f t="shared" si="1"/>
        <v>0</v>
      </c>
      <c r="AJ38" s="54">
        <f t="shared" si="2"/>
        <v>0</v>
      </c>
      <c r="AK38" s="54">
        <f t="shared" si="3"/>
        <v>0</v>
      </c>
      <c r="AL38" s="54">
        <f t="shared" si="4"/>
        <v>0</v>
      </c>
      <c r="AM38" s="54">
        <f t="shared" si="5"/>
        <v>0</v>
      </c>
      <c r="AN38" s="54">
        <f t="shared" si="6"/>
        <v>0</v>
      </c>
      <c r="AO38" s="54">
        <f t="shared" si="7"/>
        <v>0</v>
      </c>
      <c r="AP38" s="54">
        <f t="shared" si="8"/>
        <v>0</v>
      </c>
      <c r="AQ38" s="54">
        <f t="shared" si="9"/>
        <v>0</v>
      </c>
    </row>
    <row r="39" spans="1:43" s="55" customFormat="1" x14ac:dyDescent="0.3">
      <c r="A39" s="43"/>
      <c r="B39" s="44"/>
      <c r="C39" s="43"/>
      <c r="D39" s="44"/>
      <c r="E39" s="43"/>
      <c r="F39" s="43">
        <v>14</v>
      </c>
      <c r="G39" s="44" t="s">
        <v>244</v>
      </c>
      <c r="H39" s="44" t="s">
        <v>245</v>
      </c>
      <c r="I39" s="43"/>
      <c r="J39" s="44"/>
      <c r="K39" s="43"/>
      <c r="L39" s="44"/>
      <c r="M39" s="53">
        <v>16</v>
      </c>
      <c r="N39" s="54">
        <v>10321.369627489999</v>
      </c>
      <c r="O39" s="54">
        <v>10998.581626996605</v>
      </c>
      <c r="P39" s="54">
        <v>11425.084738441034</v>
      </c>
      <c r="Q39" s="54">
        <v>11913.052553686628</v>
      </c>
      <c r="R39" s="54">
        <v>12457.695209902922</v>
      </c>
      <c r="S39" s="54">
        <v>9962.1518922577961</v>
      </c>
      <c r="T39" s="54">
        <v>9975.0946034333156</v>
      </c>
      <c r="U39" s="54">
        <v>11219.67449105462</v>
      </c>
      <c r="V39" s="54">
        <v>11866.564175510222</v>
      </c>
      <c r="W39" s="54">
        <v>12592.084911494007</v>
      </c>
      <c r="X39" s="54"/>
      <c r="Y39" s="321">
        <v>10321.369627489999</v>
      </c>
      <c r="Z39" s="321">
        <v>10998.581626996605</v>
      </c>
      <c r="AA39" s="321">
        <v>11425.084738441034</v>
      </c>
      <c r="AB39" s="321">
        <v>11913.052553686628</v>
      </c>
      <c r="AC39" s="321">
        <v>12457.695209902922</v>
      </c>
      <c r="AD39" s="321">
        <v>9962.1518922577961</v>
      </c>
      <c r="AE39" s="321">
        <v>9975.0946034333156</v>
      </c>
      <c r="AF39" s="321">
        <v>11219.67449105462</v>
      </c>
      <c r="AG39" s="55">
        <v>11866.564175510222</v>
      </c>
      <c r="AI39" s="54">
        <f t="shared" si="1"/>
        <v>0</v>
      </c>
      <c r="AJ39" s="54">
        <f t="shared" si="2"/>
        <v>0</v>
      </c>
      <c r="AK39" s="54">
        <f t="shared" si="3"/>
        <v>0</v>
      </c>
      <c r="AL39" s="54">
        <f t="shared" si="4"/>
        <v>0</v>
      </c>
      <c r="AM39" s="54">
        <f t="shared" si="5"/>
        <v>0</v>
      </c>
      <c r="AN39" s="54">
        <f t="shared" si="6"/>
        <v>0</v>
      </c>
      <c r="AO39" s="54">
        <f t="shared" si="7"/>
        <v>0</v>
      </c>
      <c r="AP39" s="54">
        <f t="shared" si="8"/>
        <v>0</v>
      </c>
      <c r="AQ39" s="54">
        <f t="shared" si="9"/>
        <v>0</v>
      </c>
    </row>
    <row r="40" spans="1:43" s="55" customFormat="1" x14ac:dyDescent="0.3">
      <c r="A40" s="43"/>
      <c r="B40" s="44"/>
      <c r="C40" s="43"/>
      <c r="D40" s="44"/>
      <c r="E40" s="43"/>
      <c r="F40" s="43">
        <v>15</v>
      </c>
      <c r="G40" s="44" t="s">
        <v>247</v>
      </c>
      <c r="H40" s="44" t="s">
        <v>434</v>
      </c>
      <c r="I40" s="43"/>
      <c r="J40" s="44"/>
      <c r="K40" s="43"/>
      <c r="L40" s="44"/>
      <c r="M40" s="53">
        <v>11</v>
      </c>
      <c r="N40" s="54">
        <v>7311.3627278389995</v>
      </c>
      <c r="O40" s="54">
        <v>7471.7203342470184</v>
      </c>
      <c r="P40" s="54">
        <v>8318.2736772714597</v>
      </c>
      <c r="Q40" s="54">
        <v>9070.031497257698</v>
      </c>
      <c r="R40" s="54">
        <v>9274.4628111583297</v>
      </c>
      <c r="S40" s="54">
        <v>8916.1135282966043</v>
      </c>
      <c r="T40" s="54">
        <v>10034.652048154723</v>
      </c>
      <c r="U40" s="54">
        <v>11610.140340903577</v>
      </c>
      <c r="V40" s="54">
        <v>11951.102165955919</v>
      </c>
      <c r="W40" s="54">
        <v>13067.941617428451</v>
      </c>
      <c r="X40" s="54"/>
      <c r="Y40" s="321">
        <v>7311.3627278389995</v>
      </c>
      <c r="Z40" s="321">
        <v>7471.7203342470184</v>
      </c>
      <c r="AA40" s="321">
        <v>8318.2736772714597</v>
      </c>
      <c r="AB40" s="321">
        <v>9070.031497257698</v>
      </c>
      <c r="AC40" s="321">
        <v>9274.4628111583297</v>
      </c>
      <c r="AD40" s="321">
        <v>8916.1135282966043</v>
      </c>
      <c r="AE40" s="321">
        <v>10034.652048154723</v>
      </c>
      <c r="AF40" s="321">
        <v>11610.140340903574</v>
      </c>
      <c r="AG40" s="55">
        <v>11951.102165955917</v>
      </c>
      <c r="AI40" s="54">
        <f t="shared" si="1"/>
        <v>0</v>
      </c>
      <c r="AJ40" s="54">
        <f t="shared" si="2"/>
        <v>0</v>
      </c>
      <c r="AK40" s="54">
        <f t="shared" si="3"/>
        <v>0</v>
      </c>
      <c r="AL40" s="54">
        <f t="shared" si="4"/>
        <v>0</v>
      </c>
      <c r="AM40" s="54">
        <f t="shared" si="5"/>
        <v>0</v>
      </c>
      <c r="AN40" s="54">
        <f t="shared" si="6"/>
        <v>0</v>
      </c>
      <c r="AO40" s="54">
        <f t="shared" si="7"/>
        <v>0</v>
      </c>
      <c r="AP40" s="54">
        <f t="shared" si="8"/>
        <v>0</v>
      </c>
      <c r="AQ40" s="54">
        <f t="shared" si="9"/>
        <v>0</v>
      </c>
    </row>
    <row r="41" spans="1:43" s="55" customFormat="1" x14ac:dyDescent="0.3">
      <c r="A41" s="43"/>
      <c r="B41" s="44"/>
      <c r="C41" s="43"/>
      <c r="D41" s="44"/>
      <c r="E41" s="43"/>
      <c r="F41" s="43">
        <v>16</v>
      </c>
      <c r="G41" s="44" t="s">
        <v>248</v>
      </c>
      <c r="H41" s="44" t="s">
        <v>249</v>
      </c>
      <c r="I41" s="43"/>
      <c r="J41" s="44"/>
      <c r="K41" s="43"/>
      <c r="L41" s="44"/>
      <c r="M41" s="53">
        <v>14</v>
      </c>
      <c r="N41" s="54">
        <v>13939.53448180001</v>
      </c>
      <c r="O41" s="54">
        <v>14727.286036623835</v>
      </c>
      <c r="P41" s="54">
        <v>15752.669069799113</v>
      </c>
      <c r="Q41" s="54">
        <v>16608.842006211882</v>
      </c>
      <c r="R41" s="54">
        <v>17081.81663448425</v>
      </c>
      <c r="S41" s="54">
        <v>14114.244000008282</v>
      </c>
      <c r="T41" s="54">
        <v>15304.397513212825</v>
      </c>
      <c r="U41" s="54">
        <v>17311.437257744659</v>
      </c>
      <c r="V41" s="54">
        <v>18858.842676227549</v>
      </c>
      <c r="W41" s="54">
        <v>20660.2851127221</v>
      </c>
      <c r="X41" s="54"/>
      <c r="Y41" s="321">
        <v>13939.53448180001</v>
      </c>
      <c r="Z41" s="321">
        <v>14727.286036623835</v>
      </c>
      <c r="AA41" s="321">
        <v>15752.669069799113</v>
      </c>
      <c r="AB41" s="321">
        <v>16608.842006211882</v>
      </c>
      <c r="AC41" s="321">
        <v>17081.81663448425</v>
      </c>
      <c r="AD41" s="321">
        <v>14114.244000008282</v>
      </c>
      <c r="AE41" s="321">
        <v>15304.397513212825</v>
      </c>
      <c r="AF41" s="321">
        <v>17311.437257744659</v>
      </c>
      <c r="AG41" s="55">
        <v>18858.842676227549</v>
      </c>
      <c r="AI41" s="54">
        <f t="shared" si="1"/>
        <v>0</v>
      </c>
      <c r="AJ41" s="54">
        <f t="shared" si="2"/>
        <v>0</v>
      </c>
      <c r="AK41" s="54">
        <f t="shared" si="3"/>
        <v>0</v>
      </c>
      <c r="AL41" s="54">
        <f t="shared" si="4"/>
        <v>0</v>
      </c>
      <c r="AM41" s="54">
        <f t="shared" si="5"/>
        <v>0</v>
      </c>
      <c r="AN41" s="54">
        <f t="shared" si="6"/>
        <v>0</v>
      </c>
      <c r="AO41" s="54">
        <f t="shared" si="7"/>
        <v>0</v>
      </c>
      <c r="AP41" s="54">
        <f t="shared" si="8"/>
        <v>0</v>
      </c>
      <c r="AQ41" s="54">
        <f t="shared" si="9"/>
        <v>0</v>
      </c>
    </row>
    <row r="42" spans="1:43" s="55" customFormat="1" x14ac:dyDescent="0.3">
      <c r="A42" s="43"/>
      <c r="B42" s="44"/>
      <c r="C42" s="43"/>
      <c r="D42" s="44"/>
      <c r="E42" s="43"/>
      <c r="F42" s="43">
        <v>17</v>
      </c>
      <c r="G42" s="44" t="s">
        <v>250</v>
      </c>
      <c r="H42" s="44" t="s">
        <v>251</v>
      </c>
      <c r="I42" s="43"/>
      <c r="J42" s="44"/>
      <c r="K42" s="43"/>
      <c r="L42" s="44"/>
      <c r="M42" s="53">
        <v>19</v>
      </c>
      <c r="N42" s="54">
        <v>8293.7657128199899</v>
      </c>
      <c r="O42" s="54">
        <v>8758.7152790357413</v>
      </c>
      <c r="P42" s="54">
        <v>9204.2070916600023</v>
      </c>
      <c r="Q42" s="54">
        <v>9611.6049386424165</v>
      </c>
      <c r="R42" s="54">
        <v>9856.7016709786531</v>
      </c>
      <c r="S42" s="54">
        <v>9612.2436818270689</v>
      </c>
      <c r="T42" s="54">
        <v>10580.958694409161</v>
      </c>
      <c r="U42" s="54">
        <v>11389.582570044824</v>
      </c>
      <c r="V42" s="54">
        <v>10899.21095028277</v>
      </c>
      <c r="W42" s="54">
        <v>11203.620230643093</v>
      </c>
      <c r="X42" s="54"/>
      <c r="Y42" s="321">
        <v>8293.7657128199899</v>
      </c>
      <c r="Z42" s="321">
        <v>8758.7152790357413</v>
      </c>
      <c r="AA42" s="321">
        <v>9204.2070916600023</v>
      </c>
      <c r="AB42" s="321">
        <v>9611.6049386424165</v>
      </c>
      <c r="AC42" s="321">
        <v>9856.7016709786531</v>
      </c>
      <c r="AD42" s="321">
        <v>9612.2436818270689</v>
      </c>
      <c r="AE42" s="321">
        <v>10580.958694409161</v>
      </c>
      <c r="AF42" s="321">
        <v>11389.582570044828</v>
      </c>
      <c r="AG42" s="55">
        <v>10899.210950282773</v>
      </c>
      <c r="AI42" s="54">
        <f t="shared" si="1"/>
        <v>0</v>
      </c>
      <c r="AJ42" s="54">
        <f t="shared" si="2"/>
        <v>0</v>
      </c>
      <c r="AK42" s="54">
        <f t="shared" si="3"/>
        <v>0</v>
      </c>
      <c r="AL42" s="54">
        <f t="shared" si="4"/>
        <v>0</v>
      </c>
      <c r="AM42" s="54">
        <f t="shared" si="5"/>
        <v>0</v>
      </c>
      <c r="AN42" s="54">
        <f t="shared" si="6"/>
        <v>0</v>
      </c>
      <c r="AO42" s="54">
        <f t="shared" si="7"/>
        <v>0</v>
      </c>
      <c r="AP42" s="54">
        <f t="shared" si="8"/>
        <v>0</v>
      </c>
      <c r="AQ42" s="54">
        <f t="shared" si="9"/>
        <v>0</v>
      </c>
    </row>
    <row r="43" spans="1:43" s="55" customFormat="1" x14ac:dyDescent="0.3">
      <c r="A43" s="43"/>
      <c r="B43" s="44"/>
      <c r="C43" s="43"/>
      <c r="D43" s="44"/>
      <c r="E43" s="43"/>
      <c r="F43" s="43">
        <v>18</v>
      </c>
      <c r="G43" s="44" t="s">
        <v>253</v>
      </c>
      <c r="H43" s="44" t="s">
        <v>254</v>
      </c>
      <c r="I43" s="43"/>
      <c r="J43" s="44"/>
      <c r="K43" s="43"/>
      <c r="L43" s="44"/>
      <c r="M43" s="53">
        <v>3</v>
      </c>
      <c r="N43" s="54">
        <v>5387.5240031399817</v>
      </c>
      <c r="O43" s="54">
        <v>5600.7343115860722</v>
      </c>
      <c r="P43" s="54">
        <v>5210.7573161419941</v>
      </c>
      <c r="Q43" s="54">
        <v>5292.4864574953344</v>
      </c>
      <c r="R43" s="54">
        <v>5703.803652886535</v>
      </c>
      <c r="S43" s="54">
        <v>6072.2820585571299</v>
      </c>
      <c r="T43" s="54">
        <v>6614.0206521179125</v>
      </c>
      <c r="U43" s="54">
        <v>6757.5221212371835</v>
      </c>
      <c r="V43" s="54">
        <v>7204.3745593004023</v>
      </c>
      <c r="W43" s="54">
        <v>9107.0050501761161</v>
      </c>
      <c r="X43" s="54"/>
      <c r="Y43" s="321">
        <v>5387.5240031399817</v>
      </c>
      <c r="Z43" s="321">
        <v>5600.7343115860722</v>
      </c>
      <c r="AA43" s="321">
        <v>5210.7573161419941</v>
      </c>
      <c r="AB43" s="321">
        <v>5292.4864574953344</v>
      </c>
      <c r="AC43" s="321">
        <v>5703.803652886535</v>
      </c>
      <c r="AD43" s="321">
        <v>6072.2820585571299</v>
      </c>
      <c r="AE43" s="321">
        <v>6614.0206521179125</v>
      </c>
      <c r="AF43" s="321">
        <v>6557.5221212371835</v>
      </c>
      <c r="AG43" s="55">
        <v>6990.1311264142823</v>
      </c>
      <c r="AI43" s="54">
        <f t="shared" si="1"/>
        <v>0</v>
      </c>
      <c r="AJ43" s="54">
        <f t="shared" si="2"/>
        <v>0</v>
      </c>
      <c r="AK43" s="54">
        <f t="shared" si="3"/>
        <v>0</v>
      </c>
      <c r="AL43" s="54">
        <f t="shared" si="4"/>
        <v>0</v>
      </c>
      <c r="AM43" s="54">
        <f t="shared" si="5"/>
        <v>0</v>
      </c>
      <c r="AN43" s="54">
        <f t="shared" si="6"/>
        <v>0</v>
      </c>
      <c r="AO43" s="54">
        <f t="shared" si="7"/>
        <v>0</v>
      </c>
      <c r="AP43" s="54">
        <f t="shared" si="8"/>
        <v>-200</v>
      </c>
      <c r="AQ43" s="54">
        <f t="shared" si="9"/>
        <v>-214.24343288611999</v>
      </c>
    </row>
    <row r="44" spans="1:43" s="55" customFormat="1" x14ac:dyDescent="0.3">
      <c r="A44" s="43"/>
      <c r="B44" s="44"/>
      <c r="C44" s="43"/>
      <c r="D44" s="44"/>
      <c r="E44" s="43"/>
      <c r="F44" s="43">
        <v>19</v>
      </c>
      <c r="G44" s="44" t="s">
        <v>255</v>
      </c>
      <c r="H44" s="44" t="s">
        <v>256</v>
      </c>
      <c r="I44" s="43"/>
      <c r="J44" s="44"/>
      <c r="K44" s="43"/>
      <c r="L44" s="44"/>
      <c r="M44" s="53">
        <v>8</v>
      </c>
      <c r="N44" s="54">
        <v>5293.78993042</v>
      </c>
      <c r="O44" s="54">
        <v>5541.132232457102</v>
      </c>
      <c r="P44" s="54">
        <v>6464.1429152674464</v>
      </c>
      <c r="Q44" s="54">
        <v>6612.7150696513745</v>
      </c>
      <c r="R44" s="54">
        <v>6856.694111883573</v>
      </c>
      <c r="S44" s="54">
        <v>7171.996628336512</v>
      </c>
      <c r="T44" s="54">
        <v>8337.9271462015167</v>
      </c>
      <c r="U44" s="54">
        <v>10351.185396638946</v>
      </c>
      <c r="V44" s="54">
        <v>10766.523307522064</v>
      </c>
      <c r="W44" s="54">
        <v>10887.095665484319</v>
      </c>
      <c r="X44" s="54"/>
      <c r="Y44" s="321">
        <v>5293.78993042</v>
      </c>
      <c r="Z44" s="321">
        <v>5541.132232457102</v>
      </c>
      <c r="AA44" s="321">
        <v>6464.1429152674464</v>
      </c>
      <c r="AB44" s="321">
        <v>6612.7150696513745</v>
      </c>
      <c r="AC44" s="321">
        <v>6856.694111883573</v>
      </c>
      <c r="AD44" s="321">
        <v>7171.996628336512</v>
      </c>
      <c r="AE44" s="321">
        <v>8337.9271462015167</v>
      </c>
      <c r="AF44" s="321">
        <v>10351.185396638946</v>
      </c>
      <c r="AG44" s="55">
        <v>10766.523307522064</v>
      </c>
      <c r="AI44" s="54">
        <f t="shared" si="1"/>
        <v>0</v>
      </c>
      <c r="AJ44" s="54">
        <f t="shared" si="2"/>
        <v>0</v>
      </c>
      <c r="AK44" s="54">
        <f t="shared" si="3"/>
        <v>0</v>
      </c>
      <c r="AL44" s="54">
        <f t="shared" si="4"/>
        <v>0</v>
      </c>
      <c r="AM44" s="54">
        <f t="shared" si="5"/>
        <v>0</v>
      </c>
      <c r="AN44" s="54">
        <f t="shared" si="6"/>
        <v>0</v>
      </c>
      <c r="AO44" s="54">
        <f t="shared" si="7"/>
        <v>0</v>
      </c>
      <c r="AP44" s="54">
        <f t="shared" si="8"/>
        <v>0</v>
      </c>
      <c r="AQ44" s="54">
        <f t="shared" si="9"/>
        <v>0</v>
      </c>
    </row>
    <row r="45" spans="1:43" s="55" customFormat="1" x14ac:dyDescent="0.3">
      <c r="A45" s="43"/>
      <c r="B45" s="44"/>
      <c r="C45" s="43"/>
      <c r="D45" s="44"/>
      <c r="E45" s="43"/>
      <c r="F45" s="43">
        <v>20</v>
      </c>
      <c r="G45" s="44" t="s">
        <v>257</v>
      </c>
      <c r="H45" s="44" t="s">
        <v>258</v>
      </c>
      <c r="I45" s="43"/>
      <c r="J45" s="44"/>
      <c r="K45" s="43"/>
      <c r="L45" s="44"/>
      <c r="M45" s="53">
        <v>8</v>
      </c>
      <c r="N45" s="54">
        <v>46697.747234959999</v>
      </c>
      <c r="O45" s="54">
        <v>50694.90845836162</v>
      </c>
      <c r="P45" s="54">
        <v>55389.453440239864</v>
      </c>
      <c r="Q45" s="54">
        <v>56773.33349170896</v>
      </c>
      <c r="R45" s="54">
        <v>59981.304556820221</v>
      </c>
      <c r="S45" s="54">
        <v>63394.672377456409</v>
      </c>
      <c r="T45" s="54">
        <v>71123.808110145008</v>
      </c>
      <c r="U45" s="54">
        <v>87409.137310754813</v>
      </c>
      <c r="V45" s="54">
        <v>89201.639606250304</v>
      </c>
      <c r="W45" s="54">
        <v>94429.550531121873</v>
      </c>
      <c r="X45" s="54"/>
      <c r="Y45" s="321">
        <v>46697.747234959999</v>
      </c>
      <c r="Z45" s="321">
        <v>50694.90845836162</v>
      </c>
      <c r="AA45" s="321">
        <v>55389.453440239864</v>
      </c>
      <c r="AB45" s="321">
        <v>56773.33349170896</v>
      </c>
      <c r="AC45" s="321">
        <v>59981.304556820221</v>
      </c>
      <c r="AD45" s="321">
        <v>63394.672377456409</v>
      </c>
      <c r="AE45" s="321">
        <v>71123.808110145008</v>
      </c>
      <c r="AF45" s="321">
        <v>87409.137310754813</v>
      </c>
      <c r="AG45" s="55">
        <v>89201.639606250304</v>
      </c>
      <c r="AI45" s="54">
        <f t="shared" si="1"/>
        <v>0</v>
      </c>
      <c r="AJ45" s="54">
        <f t="shared" si="2"/>
        <v>0</v>
      </c>
      <c r="AK45" s="54">
        <f t="shared" si="3"/>
        <v>0</v>
      </c>
      <c r="AL45" s="54">
        <f t="shared" si="4"/>
        <v>0</v>
      </c>
      <c r="AM45" s="54">
        <f t="shared" si="5"/>
        <v>0</v>
      </c>
      <c r="AN45" s="54">
        <f t="shared" si="6"/>
        <v>0</v>
      </c>
      <c r="AO45" s="54">
        <f t="shared" si="7"/>
        <v>0</v>
      </c>
      <c r="AP45" s="54">
        <f t="shared" si="8"/>
        <v>0</v>
      </c>
      <c r="AQ45" s="54">
        <f t="shared" si="9"/>
        <v>0</v>
      </c>
    </row>
    <row r="46" spans="1:43" s="55" customFormat="1" x14ac:dyDescent="0.3">
      <c r="A46" s="43"/>
      <c r="B46" s="44"/>
      <c r="C46" s="43"/>
      <c r="D46" s="44"/>
      <c r="E46" s="43"/>
      <c r="F46" s="43">
        <v>21</v>
      </c>
      <c r="G46" s="44" t="s">
        <v>259</v>
      </c>
      <c r="H46" s="44" t="s">
        <v>260</v>
      </c>
      <c r="I46" s="43"/>
      <c r="J46" s="44"/>
      <c r="K46" s="43"/>
      <c r="L46" s="44"/>
      <c r="M46" s="53">
        <v>8</v>
      </c>
      <c r="N46" s="54">
        <v>4570.8792022155503</v>
      </c>
      <c r="O46" s="54">
        <v>4980.6012884666916</v>
      </c>
      <c r="P46" s="54">
        <v>5020.0528289277954</v>
      </c>
      <c r="Q46" s="54">
        <v>5067.3381736065912</v>
      </c>
      <c r="R46" s="54">
        <v>4972.1044045987746</v>
      </c>
      <c r="S46" s="54">
        <v>4704.2911408648788</v>
      </c>
      <c r="T46" s="54">
        <v>5227.5405030575257</v>
      </c>
      <c r="U46" s="54">
        <v>5944.8649103936978</v>
      </c>
      <c r="V46" s="54">
        <v>6494.5221387233496</v>
      </c>
      <c r="W46" s="54">
        <v>8200.3260892417147</v>
      </c>
      <c r="X46" s="54"/>
      <c r="Y46" s="321">
        <v>4570.8792022155503</v>
      </c>
      <c r="Z46" s="321">
        <v>4980.6012884666916</v>
      </c>
      <c r="AA46" s="321">
        <v>5020.0528289277954</v>
      </c>
      <c r="AB46" s="321">
        <v>5067.3381736065912</v>
      </c>
      <c r="AC46" s="321">
        <v>4972.1044045987746</v>
      </c>
      <c r="AD46" s="321">
        <v>4704.2911408648788</v>
      </c>
      <c r="AE46" s="321">
        <v>5227.5405030575257</v>
      </c>
      <c r="AF46" s="321">
        <v>5944.8649103936978</v>
      </c>
      <c r="AG46" s="55">
        <v>6494.5221387233496</v>
      </c>
      <c r="AI46" s="54">
        <f t="shared" si="1"/>
        <v>0</v>
      </c>
      <c r="AJ46" s="54">
        <f t="shared" si="2"/>
        <v>0</v>
      </c>
      <c r="AK46" s="54">
        <f t="shared" si="3"/>
        <v>0</v>
      </c>
      <c r="AL46" s="54">
        <f t="shared" si="4"/>
        <v>0</v>
      </c>
      <c r="AM46" s="54">
        <f t="shared" si="5"/>
        <v>0</v>
      </c>
      <c r="AN46" s="54">
        <f t="shared" si="6"/>
        <v>0</v>
      </c>
      <c r="AO46" s="54">
        <f t="shared" si="7"/>
        <v>0</v>
      </c>
      <c r="AP46" s="54">
        <f t="shared" si="8"/>
        <v>0</v>
      </c>
      <c r="AQ46" s="54">
        <f t="shared" si="9"/>
        <v>0</v>
      </c>
    </row>
    <row r="47" spans="1:43" s="55" customFormat="1" x14ac:dyDescent="0.3">
      <c r="A47" s="43"/>
      <c r="B47" s="44"/>
      <c r="C47" s="43"/>
      <c r="D47" s="44"/>
      <c r="E47" s="43"/>
      <c r="F47" s="43">
        <v>22</v>
      </c>
      <c r="G47" s="44" t="s">
        <v>261</v>
      </c>
      <c r="H47" s="44" t="s">
        <v>262</v>
      </c>
      <c r="I47" s="43"/>
      <c r="J47" s="44"/>
      <c r="K47" s="43"/>
      <c r="L47" s="44"/>
      <c r="M47" s="53">
        <v>12</v>
      </c>
      <c r="N47" s="54">
        <v>23065.786642294002</v>
      </c>
      <c r="O47" s="54">
        <v>22362.305925684774</v>
      </c>
      <c r="P47" s="54">
        <v>24416.42238937601</v>
      </c>
      <c r="Q47" s="54">
        <v>23673.977457729903</v>
      </c>
      <c r="R47" s="54">
        <v>24808.064129700819</v>
      </c>
      <c r="S47" s="54">
        <v>22977.915679960723</v>
      </c>
      <c r="T47" s="54">
        <v>23801.509085454338</v>
      </c>
      <c r="U47" s="54">
        <v>28601.276620933641</v>
      </c>
      <c r="V47" s="54">
        <v>30675.61845631928</v>
      </c>
      <c r="W47" s="54">
        <v>31250.853543550063</v>
      </c>
      <c r="X47" s="54"/>
      <c r="Y47" s="321">
        <v>23065.786642294002</v>
      </c>
      <c r="Z47" s="321">
        <v>22362.305925684774</v>
      </c>
      <c r="AA47" s="321">
        <v>24416.42238937601</v>
      </c>
      <c r="AB47" s="321">
        <v>23673.977457729903</v>
      </c>
      <c r="AC47" s="321">
        <v>24808.064129700819</v>
      </c>
      <c r="AD47" s="321">
        <v>22977.915679960723</v>
      </c>
      <c r="AE47" s="321">
        <v>23801.509085454338</v>
      </c>
      <c r="AF47" s="321">
        <v>28601.276620933641</v>
      </c>
      <c r="AG47" s="55">
        <v>30675.61845631928</v>
      </c>
      <c r="AI47" s="54">
        <f t="shared" si="1"/>
        <v>0</v>
      </c>
      <c r="AJ47" s="54">
        <f t="shared" si="2"/>
        <v>0</v>
      </c>
      <c r="AK47" s="54">
        <f t="shared" si="3"/>
        <v>0</v>
      </c>
      <c r="AL47" s="54">
        <f t="shared" si="4"/>
        <v>0</v>
      </c>
      <c r="AM47" s="54">
        <f t="shared" si="5"/>
        <v>0</v>
      </c>
      <c r="AN47" s="54">
        <f t="shared" si="6"/>
        <v>0</v>
      </c>
      <c r="AO47" s="54">
        <f t="shared" si="7"/>
        <v>0</v>
      </c>
      <c r="AP47" s="54">
        <f t="shared" si="8"/>
        <v>0</v>
      </c>
      <c r="AQ47" s="54">
        <f t="shared" si="9"/>
        <v>0</v>
      </c>
    </row>
    <row r="48" spans="1:43" s="55" customFormat="1" x14ac:dyDescent="0.3">
      <c r="A48" s="43"/>
      <c r="B48" s="44"/>
      <c r="C48" s="43"/>
      <c r="D48" s="44"/>
      <c r="E48" s="43"/>
      <c r="F48" s="43">
        <v>23</v>
      </c>
      <c r="G48" s="44" t="s">
        <v>263</v>
      </c>
      <c r="H48" s="44" t="s">
        <v>264</v>
      </c>
      <c r="I48" s="43"/>
      <c r="J48" s="44"/>
      <c r="K48" s="43"/>
      <c r="L48" s="44"/>
      <c r="M48" s="53">
        <v>4</v>
      </c>
      <c r="N48" s="54">
        <v>3927.4831981799998</v>
      </c>
      <c r="O48" s="54">
        <v>4288.4172913171706</v>
      </c>
      <c r="P48" s="54">
        <v>4570.8741225780814</v>
      </c>
      <c r="Q48" s="54">
        <v>4611.4891229398281</v>
      </c>
      <c r="R48" s="54">
        <v>4996.634241479238</v>
      </c>
      <c r="S48" s="54">
        <v>4712.346269326611</v>
      </c>
      <c r="T48" s="54">
        <v>4509.1705125964863</v>
      </c>
      <c r="U48" s="54">
        <v>5035.3070990351189</v>
      </c>
      <c r="V48" s="54">
        <v>4956.8687901453777</v>
      </c>
      <c r="W48" s="54">
        <v>5400.3485014594426</v>
      </c>
      <c r="X48" s="54"/>
      <c r="Y48" s="321">
        <v>3927.4831981799998</v>
      </c>
      <c r="Z48" s="321">
        <v>4288.4172913171706</v>
      </c>
      <c r="AA48" s="321">
        <v>4570.8741225780814</v>
      </c>
      <c r="AB48" s="321">
        <v>4611.4891229398281</v>
      </c>
      <c r="AC48" s="321">
        <v>4996.634241479238</v>
      </c>
      <c r="AD48" s="321">
        <v>4712.346269326611</v>
      </c>
      <c r="AE48" s="321">
        <v>4509.1705125964863</v>
      </c>
      <c r="AF48" s="321">
        <v>5035.3070990351189</v>
      </c>
      <c r="AG48" s="55">
        <v>4956.8687901453777</v>
      </c>
      <c r="AI48" s="54">
        <f t="shared" si="1"/>
        <v>0</v>
      </c>
      <c r="AJ48" s="54">
        <f t="shared" si="2"/>
        <v>0</v>
      </c>
      <c r="AK48" s="54">
        <f t="shared" si="3"/>
        <v>0</v>
      </c>
      <c r="AL48" s="54">
        <f t="shared" si="4"/>
        <v>0</v>
      </c>
      <c r="AM48" s="54">
        <f t="shared" si="5"/>
        <v>0</v>
      </c>
      <c r="AN48" s="54">
        <f t="shared" si="6"/>
        <v>0</v>
      </c>
      <c r="AO48" s="54">
        <f t="shared" si="7"/>
        <v>0</v>
      </c>
      <c r="AP48" s="54">
        <f t="shared" si="8"/>
        <v>0</v>
      </c>
      <c r="AQ48" s="54">
        <f t="shared" si="9"/>
        <v>0</v>
      </c>
    </row>
    <row r="49" spans="1:43" s="55" customFormat="1" x14ac:dyDescent="0.3">
      <c r="A49" s="43"/>
      <c r="B49" s="44"/>
      <c r="C49" s="43"/>
      <c r="D49" s="44"/>
      <c r="E49" s="43"/>
      <c r="F49" s="43">
        <v>24</v>
      </c>
      <c r="G49" s="44" t="s">
        <v>266</v>
      </c>
      <c r="H49" s="44" t="s">
        <v>267</v>
      </c>
      <c r="I49" s="43"/>
      <c r="J49" s="44"/>
      <c r="K49" s="43"/>
      <c r="L49" s="44"/>
      <c r="M49" s="53">
        <v>16</v>
      </c>
      <c r="N49" s="54">
        <v>3744.5547339000009</v>
      </c>
      <c r="O49" s="54">
        <v>3863.8167665342335</v>
      </c>
      <c r="P49" s="54">
        <v>4215.063612961043</v>
      </c>
      <c r="Q49" s="54">
        <v>4417.5618245012029</v>
      </c>
      <c r="R49" s="54">
        <v>4688.4020484081448</v>
      </c>
      <c r="S49" s="54">
        <v>4275.0856231915523</v>
      </c>
      <c r="T49" s="54">
        <v>4266.259820442363</v>
      </c>
      <c r="U49" s="54">
        <v>4713.6088966542802</v>
      </c>
      <c r="V49" s="54">
        <v>5011.2271851266396</v>
      </c>
      <c r="W49" s="54">
        <v>5326.644040004101</v>
      </c>
      <c r="X49" s="54"/>
      <c r="Y49" s="321">
        <v>3744.5547339000009</v>
      </c>
      <c r="Z49" s="321">
        <v>3863.8167665342335</v>
      </c>
      <c r="AA49" s="321">
        <v>4215.063612961043</v>
      </c>
      <c r="AB49" s="321">
        <v>4417.5618245012029</v>
      </c>
      <c r="AC49" s="321">
        <v>4688.4020484081448</v>
      </c>
      <c r="AD49" s="321">
        <v>4275.0856231915523</v>
      </c>
      <c r="AE49" s="321">
        <v>4266.259820442363</v>
      </c>
      <c r="AF49" s="321">
        <v>4713.6088966542802</v>
      </c>
      <c r="AG49" s="55">
        <v>5011.2271851266396</v>
      </c>
      <c r="AI49" s="54">
        <f t="shared" si="1"/>
        <v>0</v>
      </c>
      <c r="AJ49" s="54">
        <f t="shared" si="2"/>
        <v>0</v>
      </c>
      <c r="AK49" s="54">
        <f t="shared" si="3"/>
        <v>0</v>
      </c>
      <c r="AL49" s="54">
        <f t="shared" si="4"/>
        <v>0</v>
      </c>
      <c r="AM49" s="54">
        <f t="shared" si="5"/>
        <v>0</v>
      </c>
      <c r="AN49" s="54">
        <f t="shared" si="6"/>
        <v>0</v>
      </c>
      <c r="AO49" s="54">
        <f t="shared" si="7"/>
        <v>0</v>
      </c>
      <c r="AP49" s="54">
        <f t="shared" si="8"/>
        <v>0</v>
      </c>
      <c r="AQ49" s="54">
        <f t="shared" si="9"/>
        <v>0</v>
      </c>
    </row>
    <row r="50" spans="1:43" s="70" customFormat="1" x14ac:dyDescent="0.3">
      <c r="A50" s="48"/>
      <c r="B50" s="49"/>
      <c r="C50" s="48"/>
      <c r="D50" s="49"/>
      <c r="E50" s="43"/>
      <c r="F50" s="48"/>
      <c r="G50" s="49" t="s">
        <v>435</v>
      </c>
      <c r="H50" s="49"/>
      <c r="I50" s="48"/>
      <c r="J50" s="49"/>
      <c r="K50" s="48"/>
      <c r="L50" s="49"/>
      <c r="M50" s="64">
        <v>72</v>
      </c>
      <c r="N50" s="123">
        <v>55381.969091896266</v>
      </c>
      <c r="O50" s="123">
        <v>61089.023150213507</v>
      </c>
      <c r="P50" s="123">
        <v>66551.682216254645</v>
      </c>
      <c r="Q50" s="123">
        <v>70047.610458843716</v>
      </c>
      <c r="R50" s="123">
        <v>71067.290364822475</v>
      </c>
      <c r="S50" s="123">
        <v>57657.452424754883</v>
      </c>
      <c r="T50" s="123">
        <v>55653.641536626514</v>
      </c>
      <c r="U50" s="123">
        <v>60823.780196386506</v>
      </c>
      <c r="V50" s="123">
        <v>65944.266794584473</v>
      </c>
      <c r="W50" s="123">
        <v>78078.983649598304</v>
      </c>
      <c r="X50" s="123"/>
      <c r="Y50" s="320">
        <v>55381.969091896266</v>
      </c>
      <c r="Z50" s="320">
        <v>61089.023150213507</v>
      </c>
      <c r="AA50" s="320">
        <v>66551.682216254645</v>
      </c>
      <c r="AB50" s="320">
        <v>70047.610458843716</v>
      </c>
      <c r="AC50" s="320">
        <v>71067.290364822475</v>
      </c>
      <c r="AD50" s="320">
        <v>57657.452424754883</v>
      </c>
      <c r="AE50" s="320">
        <v>55653.641536626514</v>
      </c>
      <c r="AF50" s="320">
        <v>60810.340196386518</v>
      </c>
      <c r="AG50" s="70">
        <v>65949.016808635992</v>
      </c>
      <c r="AI50" s="123">
        <f t="shared" si="1"/>
        <v>0</v>
      </c>
      <c r="AJ50" s="123">
        <f t="shared" si="2"/>
        <v>0</v>
      </c>
      <c r="AK50" s="123">
        <f t="shared" si="3"/>
        <v>0</v>
      </c>
      <c r="AL50" s="123">
        <f t="shared" si="4"/>
        <v>0</v>
      </c>
      <c r="AM50" s="123">
        <f t="shared" si="5"/>
        <v>0</v>
      </c>
      <c r="AN50" s="123">
        <f t="shared" si="6"/>
        <v>0</v>
      </c>
      <c r="AO50" s="123">
        <f t="shared" si="7"/>
        <v>0</v>
      </c>
      <c r="AP50" s="123">
        <f t="shared" si="8"/>
        <v>-13.439999999987776</v>
      </c>
      <c r="AQ50" s="123">
        <f t="shared" si="9"/>
        <v>4.7500140515185194</v>
      </c>
    </row>
    <row r="51" spans="1:43" s="55" customFormat="1" x14ac:dyDescent="0.3">
      <c r="A51" s="43"/>
      <c r="B51" s="44"/>
      <c r="C51" s="43"/>
      <c r="D51" s="44"/>
      <c r="E51" s="43"/>
      <c r="F51" s="43">
        <v>1</v>
      </c>
      <c r="G51" s="44" t="s">
        <v>270</v>
      </c>
      <c r="H51" s="44" t="s">
        <v>271</v>
      </c>
      <c r="I51" s="43"/>
      <c r="J51" s="44"/>
      <c r="K51" s="43"/>
      <c r="L51" s="44"/>
      <c r="M51" s="53">
        <v>1</v>
      </c>
      <c r="N51" s="54">
        <v>15246.2805779919</v>
      </c>
      <c r="O51" s="54">
        <v>17027.041730711098</v>
      </c>
      <c r="P51" s="54">
        <v>17700.619468389799</v>
      </c>
      <c r="Q51" s="54">
        <v>16406.649384615004</v>
      </c>
      <c r="R51" s="54">
        <v>15932.557034716796</v>
      </c>
      <c r="S51" s="54">
        <v>13376.733762048905</v>
      </c>
      <c r="T51" s="54">
        <v>11938.713508422534</v>
      </c>
      <c r="U51" s="54">
        <v>12244.847567847602</v>
      </c>
      <c r="V51" s="54">
        <v>12862.757946568101</v>
      </c>
      <c r="W51" s="54">
        <v>15377.965923710108</v>
      </c>
      <c r="X51" s="54"/>
      <c r="Y51" s="321">
        <v>15246.2805779919</v>
      </c>
      <c r="Z51" s="321">
        <v>17027.041730711098</v>
      </c>
      <c r="AA51" s="321">
        <v>17700.619468389799</v>
      </c>
      <c r="AB51" s="321">
        <v>16406.649384615004</v>
      </c>
      <c r="AC51" s="321">
        <v>15932.557034716796</v>
      </c>
      <c r="AD51" s="321">
        <v>13376.733762048905</v>
      </c>
      <c r="AE51" s="321">
        <v>11938.713508422534</v>
      </c>
      <c r="AF51" s="321">
        <v>12242.847567847602</v>
      </c>
      <c r="AG51" s="55">
        <v>12860.657020790903</v>
      </c>
      <c r="AI51" s="54">
        <f t="shared" si="1"/>
        <v>0</v>
      </c>
      <c r="AJ51" s="54">
        <f t="shared" si="2"/>
        <v>0</v>
      </c>
      <c r="AK51" s="54">
        <f t="shared" si="3"/>
        <v>0</v>
      </c>
      <c r="AL51" s="54">
        <f t="shared" si="4"/>
        <v>0</v>
      </c>
      <c r="AM51" s="54">
        <f t="shared" si="5"/>
        <v>0</v>
      </c>
      <c r="AN51" s="54">
        <f t="shared" si="6"/>
        <v>0</v>
      </c>
      <c r="AO51" s="54">
        <f t="shared" si="7"/>
        <v>0</v>
      </c>
      <c r="AP51" s="54">
        <f t="shared" si="8"/>
        <v>-2</v>
      </c>
      <c r="AQ51" s="54">
        <f t="shared" si="9"/>
        <v>-2.1009257771984267</v>
      </c>
    </row>
    <row r="52" spans="1:43" s="55" customFormat="1" x14ac:dyDescent="0.3">
      <c r="A52" s="43"/>
      <c r="B52" s="44"/>
      <c r="C52" s="43"/>
      <c r="D52" s="44"/>
      <c r="E52" s="43"/>
      <c r="F52" s="43">
        <v>2</v>
      </c>
      <c r="G52" s="44" t="s">
        <v>273</v>
      </c>
      <c r="H52" s="44" t="s">
        <v>274</v>
      </c>
      <c r="I52" s="43"/>
      <c r="J52" s="44"/>
      <c r="K52" s="43"/>
      <c r="L52" s="44"/>
      <c r="M52" s="53">
        <v>3</v>
      </c>
      <c r="N52" s="54">
        <v>15360.15484195745</v>
      </c>
      <c r="O52" s="54">
        <v>15614.100591590919</v>
      </c>
      <c r="P52" s="54">
        <v>16309.201162529267</v>
      </c>
      <c r="Q52" s="54">
        <v>16115.500903327991</v>
      </c>
      <c r="R52" s="54">
        <v>14886.986136123793</v>
      </c>
      <c r="S52" s="54">
        <v>12586.743154802431</v>
      </c>
      <c r="T52" s="54">
        <v>12641.327438815426</v>
      </c>
      <c r="U52" s="54">
        <v>15717.605913608524</v>
      </c>
      <c r="V52" s="54">
        <v>16074.237580444427</v>
      </c>
      <c r="W52" s="54">
        <v>18532.295796946415</v>
      </c>
      <c r="X52" s="54"/>
      <c r="Y52" s="321">
        <v>15360.15484195745</v>
      </c>
      <c r="Z52" s="321">
        <v>15614.100591590919</v>
      </c>
      <c r="AA52" s="321">
        <v>16309.201162529267</v>
      </c>
      <c r="AB52" s="321">
        <v>16115.500903327991</v>
      </c>
      <c r="AC52" s="321">
        <v>14886.986136123793</v>
      </c>
      <c r="AD52" s="321">
        <v>12586.743154802431</v>
      </c>
      <c r="AE52" s="321">
        <v>12641.327438815426</v>
      </c>
      <c r="AF52" s="321">
        <v>15361.605913608524</v>
      </c>
      <c r="AG52" s="55">
        <v>15707.043678234641</v>
      </c>
      <c r="AI52" s="54">
        <f t="shared" si="1"/>
        <v>0</v>
      </c>
      <c r="AJ52" s="54">
        <f t="shared" si="2"/>
        <v>0</v>
      </c>
      <c r="AK52" s="54">
        <f t="shared" si="3"/>
        <v>0</v>
      </c>
      <c r="AL52" s="54">
        <f t="shared" si="4"/>
        <v>0</v>
      </c>
      <c r="AM52" s="54">
        <f t="shared" si="5"/>
        <v>0</v>
      </c>
      <c r="AN52" s="54">
        <f t="shared" si="6"/>
        <v>0</v>
      </c>
      <c r="AO52" s="54">
        <f t="shared" si="7"/>
        <v>0</v>
      </c>
      <c r="AP52" s="54">
        <f t="shared" si="8"/>
        <v>-356</v>
      </c>
      <c r="AQ52" s="54">
        <f t="shared" si="9"/>
        <v>-367.19390220978676</v>
      </c>
    </row>
    <row r="53" spans="1:43" s="55" customFormat="1" x14ac:dyDescent="0.3">
      <c r="A53" s="43"/>
      <c r="B53" s="44"/>
      <c r="C53" s="43"/>
      <c r="D53" s="44"/>
      <c r="E53" s="43"/>
      <c r="F53" s="43">
        <v>3</v>
      </c>
      <c r="G53" s="44" t="s">
        <v>276</v>
      </c>
      <c r="H53" s="44" t="s">
        <v>277</v>
      </c>
      <c r="I53" s="43"/>
      <c r="J53" s="44"/>
      <c r="K53" s="43"/>
      <c r="L53" s="44"/>
      <c r="M53" s="53">
        <v>22</v>
      </c>
      <c r="N53" s="54">
        <v>15373.156935334802</v>
      </c>
      <c r="O53" s="54">
        <v>18209.899035058141</v>
      </c>
      <c r="P53" s="54">
        <v>21335.763877468053</v>
      </c>
      <c r="Q53" s="54">
        <v>25278.915483112709</v>
      </c>
      <c r="R53" s="54">
        <v>27476.03009342638</v>
      </c>
      <c r="S53" s="54">
        <v>20043.732985336137</v>
      </c>
      <c r="T53" s="54">
        <v>16752.470463222853</v>
      </c>
      <c r="U53" s="54">
        <v>17200.903607063214</v>
      </c>
      <c r="V53" s="54">
        <v>19885.305381141567</v>
      </c>
      <c r="W53" s="54">
        <v>23233.725033359762</v>
      </c>
      <c r="X53" s="54"/>
      <c r="Y53" s="321">
        <v>15373.156935334802</v>
      </c>
      <c r="Z53" s="321">
        <v>18209.899035058141</v>
      </c>
      <c r="AA53" s="321">
        <v>21335.763877468053</v>
      </c>
      <c r="AB53" s="321">
        <v>25278.915483112709</v>
      </c>
      <c r="AC53" s="321">
        <v>27476.03009342638</v>
      </c>
      <c r="AD53" s="321">
        <v>20043.732985336137</v>
      </c>
      <c r="AE53" s="321">
        <v>16752.470463222853</v>
      </c>
      <c r="AF53" s="321">
        <v>17480.443607063222</v>
      </c>
      <c r="AG53" s="55">
        <v>20198.151955850153</v>
      </c>
      <c r="AI53" s="54">
        <f t="shared" si="1"/>
        <v>0</v>
      </c>
      <c r="AJ53" s="54">
        <f t="shared" si="2"/>
        <v>0</v>
      </c>
      <c r="AK53" s="54">
        <f t="shared" si="3"/>
        <v>0</v>
      </c>
      <c r="AL53" s="54">
        <f t="shared" si="4"/>
        <v>0</v>
      </c>
      <c r="AM53" s="54">
        <f t="shared" si="5"/>
        <v>0</v>
      </c>
      <c r="AN53" s="54">
        <f t="shared" si="6"/>
        <v>0</v>
      </c>
      <c r="AO53" s="54">
        <f t="shared" si="7"/>
        <v>0</v>
      </c>
      <c r="AP53" s="54">
        <f t="shared" si="8"/>
        <v>279.54000000000815</v>
      </c>
      <c r="AQ53" s="54">
        <f t="shared" si="9"/>
        <v>312.84657470858656</v>
      </c>
    </row>
    <row r="54" spans="1:43" s="55" customFormat="1" x14ac:dyDescent="0.3">
      <c r="A54" s="43"/>
      <c r="B54" s="44"/>
      <c r="C54" s="43"/>
      <c r="D54" s="44"/>
      <c r="E54" s="43"/>
      <c r="F54" s="43">
        <v>4</v>
      </c>
      <c r="G54" s="44" t="s">
        <v>278</v>
      </c>
      <c r="H54" s="44" t="s">
        <v>279</v>
      </c>
      <c r="I54" s="43"/>
      <c r="J54" s="44"/>
      <c r="K54" s="43"/>
      <c r="L54" s="44"/>
      <c r="M54" s="53">
        <v>46</v>
      </c>
      <c r="N54" s="54">
        <v>9402.3767366121119</v>
      </c>
      <c r="O54" s="54">
        <v>10237.981792853352</v>
      </c>
      <c r="P54" s="54">
        <v>11206.097707867524</v>
      </c>
      <c r="Q54" s="54">
        <v>12246.544687788011</v>
      </c>
      <c r="R54" s="54">
        <v>12771.71710055551</v>
      </c>
      <c r="S54" s="54">
        <v>11650.242522567405</v>
      </c>
      <c r="T54" s="54">
        <v>14321.130126165699</v>
      </c>
      <c r="U54" s="54">
        <v>15660.423107867162</v>
      </c>
      <c r="V54" s="54">
        <v>17121.965886430375</v>
      </c>
      <c r="W54" s="54">
        <v>20934.996895582022</v>
      </c>
      <c r="X54" s="54"/>
      <c r="Y54" s="321">
        <v>9402.3767366121119</v>
      </c>
      <c r="Z54" s="321">
        <v>10237.981792853352</v>
      </c>
      <c r="AA54" s="321">
        <v>11206.097707867524</v>
      </c>
      <c r="AB54" s="321">
        <v>12246.544687788011</v>
      </c>
      <c r="AC54" s="321">
        <v>12771.71710055551</v>
      </c>
      <c r="AD54" s="321">
        <v>11650.242522567405</v>
      </c>
      <c r="AE54" s="321">
        <v>14321.130126165699</v>
      </c>
      <c r="AF54" s="321">
        <v>15725.443107867166</v>
      </c>
      <c r="AG54" s="55">
        <v>17183.164153760306</v>
      </c>
      <c r="AI54" s="54">
        <f t="shared" si="1"/>
        <v>0</v>
      </c>
      <c r="AJ54" s="54">
        <f t="shared" si="2"/>
        <v>0</v>
      </c>
      <c r="AK54" s="54">
        <f t="shared" si="3"/>
        <v>0</v>
      </c>
      <c r="AL54" s="54">
        <f t="shared" si="4"/>
        <v>0</v>
      </c>
      <c r="AM54" s="54">
        <f t="shared" si="5"/>
        <v>0</v>
      </c>
      <c r="AN54" s="54">
        <f t="shared" si="6"/>
        <v>0</v>
      </c>
      <c r="AO54" s="54">
        <f t="shared" si="7"/>
        <v>0</v>
      </c>
      <c r="AP54" s="54">
        <f t="shared" si="8"/>
        <v>65.020000000004075</v>
      </c>
      <c r="AQ54" s="54">
        <f t="shared" si="9"/>
        <v>61.198267329931696</v>
      </c>
    </row>
    <row r="55" spans="1:43" s="70" customFormat="1" x14ac:dyDescent="0.3">
      <c r="A55" s="48"/>
      <c r="B55" s="49"/>
      <c r="C55" s="48"/>
      <c r="D55" s="49"/>
      <c r="E55" s="43"/>
      <c r="F55" s="48"/>
      <c r="G55" s="49" t="s">
        <v>436</v>
      </c>
      <c r="H55" s="49"/>
      <c r="I55" s="48"/>
      <c r="J55" s="49"/>
      <c r="K55" s="48"/>
      <c r="L55" s="49"/>
      <c r="M55" s="64">
        <v>623</v>
      </c>
      <c r="N55" s="123">
        <v>643882.56887343375</v>
      </c>
      <c r="O55" s="123">
        <v>689969.46825275454</v>
      </c>
      <c r="P55" s="123">
        <v>747359.81021652219</v>
      </c>
      <c r="Q55" s="123">
        <v>804993.44544786622</v>
      </c>
      <c r="R55" s="123">
        <v>860130.13362968643</v>
      </c>
      <c r="S55" s="123">
        <v>817712.70534559793</v>
      </c>
      <c r="T55" s="123">
        <v>841691.74960411224</v>
      </c>
      <c r="U55" s="123">
        <v>959254.43314122758</v>
      </c>
      <c r="V55" s="123">
        <v>1021952.4196256896</v>
      </c>
      <c r="W55" s="123">
        <v>1085875.5994784143</v>
      </c>
      <c r="X55" s="123"/>
      <c r="Y55" s="320">
        <v>643882.56887343375</v>
      </c>
      <c r="Z55" s="320">
        <v>689969.46825275454</v>
      </c>
      <c r="AA55" s="320">
        <v>747359.81021652219</v>
      </c>
      <c r="AB55" s="320">
        <v>804993.44544786622</v>
      </c>
      <c r="AC55" s="320">
        <v>860130.13362968643</v>
      </c>
      <c r="AD55" s="320">
        <v>817712.70534559793</v>
      </c>
      <c r="AE55" s="320">
        <v>841691.74960411224</v>
      </c>
      <c r="AF55" s="320">
        <v>956736.73890020838</v>
      </c>
      <c r="AG55" s="70">
        <v>1018971.7996099626</v>
      </c>
      <c r="AI55" s="123">
        <f t="shared" si="1"/>
        <v>0</v>
      </c>
      <c r="AJ55" s="123">
        <f t="shared" si="2"/>
        <v>0</v>
      </c>
      <c r="AK55" s="123">
        <f t="shared" si="3"/>
        <v>0</v>
      </c>
      <c r="AL55" s="123">
        <f t="shared" si="4"/>
        <v>0</v>
      </c>
      <c r="AM55" s="123">
        <f t="shared" si="5"/>
        <v>0</v>
      </c>
      <c r="AN55" s="123">
        <f t="shared" si="6"/>
        <v>0</v>
      </c>
      <c r="AO55" s="123">
        <f t="shared" si="7"/>
        <v>0</v>
      </c>
      <c r="AP55" s="123">
        <f t="shared" si="8"/>
        <v>-2517.6942410191987</v>
      </c>
      <c r="AQ55" s="123">
        <f t="shared" si="9"/>
        <v>-2980.6200157270068</v>
      </c>
    </row>
    <row r="56" spans="1:43" s="70" customFormat="1" x14ac:dyDescent="0.3">
      <c r="A56" s="48"/>
      <c r="B56" s="49"/>
      <c r="C56" s="48"/>
      <c r="D56" s="49"/>
      <c r="E56" s="43"/>
      <c r="F56" s="48"/>
      <c r="G56" s="49" t="s">
        <v>437</v>
      </c>
      <c r="H56" s="49"/>
      <c r="I56" s="48"/>
      <c r="J56" s="49"/>
      <c r="K56" s="48"/>
      <c r="L56" s="49"/>
      <c r="M56" s="64">
        <v>613</v>
      </c>
      <c r="N56" s="123">
        <v>544099.81116812257</v>
      </c>
      <c r="O56" s="123">
        <v>583748.42175273295</v>
      </c>
      <c r="P56" s="123">
        <v>634486.08507510764</v>
      </c>
      <c r="Q56" s="123">
        <v>686769.50573474867</v>
      </c>
      <c r="R56" s="123">
        <v>737877.55961213191</v>
      </c>
      <c r="S56" s="123">
        <v>689398.09364688839</v>
      </c>
      <c r="T56" s="123">
        <v>706412.82719906804</v>
      </c>
      <c r="U56" s="123">
        <v>817468.59456850076</v>
      </c>
      <c r="V56" s="123">
        <v>872292.56866615464</v>
      </c>
      <c r="W56" s="123">
        <v>928892.94773319783</v>
      </c>
      <c r="X56" s="123"/>
      <c r="Y56" s="320">
        <v>544099.81116812257</v>
      </c>
      <c r="Z56" s="320">
        <v>583748.42175273295</v>
      </c>
      <c r="AA56" s="320">
        <v>634486.08507510764</v>
      </c>
      <c r="AB56" s="320">
        <v>686769.50573474867</v>
      </c>
      <c r="AC56" s="320">
        <v>737877.55961213191</v>
      </c>
      <c r="AD56" s="320">
        <v>689398.09364688839</v>
      </c>
      <c r="AE56" s="320">
        <v>706412.82719906804</v>
      </c>
      <c r="AF56" s="320">
        <v>815334.03597081406</v>
      </c>
      <c r="AG56" s="70">
        <v>870060.61315501737</v>
      </c>
      <c r="AI56" s="123">
        <f t="shared" si="1"/>
        <v>0</v>
      </c>
      <c r="AJ56" s="123">
        <f t="shared" si="2"/>
        <v>0</v>
      </c>
      <c r="AK56" s="123">
        <f t="shared" si="3"/>
        <v>0</v>
      </c>
      <c r="AL56" s="123">
        <f t="shared" si="4"/>
        <v>0</v>
      </c>
      <c r="AM56" s="123">
        <f t="shared" si="5"/>
        <v>0</v>
      </c>
      <c r="AN56" s="123">
        <f t="shared" si="6"/>
        <v>0</v>
      </c>
      <c r="AO56" s="123">
        <f t="shared" si="7"/>
        <v>0</v>
      </c>
      <c r="AP56" s="123">
        <f t="shared" si="8"/>
        <v>-2134.5585976867005</v>
      </c>
      <c r="AQ56" s="123">
        <f t="shared" si="9"/>
        <v>-2231.9555111372611</v>
      </c>
    </row>
    <row r="57" spans="1:43" s="55" customFormat="1" x14ac:dyDescent="0.3">
      <c r="A57" s="43"/>
      <c r="B57" s="44"/>
      <c r="C57" s="43"/>
      <c r="D57" s="44"/>
      <c r="E57" s="59"/>
      <c r="F57" s="59">
        <v>1</v>
      </c>
      <c r="G57" s="67" t="s">
        <v>280</v>
      </c>
      <c r="H57" s="44" t="s">
        <v>438</v>
      </c>
      <c r="I57" s="43"/>
      <c r="J57" s="44"/>
      <c r="K57" s="43"/>
      <c r="L57" s="44"/>
      <c r="M57" s="53">
        <v>8</v>
      </c>
      <c r="N57" s="54">
        <v>25773.764636155702</v>
      </c>
      <c r="O57" s="54">
        <v>26953.497045653101</v>
      </c>
      <c r="P57" s="54">
        <v>28224.849361228782</v>
      </c>
      <c r="Q57" s="54">
        <v>30102.341288735224</v>
      </c>
      <c r="R57" s="54">
        <v>32556.13501728146</v>
      </c>
      <c r="S57" s="54">
        <v>31451.968391524992</v>
      </c>
      <c r="T57" s="54">
        <v>31898.767269342788</v>
      </c>
      <c r="U57" s="54">
        <v>33149.463723577042</v>
      </c>
      <c r="V57" s="54">
        <v>34130.531287750942</v>
      </c>
      <c r="W57" s="54">
        <v>36214.327016868323</v>
      </c>
      <c r="X57" s="54"/>
      <c r="Y57" s="321">
        <v>25773.764636155702</v>
      </c>
      <c r="Z57" s="321">
        <v>26953.497045653101</v>
      </c>
      <c r="AA57" s="321">
        <v>28224.849361228782</v>
      </c>
      <c r="AB57" s="321">
        <v>30102.341288735224</v>
      </c>
      <c r="AC57" s="321">
        <v>32556.13501728146</v>
      </c>
      <c r="AD57" s="321">
        <v>31451.968391524992</v>
      </c>
      <c r="AE57" s="321">
        <v>31898.767269342788</v>
      </c>
      <c r="AF57" s="321">
        <v>33122.463723577042</v>
      </c>
      <c r="AG57" s="55">
        <v>34068.53128775095</v>
      </c>
      <c r="AI57" s="54">
        <f t="shared" si="1"/>
        <v>0</v>
      </c>
      <c r="AJ57" s="54">
        <f t="shared" si="2"/>
        <v>0</v>
      </c>
      <c r="AK57" s="54">
        <f t="shared" si="3"/>
        <v>0</v>
      </c>
      <c r="AL57" s="54">
        <f t="shared" si="4"/>
        <v>0</v>
      </c>
      <c r="AM57" s="54">
        <f t="shared" si="5"/>
        <v>0</v>
      </c>
      <c r="AN57" s="54">
        <f t="shared" si="6"/>
        <v>0</v>
      </c>
      <c r="AO57" s="54">
        <f t="shared" si="7"/>
        <v>0</v>
      </c>
      <c r="AP57" s="54">
        <f t="shared" si="8"/>
        <v>-27</v>
      </c>
      <c r="AQ57" s="54">
        <f t="shared" si="9"/>
        <v>-61.999999999992724</v>
      </c>
    </row>
    <row r="58" spans="1:43" s="55" customFormat="1" x14ac:dyDescent="0.3">
      <c r="A58" s="43"/>
      <c r="B58" s="44"/>
      <c r="C58" s="43"/>
      <c r="D58" s="44"/>
      <c r="E58" s="59"/>
      <c r="F58" s="59">
        <v>2</v>
      </c>
      <c r="G58" s="67" t="s">
        <v>281</v>
      </c>
      <c r="H58" s="44" t="s">
        <v>439</v>
      </c>
      <c r="I58" s="43"/>
      <c r="J58" s="44"/>
      <c r="K58" s="43"/>
      <c r="L58" s="44"/>
      <c r="M58" s="53">
        <v>18</v>
      </c>
      <c r="N58" s="54">
        <v>5936.1222965516063</v>
      </c>
      <c r="O58" s="54">
        <v>6530.1402756703328</v>
      </c>
      <c r="P58" s="54">
        <v>7151.6412750021454</v>
      </c>
      <c r="Q58" s="54">
        <v>7708.9152412169205</v>
      </c>
      <c r="R58" s="54">
        <v>8352.7591510661623</v>
      </c>
      <c r="S58" s="54">
        <v>9089.5106845278697</v>
      </c>
      <c r="T58" s="54">
        <v>9859.0492097781771</v>
      </c>
      <c r="U58" s="54">
        <v>10425.563928097705</v>
      </c>
      <c r="V58" s="54">
        <v>11121.06495584764</v>
      </c>
      <c r="W58" s="54">
        <v>11628.478037229015</v>
      </c>
      <c r="X58" s="54"/>
      <c r="Y58" s="321">
        <v>5936.1222965516063</v>
      </c>
      <c r="Z58" s="321">
        <v>6530.1402756703328</v>
      </c>
      <c r="AA58" s="321">
        <v>7151.6412750021454</v>
      </c>
      <c r="AB58" s="321">
        <v>7708.9152412169205</v>
      </c>
      <c r="AC58" s="321">
        <v>8352.7591510661623</v>
      </c>
      <c r="AD58" s="321">
        <v>9089.5106845278697</v>
      </c>
      <c r="AE58" s="321">
        <v>9859.0492097781771</v>
      </c>
      <c r="AF58" s="321">
        <v>10414.043928097701</v>
      </c>
      <c r="AG58" s="55">
        <v>11099.014955847641</v>
      </c>
      <c r="AI58" s="54">
        <f t="shared" si="1"/>
        <v>0</v>
      </c>
      <c r="AJ58" s="54">
        <f t="shared" si="2"/>
        <v>0</v>
      </c>
      <c r="AK58" s="54">
        <f t="shared" si="3"/>
        <v>0</v>
      </c>
      <c r="AL58" s="54">
        <f t="shared" si="4"/>
        <v>0</v>
      </c>
      <c r="AM58" s="54">
        <f t="shared" si="5"/>
        <v>0</v>
      </c>
      <c r="AN58" s="54">
        <f t="shared" si="6"/>
        <v>0</v>
      </c>
      <c r="AO58" s="54">
        <f t="shared" si="7"/>
        <v>0</v>
      </c>
      <c r="AP58" s="54">
        <f t="shared" si="8"/>
        <v>-11.520000000004075</v>
      </c>
      <c r="AQ58" s="54">
        <f t="shared" si="9"/>
        <v>-22.049999999999272</v>
      </c>
    </row>
    <row r="59" spans="1:43" s="55" customFormat="1" x14ac:dyDescent="0.3">
      <c r="A59" s="43"/>
      <c r="B59" s="44"/>
      <c r="C59" s="43"/>
      <c r="D59" s="44"/>
      <c r="E59" s="59"/>
      <c r="F59" s="59">
        <v>3</v>
      </c>
      <c r="G59" s="67" t="s">
        <v>282</v>
      </c>
      <c r="H59" s="44" t="s">
        <v>283</v>
      </c>
      <c r="I59" s="43"/>
      <c r="J59" s="44"/>
      <c r="K59" s="43"/>
      <c r="L59" s="44"/>
      <c r="M59" s="53">
        <v>20</v>
      </c>
      <c r="N59" s="54">
        <v>22943.546677680017</v>
      </c>
      <c r="O59" s="54">
        <v>24673.343582223475</v>
      </c>
      <c r="P59" s="54">
        <v>27258.182301544002</v>
      </c>
      <c r="Q59" s="54">
        <v>28828.427937816257</v>
      </c>
      <c r="R59" s="54">
        <v>30264.107046110992</v>
      </c>
      <c r="S59" s="54">
        <v>30880.919232285854</v>
      </c>
      <c r="T59" s="54">
        <v>31993.082876796605</v>
      </c>
      <c r="U59" s="54">
        <v>31434.706669310799</v>
      </c>
      <c r="V59" s="54">
        <v>33471.853975093676</v>
      </c>
      <c r="W59" s="54">
        <v>35424.428635313758</v>
      </c>
      <c r="X59" s="54"/>
      <c r="Y59" s="321">
        <v>22943.546677680017</v>
      </c>
      <c r="Z59" s="321">
        <v>24673.343582223475</v>
      </c>
      <c r="AA59" s="321">
        <v>27258.182301544002</v>
      </c>
      <c r="AB59" s="321">
        <v>28828.427937816257</v>
      </c>
      <c r="AC59" s="321">
        <v>30264.107046110992</v>
      </c>
      <c r="AD59" s="321">
        <v>30880.919232285854</v>
      </c>
      <c r="AE59" s="321">
        <v>31993.082876796605</v>
      </c>
      <c r="AF59" s="321">
        <v>31511.70666931081</v>
      </c>
      <c r="AG59" s="55">
        <v>33520.853975093683</v>
      </c>
      <c r="AI59" s="54">
        <f t="shared" si="1"/>
        <v>0</v>
      </c>
      <c r="AJ59" s="54">
        <f t="shared" si="2"/>
        <v>0</v>
      </c>
      <c r="AK59" s="54">
        <f t="shared" si="3"/>
        <v>0</v>
      </c>
      <c r="AL59" s="54">
        <f t="shared" si="4"/>
        <v>0</v>
      </c>
      <c r="AM59" s="54">
        <f t="shared" si="5"/>
        <v>0</v>
      </c>
      <c r="AN59" s="54">
        <f t="shared" si="6"/>
        <v>0</v>
      </c>
      <c r="AO59" s="54">
        <f t="shared" si="7"/>
        <v>0</v>
      </c>
      <c r="AP59" s="54">
        <f t="shared" si="8"/>
        <v>77.000000000010914</v>
      </c>
      <c r="AQ59" s="54">
        <f t="shared" si="9"/>
        <v>49.000000000007276</v>
      </c>
    </row>
    <row r="60" spans="1:43" s="55" customFormat="1" x14ac:dyDescent="0.3">
      <c r="A60" s="43"/>
      <c r="B60" s="44"/>
      <c r="C60" s="43"/>
      <c r="D60" s="44"/>
      <c r="E60" s="59"/>
      <c r="F60" s="59">
        <v>4</v>
      </c>
      <c r="G60" s="67" t="s">
        <v>285</v>
      </c>
      <c r="H60" s="44" t="s">
        <v>286</v>
      </c>
      <c r="I60" s="43"/>
      <c r="J60" s="44"/>
      <c r="K60" s="43"/>
      <c r="L60" s="44"/>
      <c r="M60" s="53">
        <v>38</v>
      </c>
      <c r="N60" s="54">
        <v>28004.88181268263</v>
      </c>
      <c r="O60" s="54">
        <v>29172.288245851229</v>
      </c>
      <c r="P60" s="54">
        <v>30830.907941871759</v>
      </c>
      <c r="Q60" s="54">
        <v>32956.174311306037</v>
      </c>
      <c r="R60" s="54">
        <v>34927.375941772269</v>
      </c>
      <c r="S60" s="54">
        <v>34178.131970317161</v>
      </c>
      <c r="T60" s="54">
        <v>35285.23057162013</v>
      </c>
      <c r="U60" s="54">
        <v>40653.654509502434</v>
      </c>
      <c r="V60" s="54">
        <v>43087.95770616948</v>
      </c>
      <c r="W60" s="54">
        <v>45345.171446441265</v>
      </c>
      <c r="X60" s="54"/>
      <c r="Y60" s="321">
        <v>28004.88181268263</v>
      </c>
      <c r="Z60" s="321">
        <v>29172.288245851229</v>
      </c>
      <c r="AA60" s="321">
        <v>30830.907941871759</v>
      </c>
      <c r="AB60" s="321">
        <v>32956.174311306037</v>
      </c>
      <c r="AC60" s="321">
        <v>34927.375941772269</v>
      </c>
      <c r="AD60" s="321">
        <v>34178.131970317161</v>
      </c>
      <c r="AE60" s="321">
        <v>35285.23057162013</v>
      </c>
      <c r="AF60" s="321">
        <v>40598.654509502448</v>
      </c>
      <c r="AG60" s="55">
        <v>43017.957706169487</v>
      </c>
      <c r="AI60" s="54">
        <f t="shared" si="1"/>
        <v>0</v>
      </c>
      <c r="AJ60" s="54">
        <f t="shared" si="2"/>
        <v>0</v>
      </c>
      <c r="AK60" s="54">
        <f t="shared" si="3"/>
        <v>0</v>
      </c>
      <c r="AL60" s="54">
        <f t="shared" si="4"/>
        <v>0</v>
      </c>
      <c r="AM60" s="54">
        <f t="shared" si="5"/>
        <v>0</v>
      </c>
      <c r="AN60" s="54">
        <f t="shared" si="6"/>
        <v>0</v>
      </c>
      <c r="AO60" s="54">
        <f t="shared" si="7"/>
        <v>0</v>
      </c>
      <c r="AP60" s="54">
        <f t="shared" si="8"/>
        <v>-54.999999999985448</v>
      </c>
      <c r="AQ60" s="54">
        <f t="shared" si="9"/>
        <v>-69.999999999992724</v>
      </c>
    </row>
    <row r="61" spans="1:43" s="55" customFormat="1" x14ac:dyDescent="0.3">
      <c r="A61" s="43"/>
      <c r="B61" s="44"/>
      <c r="C61" s="43"/>
      <c r="D61" s="44"/>
      <c r="E61" s="59"/>
      <c r="F61" s="59">
        <v>5</v>
      </c>
      <c r="G61" s="67" t="s">
        <v>287</v>
      </c>
      <c r="H61" s="44" t="s">
        <v>288</v>
      </c>
      <c r="I61" s="43"/>
      <c r="J61" s="44"/>
      <c r="K61" s="43"/>
      <c r="L61" s="44"/>
      <c r="M61" s="53">
        <v>25</v>
      </c>
      <c r="N61" s="54">
        <v>31234.177763334468</v>
      </c>
      <c r="O61" s="54">
        <v>34514.547446284632</v>
      </c>
      <c r="P61" s="54">
        <v>38890.998277584782</v>
      </c>
      <c r="Q61" s="54">
        <v>43099.446327971877</v>
      </c>
      <c r="R61" s="54">
        <v>46576.99842491281</v>
      </c>
      <c r="S61" s="54">
        <v>41001.116193940019</v>
      </c>
      <c r="T61" s="54">
        <v>44982.350057711279</v>
      </c>
      <c r="U61" s="54">
        <v>52314.911915300159</v>
      </c>
      <c r="V61" s="54">
        <v>54535.883653705881</v>
      </c>
      <c r="W61" s="54">
        <v>56108.943036037475</v>
      </c>
      <c r="X61" s="54"/>
      <c r="Y61" s="321">
        <v>31234.177763334468</v>
      </c>
      <c r="Z61" s="321">
        <v>34514.547446284632</v>
      </c>
      <c r="AA61" s="321">
        <v>38890.998277584782</v>
      </c>
      <c r="AB61" s="321">
        <v>43099.446327971877</v>
      </c>
      <c r="AC61" s="321">
        <v>46576.99842491281</v>
      </c>
      <c r="AD61" s="321">
        <v>41001.116193940019</v>
      </c>
      <c r="AE61" s="321">
        <v>44982.350057711279</v>
      </c>
      <c r="AF61" s="321">
        <v>52215.911915300108</v>
      </c>
      <c r="AG61" s="55">
        <v>54427.883653705838</v>
      </c>
      <c r="AI61" s="54">
        <f t="shared" si="1"/>
        <v>0</v>
      </c>
      <c r="AJ61" s="54">
        <f t="shared" si="2"/>
        <v>0</v>
      </c>
      <c r="AK61" s="54">
        <f t="shared" si="3"/>
        <v>0</v>
      </c>
      <c r="AL61" s="54">
        <f t="shared" si="4"/>
        <v>0</v>
      </c>
      <c r="AM61" s="54">
        <f t="shared" si="5"/>
        <v>0</v>
      </c>
      <c r="AN61" s="54">
        <f t="shared" si="6"/>
        <v>0</v>
      </c>
      <c r="AO61" s="54">
        <f t="shared" si="7"/>
        <v>0</v>
      </c>
      <c r="AP61" s="54">
        <f t="shared" si="8"/>
        <v>-99.000000000050932</v>
      </c>
      <c r="AQ61" s="54">
        <f t="shared" si="9"/>
        <v>-108.00000000004366</v>
      </c>
    </row>
    <row r="62" spans="1:43" s="55" customFormat="1" x14ac:dyDescent="0.3">
      <c r="A62" s="43"/>
      <c r="B62" s="44"/>
      <c r="C62" s="43"/>
      <c r="D62" s="44"/>
      <c r="E62" s="59"/>
      <c r="F62" s="59">
        <v>6</v>
      </c>
      <c r="G62" s="67" t="s">
        <v>289</v>
      </c>
      <c r="H62" s="44" t="s">
        <v>290</v>
      </c>
      <c r="I62" s="43"/>
      <c r="J62" s="44"/>
      <c r="K62" s="43"/>
      <c r="L62" s="44"/>
      <c r="M62" s="53">
        <v>9</v>
      </c>
      <c r="N62" s="54">
        <v>22027.017533442417</v>
      </c>
      <c r="O62" s="54">
        <v>24583.915768421688</v>
      </c>
      <c r="P62" s="54">
        <v>28306.473646678598</v>
      </c>
      <c r="Q62" s="54">
        <v>31831.503655493969</v>
      </c>
      <c r="R62" s="54">
        <v>34985.259303323313</v>
      </c>
      <c r="S62" s="54">
        <v>36477.618196079013</v>
      </c>
      <c r="T62" s="54">
        <v>37534.085158598878</v>
      </c>
      <c r="U62" s="54">
        <v>48523.091879285093</v>
      </c>
      <c r="V62" s="54">
        <v>54449.144019386731</v>
      </c>
      <c r="W62" s="54">
        <v>57554.421623247239</v>
      </c>
      <c r="X62" s="54"/>
      <c r="Y62" s="321">
        <v>22027.017533442417</v>
      </c>
      <c r="Z62" s="321">
        <v>24583.915768421688</v>
      </c>
      <c r="AA62" s="321">
        <v>28306.473646678598</v>
      </c>
      <c r="AB62" s="321">
        <v>31831.503655493969</v>
      </c>
      <c r="AC62" s="321">
        <v>34985.259303323313</v>
      </c>
      <c r="AD62" s="321">
        <v>36477.618196079013</v>
      </c>
      <c r="AE62" s="321">
        <v>37534.085158598878</v>
      </c>
      <c r="AF62" s="321">
        <v>48508.091879285101</v>
      </c>
      <c r="AG62" s="55">
        <v>54389.144019386724</v>
      </c>
      <c r="AI62" s="54">
        <f t="shared" si="1"/>
        <v>0</v>
      </c>
      <c r="AJ62" s="54">
        <f t="shared" si="2"/>
        <v>0</v>
      </c>
      <c r="AK62" s="54">
        <f t="shared" si="3"/>
        <v>0</v>
      </c>
      <c r="AL62" s="54">
        <f t="shared" si="4"/>
        <v>0</v>
      </c>
      <c r="AM62" s="54">
        <f t="shared" si="5"/>
        <v>0</v>
      </c>
      <c r="AN62" s="54">
        <f t="shared" si="6"/>
        <v>0</v>
      </c>
      <c r="AO62" s="54">
        <f t="shared" si="7"/>
        <v>0</v>
      </c>
      <c r="AP62" s="54">
        <f t="shared" si="8"/>
        <v>-14.999999999992724</v>
      </c>
      <c r="AQ62" s="54">
        <f t="shared" si="9"/>
        <v>-60.000000000007276</v>
      </c>
    </row>
    <row r="63" spans="1:43" s="55" customFormat="1" x14ac:dyDescent="0.3">
      <c r="A63" s="43"/>
      <c r="B63" s="44"/>
      <c r="C63" s="43"/>
      <c r="D63" s="44"/>
      <c r="E63" s="59"/>
      <c r="F63" s="59">
        <v>7</v>
      </c>
      <c r="G63" s="67" t="s">
        <v>292</v>
      </c>
      <c r="H63" s="44" t="s">
        <v>293</v>
      </c>
      <c r="I63" s="43"/>
      <c r="J63" s="44"/>
      <c r="K63" s="43"/>
      <c r="L63" s="44"/>
      <c r="M63" s="53">
        <v>11</v>
      </c>
      <c r="N63" s="54">
        <v>4739.91783288435</v>
      </c>
      <c r="O63" s="54">
        <v>5392.6464972030253</v>
      </c>
      <c r="P63" s="54">
        <v>6119.8580976426501</v>
      </c>
      <c r="Q63" s="54">
        <v>6823.3082952389796</v>
      </c>
      <c r="R63" s="54">
        <v>7521.2310266319328</v>
      </c>
      <c r="S63" s="54">
        <v>7964.4050154238939</v>
      </c>
      <c r="T63" s="54">
        <v>8311.9783196632798</v>
      </c>
      <c r="U63" s="54">
        <v>6297.163396867224</v>
      </c>
      <c r="V63" s="54">
        <v>6933.2246748788484</v>
      </c>
      <c r="W63" s="54">
        <v>7270.4586161128</v>
      </c>
      <c r="X63" s="54"/>
      <c r="Y63" s="321">
        <v>4739.91783288435</v>
      </c>
      <c r="Z63" s="321">
        <v>5392.6464972030253</v>
      </c>
      <c r="AA63" s="321">
        <v>6119.8580976426501</v>
      </c>
      <c r="AB63" s="321">
        <v>6823.3082952389796</v>
      </c>
      <c r="AC63" s="321">
        <v>7521.2310266319328</v>
      </c>
      <c r="AD63" s="321">
        <v>7964.4050154238939</v>
      </c>
      <c r="AE63" s="321">
        <v>8311.9783196632798</v>
      </c>
      <c r="AF63" s="321">
        <v>9297.1633968672249</v>
      </c>
      <c r="AG63" s="55">
        <v>10133.224674878849</v>
      </c>
      <c r="AI63" s="54">
        <f t="shared" si="1"/>
        <v>0</v>
      </c>
      <c r="AJ63" s="54">
        <f t="shared" si="2"/>
        <v>0</v>
      </c>
      <c r="AK63" s="54">
        <f t="shared" si="3"/>
        <v>0</v>
      </c>
      <c r="AL63" s="54">
        <f t="shared" si="4"/>
        <v>0</v>
      </c>
      <c r="AM63" s="54">
        <f t="shared" si="5"/>
        <v>0</v>
      </c>
      <c r="AN63" s="54">
        <f t="shared" si="6"/>
        <v>0</v>
      </c>
      <c r="AO63" s="54">
        <f t="shared" si="7"/>
        <v>0</v>
      </c>
      <c r="AP63" s="54">
        <f t="shared" si="8"/>
        <v>3000.0000000000009</v>
      </c>
      <c r="AQ63" s="54">
        <f t="shared" si="9"/>
        <v>3200.0000000000009</v>
      </c>
    </row>
    <row r="64" spans="1:43" s="55" customFormat="1" x14ac:dyDescent="0.3">
      <c r="A64" s="43"/>
      <c r="B64" s="44"/>
      <c r="C64" s="43"/>
      <c r="D64" s="44"/>
      <c r="E64" s="59"/>
      <c r="F64" s="59">
        <v>8</v>
      </c>
      <c r="G64" s="67" t="s">
        <v>294</v>
      </c>
      <c r="H64" s="44" t="s">
        <v>295</v>
      </c>
      <c r="I64" s="43"/>
      <c r="J64" s="44"/>
      <c r="K64" s="43"/>
      <c r="L64" s="44"/>
      <c r="M64" s="53">
        <v>1</v>
      </c>
      <c r="N64" s="54">
        <v>3170.6478529084197</v>
      </c>
      <c r="O64" s="54">
        <v>3490.4723298688696</v>
      </c>
      <c r="P64" s="54">
        <v>3985.3722038295709</v>
      </c>
      <c r="Q64" s="54">
        <v>4467.8859103551995</v>
      </c>
      <c r="R64" s="54">
        <v>4725.9466509445101</v>
      </c>
      <c r="S64" s="54">
        <v>4181.5803692829932</v>
      </c>
      <c r="T64" s="54">
        <v>4361.6398646881571</v>
      </c>
      <c r="U64" s="54">
        <v>4300.8082171429551</v>
      </c>
      <c r="V64" s="54">
        <v>4892.7376489618073</v>
      </c>
      <c r="W64" s="54">
        <v>5162.1530574227163</v>
      </c>
      <c r="X64" s="54"/>
      <c r="Y64" s="321">
        <v>3170.6478529084197</v>
      </c>
      <c r="Z64" s="321">
        <v>3490.4723298688696</v>
      </c>
      <c r="AA64" s="321">
        <v>3985.3722038295709</v>
      </c>
      <c r="AB64" s="321">
        <v>4467.8859103551995</v>
      </c>
      <c r="AC64" s="321">
        <v>4725.9466509445101</v>
      </c>
      <c r="AD64" s="321">
        <v>4181.5803692829932</v>
      </c>
      <c r="AE64" s="321">
        <v>4361.6398646881571</v>
      </c>
      <c r="AF64" s="321">
        <v>6299.8082171429551</v>
      </c>
      <c r="AG64" s="55">
        <v>7092.7376489618073</v>
      </c>
      <c r="AI64" s="54">
        <f t="shared" si="1"/>
        <v>0</v>
      </c>
      <c r="AJ64" s="54">
        <f t="shared" si="2"/>
        <v>0</v>
      </c>
      <c r="AK64" s="54">
        <f t="shared" si="3"/>
        <v>0</v>
      </c>
      <c r="AL64" s="54">
        <f t="shared" si="4"/>
        <v>0</v>
      </c>
      <c r="AM64" s="54">
        <f t="shared" si="5"/>
        <v>0</v>
      </c>
      <c r="AN64" s="54">
        <f t="shared" si="6"/>
        <v>0</v>
      </c>
      <c r="AO64" s="54">
        <f t="shared" si="7"/>
        <v>0</v>
      </c>
      <c r="AP64" s="54">
        <f t="shared" si="8"/>
        <v>1999</v>
      </c>
      <c r="AQ64" s="54">
        <f t="shared" si="9"/>
        <v>2200</v>
      </c>
    </row>
    <row r="65" spans="1:43" s="55" customFormat="1" x14ac:dyDescent="0.3">
      <c r="A65" s="43"/>
      <c r="B65" s="44"/>
      <c r="C65" s="43"/>
      <c r="D65" s="44"/>
      <c r="E65" s="59"/>
      <c r="F65" s="59">
        <v>9</v>
      </c>
      <c r="G65" s="67" t="s">
        <v>296</v>
      </c>
      <c r="H65" s="44" t="s">
        <v>297</v>
      </c>
      <c r="I65" s="43"/>
      <c r="J65" s="44"/>
      <c r="K65" s="43"/>
      <c r="L65" s="44"/>
      <c r="M65" s="53">
        <v>59</v>
      </c>
      <c r="N65" s="54">
        <v>48617.55709049046</v>
      </c>
      <c r="O65" s="54">
        <v>53219.101074933453</v>
      </c>
      <c r="P65" s="54">
        <v>59085.145612028362</v>
      </c>
      <c r="Q65" s="54">
        <v>64567.357345874749</v>
      </c>
      <c r="R65" s="54">
        <v>69341.37243282728</v>
      </c>
      <c r="S65" s="54">
        <v>62876.135644303664</v>
      </c>
      <c r="T65" s="54">
        <v>66644.400013741688</v>
      </c>
      <c r="U65" s="54">
        <v>85049.146092680327</v>
      </c>
      <c r="V65" s="54">
        <v>89935.353846514176</v>
      </c>
      <c r="W65" s="54">
        <v>95513.31878904553</v>
      </c>
      <c r="X65" s="54"/>
      <c r="Y65" s="321">
        <v>48617.55709049046</v>
      </c>
      <c r="Z65" s="321">
        <v>53219.101074933453</v>
      </c>
      <c r="AA65" s="321">
        <v>59085.145612028362</v>
      </c>
      <c r="AB65" s="321">
        <v>64567.357345874749</v>
      </c>
      <c r="AC65" s="321">
        <v>69341.37243282728</v>
      </c>
      <c r="AD65" s="321">
        <v>62876.135644303664</v>
      </c>
      <c r="AE65" s="321">
        <v>66644.400013741688</v>
      </c>
      <c r="AF65" s="321">
        <v>80009.146092680312</v>
      </c>
      <c r="AG65" s="55">
        <v>84526.353846514132</v>
      </c>
      <c r="AI65" s="54">
        <f t="shared" si="1"/>
        <v>0</v>
      </c>
      <c r="AJ65" s="54">
        <f t="shared" si="2"/>
        <v>0</v>
      </c>
      <c r="AK65" s="54">
        <f t="shared" si="3"/>
        <v>0</v>
      </c>
      <c r="AL65" s="54">
        <f t="shared" si="4"/>
        <v>0</v>
      </c>
      <c r="AM65" s="54">
        <f t="shared" si="5"/>
        <v>0</v>
      </c>
      <c r="AN65" s="54">
        <f t="shared" si="6"/>
        <v>0</v>
      </c>
      <c r="AO65" s="54">
        <f t="shared" si="7"/>
        <v>0</v>
      </c>
      <c r="AP65" s="54">
        <f t="shared" si="8"/>
        <v>-5040.0000000000146</v>
      </c>
      <c r="AQ65" s="54">
        <f t="shared" si="9"/>
        <v>-5409.0000000000437</v>
      </c>
    </row>
    <row r="66" spans="1:43" s="55" customFormat="1" x14ac:dyDescent="0.3">
      <c r="A66" s="43"/>
      <c r="B66" s="44"/>
      <c r="C66" s="43"/>
      <c r="D66" s="44"/>
      <c r="E66" s="59"/>
      <c r="F66" s="59">
        <v>10</v>
      </c>
      <c r="G66" s="67" t="s">
        <v>298</v>
      </c>
      <c r="H66" s="44" t="s">
        <v>299</v>
      </c>
      <c r="I66" s="43"/>
      <c r="J66" s="44"/>
      <c r="K66" s="43"/>
      <c r="L66" s="44"/>
      <c r="M66" s="53">
        <v>16</v>
      </c>
      <c r="N66" s="54">
        <v>23284.859617173217</v>
      </c>
      <c r="O66" s="54">
        <v>23108.223903800343</v>
      </c>
      <c r="P66" s="54">
        <v>23840.901876519889</v>
      </c>
      <c r="Q66" s="54">
        <v>24665.070480177925</v>
      </c>
      <c r="R66" s="54">
        <v>25514.430700263663</v>
      </c>
      <c r="S66" s="54">
        <v>22967.185337303905</v>
      </c>
      <c r="T66" s="54">
        <v>20897.480636962002</v>
      </c>
      <c r="U66" s="54">
        <v>30460.218775897192</v>
      </c>
      <c r="V66" s="54">
        <v>34680.048680201486</v>
      </c>
      <c r="W66" s="54">
        <v>36948.279691296077</v>
      </c>
      <c r="X66" s="54"/>
      <c r="Y66" s="321">
        <v>23284.859617173217</v>
      </c>
      <c r="Z66" s="321">
        <v>23108.223903800343</v>
      </c>
      <c r="AA66" s="321">
        <v>23840.901876519889</v>
      </c>
      <c r="AB66" s="321">
        <v>24665.070480177925</v>
      </c>
      <c r="AC66" s="321">
        <v>25514.430700263663</v>
      </c>
      <c r="AD66" s="321">
        <v>22967.185337303905</v>
      </c>
      <c r="AE66" s="321">
        <v>20897.480636962002</v>
      </c>
      <c r="AF66" s="321">
        <v>30441.2187758972</v>
      </c>
      <c r="AG66" s="55">
        <v>34630.048680201486</v>
      </c>
      <c r="AI66" s="54">
        <f t="shared" si="1"/>
        <v>0</v>
      </c>
      <c r="AJ66" s="54">
        <f t="shared" si="2"/>
        <v>0</v>
      </c>
      <c r="AK66" s="54">
        <f t="shared" si="3"/>
        <v>0</v>
      </c>
      <c r="AL66" s="54">
        <f t="shared" si="4"/>
        <v>0</v>
      </c>
      <c r="AM66" s="54">
        <f t="shared" si="5"/>
        <v>0</v>
      </c>
      <c r="AN66" s="54">
        <f t="shared" si="6"/>
        <v>0</v>
      </c>
      <c r="AO66" s="54">
        <f t="shared" si="7"/>
        <v>0</v>
      </c>
      <c r="AP66" s="54">
        <f t="shared" si="8"/>
        <v>-18.999999999992724</v>
      </c>
      <c r="AQ66" s="54">
        <f t="shared" si="9"/>
        <v>-50</v>
      </c>
    </row>
    <row r="67" spans="1:43" s="55" customFormat="1" x14ac:dyDescent="0.3">
      <c r="A67" s="43"/>
      <c r="B67" s="44"/>
      <c r="C67" s="43"/>
      <c r="D67" s="44"/>
      <c r="E67" s="59"/>
      <c r="F67" s="59">
        <v>11</v>
      </c>
      <c r="G67" s="67" t="s">
        <v>300</v>
      </c>
      <c r="H67" s="44" t="s">
        <v>301</v>
      </c>
      <c r="I67" s="59"/>
      <c r="J67" s="44"/>
      <c r="K67" s="43"/>
      <c r="L67" s="44"/>
      <c r="M67" s="53">
        <v>14</v>
      </c>
      <c r="N67" s="54">
        <v>28352.128200557516</v>
      </c>
      <c r="O67" s="54">
        <v>31745.180649723876</v>
      </c>
      <c r="P67" s="54">
        <v>35702.053913604308</v>
      </c>
      <c r="Q67" s="54">
        <v>40595.860694125637</v>
      </c>
      <c r="R67" s="54">
        <v>46277.416746230185</v>
      </c>
      <c r="S67" s="54">
        <v>37796.371589136972</v>
      </c>
      <c r="T67" s="54">
        <v>35726.545061254641</v>
      </c>
      <c r="U67" s="54">
        <v>45593.882751607569</v>
      </c>
      <c r="V67" s="54">
        <v>49195.232497720499</v>
      </c>
      <c r="W67" s="54">
        <v>52717.400652131226</v>
      </c>
      <c r="X67" s="54"/>
      <c r="Y67" s="321">
        <v>28352.128200557516</v>
      </c>
      <c r="Z67" s="321">
        <v>31745.180649723876</v>
      </c>
      <c r="AA67" s="321">
        <v>35702.053913604308</v>
      </c>
      <c r="AB67" s="321">
        <v>40595.860694125637</v>
      </c>
      <c r="AC67" s="321">
        <v>46277.416746230185</v>
      </c>
      <c r="AD67" s="321">
        <v>37796.371589136972</v>
      </c>
      <c r="AE67" s="321">
        <v>35726.545061254641</v>
      </c>
      <c r="AF67" s="321">
        <v>45622.882751607554</v>
      </c>
      <c r="AG67" s="55">
        <v>49244.746097196374</v>
      </c>
      <c r="AI67" s="54">
        <f t="shared" si="1"/>
        <v>0</v>
      </c>
      <c r="AJ67" s="54">
        <f t="shared" si="2"/>
        <v>0</v>
      </c>
      <c r="AK67" s="54">
        <f t="shared" si="3"/>
        <v>0</v>
      </c>
      <c r="AL67" s="54">
        <f t="shared" si="4"/>
        <v>0</v>
      </c>
      <c r="AM67" s="54">
        <f t="shared" si="5"/>
        <v>0</v>
      </c>
      <c r="AN67" s="54">
        <f t="shared" si="6"/>
        <v>0</v>
      </c>
      <c r="AO67" s="54">
        <f t="shared" si="7"/>
        <v>0</v>
      </c>
      <c r="AP67" s="54">
        <f t="shared" si="8"/>
        <v>28.999999999985448</v>
      </c>
      <c r="AQ67" s="54">
        <f t="shared" si="9"/>
        <v>49.513599475874798</v>
      </c>
    </row>
    <row r="68" spans="1:43" s="55" customFormat="1" x14ac:dyDescent="0.3">
      <c r="A68" s="43"/>
      <c r="B68" s="44"/>
      <c r="C68" s="43"/>
      <c r="D68" s="44"/>
      <c r="E68" s="59"/>
      <c r="F68" s="59">
        <v>12</v>
      </c>
      <c r="G68" s="67" t="s">
        <v>303</v>
      </c>
      <c r="H68" s="44" t="s">
        <v>304</v>
      </c>
      <c r="I68" s="59"/>
      <c r="J68" s="44"/>
      <c r="K68" s="43"/>
      <c r="L68" s="44"/>
      <c r="M68" s="53">
        <v>11</v>
      </c>
      <c r="N68" s="54">
        <v>7866.5258410899996</v>
      </c>
      <c r="O68" s="54">
        <v>8408.2651966695303</v>
      </c>
      <c r="P68" s="54">
        <v>9037.2273488439496</v>
      </c>
      <c r="Q68" s="54">
        <v>9738.0771704911767</v>
      </c>
      <c r="R68" s="54">
        <v>10527.658196497934</v>
      </c>
      <c r="S68" s="54">
        <v>5234.7031246167626</v>
      </c>
      <c r="T68" s="54">
        <v>3985.1735104630952</v>
      </c>
      <c r="U68" s="54">
        <v>9413.3252678747649</v>
      </c>
      <c r="V68" s="54">
        <v>12071.852876171026</v>
      </c>
      <c r="W68" s="54">
        <v>13784.649010615653</v>
      </c>
      <c r="X68" s="54"/>
      <c r="Y68" s="321">
        <v>7866.5258410899996</v>
      </c>
      <c r="Z68" s="321">
        <v>8408.2651966695303</v>
      </c>
      <c r="AA68" s="321">
        <v>9037.2273488439496</v>
      </c>
      <c r="AB68" s="321">
        <v>9738.0771704911767</v>
      </c>
      <c r="AC68" s="321">
        <v>10527.658196497934</v>
      </c>
      <c r="AD68" s="321">
        <v>5234.7031246167626</v>
      </c>
      <c r="AE68" s="321">
        <v>3985.1735104630952</v>
      </c>
      <c r="AF68" s="321">
        <v>9357.3252678747649</v>
      </c>
      <c r="AG68" s="55">
        <v>12283.721943278153</v>
      </c>
      <c r="AI68" s="54">
        <f t="shared" si="1"/>
        <v>0</v>
      </c>
      <c r="AJ68" s="54">
        <f t="shared" si="2"/>
        <v>0</v>
      </c>
      <c r="AK68" s="54">
        <f t="shared" si="3"/>
        <v>0</v>
      </c>
      <c r="AL68" s="54">
        <f t="shared" si="4"/>
        <v>0</v>
      </c>
      <c r="AM68" s="54">
        <f t="shared" si="5"/>
        <v>0</v>
      </c>
      <c r="AN68" s="54">
        <f t="shared" si="6"/>
        <v>0</v>
      </c>
      <c r="AO68" s="54">
        <f t="shared" si="7"/>
        <v>0</v>
      </c>
      <c r="AP68" s="54">
        <f t="shared" si="8"/>
        <v>-56</v>
      </c>
      <c r="AQ68" s="54">
        <f t="shared" si="9"/>
        <v>211.86906710712719</v>
      </c>
    </row>
    <row r="69" spans="1:43" s="55" customFormat="1" x14ac:dyDescent="0.3">
      <c r="A69" s="43"/>
      <c r="B69" s="44"/>
      <c r="C69" s="43"/>
      <c r="D69" s="44"/>
      <c r="E69" s="59"/>
      <c r="F69" s="59">
        <v>13</v>
      </c>
      <c r="G69" s="67" t="s">
        <v>305</v>
      </c>
      <c r="H69" s="44" t="s">
        <v>306</v>
      </c>
      <c r="I69" s="59"/>
      <c r="J69" s="44"/>
      <c r="K69" s="43"/>
      <c r="L69" s="44"/>
      <c r="M69" s="53">
        <v>12</v>
      </c>
      <c r="N69" s="54">
        <v>10245.740795000789</v>
      </c>
      <c r="O69" s="54">
        <v>11159.292334665091</v>
      </c>
      <c r="P69" s="54">
        <v>12156.687826128531</v>
      </c>
      <c r="Q69" s="54">
        <v>13247.263786082131</v>
      </c>
      <c r="R69" s="54">
        <v>14514.15443884967</v>
      </c>
      <c r="S69" s="54">
        <v>10780.422206225203</v>
      </c>
      <c r="T69" s="54">
        <v>11266.059230553401</v>
      </c>
      <c r="U69" s="54">
        <v>15604.82208151319</v>
      </c>
      <c r="V69" s="54">
        <v>18140.643073690055</v>
      </c>
      <c r="W69" s="54">
        <v>20194.73907422955</v>
      </c>
      <c r="X69" s="54"/>
      <c r="Y69" s="321">
        <v>10245.740795000789</v>
      </c>
      <c r="Z69" s="321">
        <v>11159.292334665091</v>
      </c>
      <c r="AA69" s="321">
        <v>12156.687826128531</v>
      </c>
      <c r="AB69" s="321">
        <v>13247.263786082131</v>
      </c>
      <c r="AC69" s="321">
        <v>14514.15443884967</v>
      </c>
      <c r="AD69" s="321">
        <v>10780.422206225203</v>
      </c>
      <c r="AE69" s="321">
        <v>11266.059230553401</v>
      </c>
      <c r="AF69" s="321">
        <v>15624.822081513228</v>
      </c>
      <c r="AG69" s="55">
        <v>18226.392409955093</v>
      </c>
      <c r="AI69" s="54">
        <f t="shared" si="1"/>
        <v>0</v>
      </c>
      <c r="AJ69" s="54">
        <f t="shared" si="2"/>
        <v>0</v>
      </c>
      <c r="AK69" s="54">
        <f t="shared" si="3"/>
        <v>0</v>
      </c>
      <c r="AL69" s="54">
        <f t="shared" si="4"/>
        <v>0</v>
      </c>
      <c r="AM69" s="54">
        <f t="shared" si="5"/>
        <v>0</v>
      </c>
      <c r="AN69" s="54">
        <f t="shared" si="6"/>
        <v>0</v>
      </c>
      <c r="AO69" s="54">
        <f t="shared" si="7"/>
        <v>0</v>
      </c>
      <c r="AP69" s="54">
        <f t="shared" si="8"/>
        <v>20.000000000038199</v>
      </c>
      <c r="AQ69" s="54">
        <f t="shared" si="9"/>
        <v>85.749336265038437</v>
      </c>
    </row>
    <row r="70" spans="1:43" s="55" customFormat="1" x14ac:dyDescent="0.3">
      <c r="A70" s="43"/>
      <c r="B70" s="44"/>
      <c r="C70" s="43"/>
      <c r="D70" s="44"/>
      <c r="E70" s="59"/>
      <c r="F70" s="59">
        <v>14</v>
      </c>
      <c r="G70" s="67" t="s">
        <v>308</v>
      </c>
      <c r="H70" s="44" t="s">
        <v>309</v>
      </c>
      <c r="I70" s="59"/>
      <c r="J70" s="44"/>
      <c r="K70" s="43"/>
      <c r="L70" s="44"/>
      <c r="M70" s="53">
        <v>8</v>
      </c>
      <c r="N70" s="54">
        <v>6080.7864768253994</v>
      </c>
      <c r="O70" s="54">
        <v>6211.163451034251</v>
      </c>
      <c r="P70" s="54">
        <v>6374.1205871076954</v>
      </c>
      <c r="Q70" s="54">
        <v>6600.1709613886369</v>
      </c>
      <c r="R70" s="54">
        <v>6821.8442386394108</v>
      </c>
      <c r="S70" s="54">
        <v>6222.9459621233364</v>
      </c>
      <c r="T70" s="54">
        <v>6476.4456414043216</v>
      </c>
      <c r="U70" s="54">
        <v>7522.8785713612033</v>
      </c>
      <c r="V70" s="54">
        <v>8444.3964148850864</v>
      </c>
      <c r="W70" s="54">
        <v>9209.2700509568131</v>
      </c>
      <c r="X70" s="54"/>
      <c r="Y70" s="321">
        <v>6080.7864768253994</v>
      </c>
      <c r="Z70" s="321">
        <v>6211.163451034251</v>
      </c>
      <c r="AA70" s="321">
        <v>6374.1205871076954</v>
      </c>
      <c r="AB70" s="321">
        <v>6600.1709613886369</v>
      </c>
      <c r="AC70" s="321">
        <v>6821.8442386394108</v>
      </c>
      <c r="AD70" s="321">
        <v>6222.9459621233364</v>
      </c>
      <c r="AE70" s="321">
        <v>6476.4456414043216</v>
      </c>
      <c r="AF70" s="321">
        <v>7312.878571361206</v>
      </c>
      <c r="AG70" s="55">
        <v>8208.6723858044224</v>
      </c>
      <c r="AI70" s="54">
        <f t="shared" si="1"/>
        <v>0</v>
      </c>
      <c r="AJ70" s="54">
        <f t="shared" si="2"/>
        <v>0</v>
      </c>
      <c r="AK70" s="54">
        <f t="shared" si="3"/>
        <v>0</v>
      </c>
      <c r="AL70" s="54">
        <f t="shared" si="4"/>
        <v>0</v>
      </c>
      <c r="AM70" s="54">
        <f t="shared" si="5"/>
        <v>0</v>
      </c>
      <c r="AN70" s="54">
        <f t="shared" si="6"/>
        <v>0</v>
      </c>
      <c r="AO70" s="54">
        <f t="shared" si="7"/>
        <v>0</v>
      </c>
      <c r="AP70" s="54">
        <f t="shared" si="8"/>
        <v>-209.99999999999727</v>
      </c>
      <c r="AQ70" s="54">
        <f t="shared" si="9"/>
        <v>-235.72402908066397</v>
      </c>
    </row>
    <row r="71" spans="1:43" s="55" customFormat="1" x14ac:dyDescent="0.3">
      <c r="A71" s="43"/>
      <c r="B71" s="44"/>
      <c r="C71" s="43"/>
      <c r="D71" s="44"/>
      <c r="E71" s="59"/>
      <c r="F71" s="59">
        <v>15</v>
      </c>
      <c r="G71" s="67" t="s">
        <v>311</v>
      </c>
      <c r="H71" s="44" t="s">
        <v>312</v>
      </c>
      <c r="I71" s="59"/>
      <c r="J71" s="44"/>
      <c r="K71" s="43"/>
      <c r="L71" s="44"/>
      <c r="M71" s="53">
        <v>6</v>
      </c>
      <c r="N71" s="54">
        <v>5734.1246627932796</v>
      </c>
      <c r="O71" s="54">
        <v>5992.798151554347</v>
      </c>
      <c r="P71" s="54">
        <v>6275.693052131026</v>
      </c>
      <c r="Q71" s="54">
        <v>6529.7365086412656</v>
      </c>
      <c r="R71" s="54">
        <v>6849.1472221764743</v>
      </c>
      <c r="S71" s="54">
        <v>2334.4259992553593</v>
      </c>
      <c r="T71" s="54">
        <v>1404.3273400379385</v>
      </c>
      <c r="U71" s="54">
        <v>3460.1998234317575</v>
      </c>
      <c r="V71" s="54">
        <v>4660.8405234690199</v>
      </c>
      <c r="W71" s="54">
        <v>5082.2278753693763</v>
      </c>
      <c r="X71" s="54"/>
      <c r="Y71" s="321">
        <v>5734.1246627932796</v>
      </c>
      <c r="Z71" s="321">
        <v>5992.798151554347</v>
      </c>
      <c r="AA71" s="321">
        <v>6275.693052131026</v>
      </c>
      <c r="AB71" s="321">
        <v>6529.7365086412656</v>
      </c>
      <c r="AC71" s="321">
        <v>6849.1472221764743</v>
      </c>
      <c r="AD71" s="321">
        <v>2334.4259992553593</v>
      </c>
      <c r="AE71" s="321">
        <v>1404.3273400379385</v>
      </c>
      <c r="AF71" s="321">
        <v>3540.1998234318398</v>
      </c>
      <c r="AG71" s="55">
        <v>5087.2173830488709</v>
      </c>
      <c r="AI71" s="54">
        <f t="shared" si="1"/>
        <v>0</v>
      </c>
      <c r="AJ71" s="54">
        <f t="shared" si="2"/>
        <v>0</v>
      </c>
      <c r="AK71" s="54">
        <f t="shared" si="3"/>
        <v>0</v>
      </c>
      <c r="AL71" s="54">
        <f t="shared" si="4"/>
        <v>0</v>
      </c>
      <c r="AM71" s="54">
        <f t="shared" si="5"/>
        <v>0</v>
      </c>
      <c r="AN71" s="54">
        <f t="shared" si="6"/>
        <v>0</v>
      </c>
      <c r="AO71" s="54">
        <f t="shared" si="7"/>
        <v>0</v>
      </c>
      <c r="AP71" s="54">
        <f t="shared" si="8"/>
        <v>80.000000000082309</v>
      </c>
      <c r="AQ71" s="54">
        <f t="shared" si="9"/>
        <v>426.37685957985104</v>
      </c>
    </row>
    <row r="72" spans="1:43" s="55" customFormat="1" x14ac:dyDescent="0.3">
      <c r="A72" s="43"/>
      <c r="B72" s="44"/>
      <c r="C72" s="43"/>
      <c r="D72" s="44"/>
      <c r="E72" s="59"/>
      <c r="F72" s="59">
        <v>16</v>
      </c>
      <c r="G72" s="67" t="s">
        <v>313</v>
      </c>
      <c r="H72" s="44" t="s">
        <v>314</v>
      </c>
      <c r="I72" s="59"/>
      <c r="J72" s="44"/>
      <c r="K72" s="43"/>
      <c r="L72" s="44"/>
      <c r="M72" s="53">
        <v>1</v>
      </c>
      <c r="N72" s="54">
        <v>6100.15943290635</v>
      </c>
      <c r="O72" s="54">
        <v>6706.5172126786601</v>
      </c>
      <c r="P72" s="54">
        <v>7292.6742939389305</v>
      </c>
      <c r="Q72" s="54">
        <v>7907.8897091667695</v>
      </c>
      <c r="R72" s="54">
        <v>8584.0736422032205</v>
      </c>
      <c r="S72" s="54">
        <v>7390.009042826995</v>
      </c>
      <c r="T72" s="54">
        <v>7131.4122612805077</v>
      </c>
      <c r="U72" s="54">
        <v>7186.1928848553416</v>
      </c>
      <c r="V72" s="54">
        <v>8325.165945931265</v>
      </c>
      <c r="W72" s="54">
        <v>9166.38711923542</v>
      </c>
      <c r="X72" s="54"/>
      <c r="Y72" s="321">
        <v>6100.15943290635</v>
      </c>
      <c r="Z72" s="321">
        <v>6706.5172126786601</v>
      </c>
      <c r="AA72" s="321">
        <v>7292.6742939389305</v>
      </c>
      <c r="AB72" s="321">
        <v>7907.8897091667695</v>
      </c>
      <c r="AC72" s="321">
        <v>8584.0736422032205</v>
      </c>
      <c r="AD72" s="321">
        <v>7390.009042826995</v>
      </c>
      <c r="AE72" s="321">
        <v>7131.4122612805077</v>
      </c>
      <c r="AF72" s="321">
        <v>9541.8059609595493</v>
      </c>
      <c r="AG72" s="55">
        <v>11007.704202716683</v>
      </c>
      <c r="AI72" s="54">
        <f t="shared" ref="AI72:AI135" si="10">Y72-N72</f>
        <v>0</v>
      </c>
      <c r="AJ72" s="54">
        <f t="shared" ref="AJ72:AJ135" si="11">Z72-O72</f>
        <v>0</v>
      </c>
      <c r="AK72" s="54">
        <f t="shared" ref="AK72:AK135" si="12">AA72-P72</f>
        <v>0</v>
      </c>
      <c r="AL72" s="54">
        <f t="shared" ref="AL72:AL135" si="13">AB72-Q72</f>
        <v>0</v>
      </c>
      <c r="AM72" s="54">
        <f t="shared" ref="AM72:AM135" si="14">AC72-R72</f>
        <v>0</v>
      </c>
      <c r="AN72" s="54">
        <f t="shared" ref="AN72:AN135" si="15">AD72-S72</f>
        <v>0</v>
      </c>
      <c r="AO72" s="54">
        <f t="shared" ref="AO72:AO135" si="16">AE72-T72</f>
        <v>0</v>
      </c>
      <c r="AP72" s="54">
        <f t="shared" ref="AP72:AP135" si="17">AF72-U72</f>
        <v>2355.6130761042077</v>
      </c>
      <c r="AQ72" s="54">
        <f t="shared" ref="AQ72:AQ135" si="18">AG72-V72</f>
        <v>2682.5382567854176</v>
      </c>
    </row>
    <row r="73" spans="1:43" s="55" customFormat="1" x14ac:dyDescent="0.3">
      <c r="A73" s="43"/>
      <c r="B73" s="44"/>
      <c r="C73" s="43"/>
      <c r="D73" s="44"/>
      <c r="E73" s="59"/>
      <c r="F73" s="59">
        <v>17</v>
      </c>
      <c r="G73" s="67" t="s">
        <v>316</v>
      </c>
      <c r="H73" s="44" t="s">
        <v>317</v>
      </c>
      <c r="I73" s="59"/>
      <c r="J73" s="44"/>
      <c r="K73" s="43"/>
      <c r="L73" s="44"/>
      <c r="M73" s="53">
        <v>6</v>
      </c>
      <c r="N73" s="54">
        <v>5817.4652829999295</v>
      </c>
      <c r="O73" s="54">
        <v>6381.3993135236587</v>
      </c>
      <c r="P73" s="54">
        <v>7049.6448951243619</v>
      </c>
      <c r="Q73" s="54">
        <v>7804.4974949843563</v>
      </c>
      <c r="R73" s="54">
        <v>8624.3386247766502</v>
      </c>
      <c r="S73" s="54">
        <v>7806.0595800831188</v>
      </c>
      <c r="T73" s="54">
        <v>8205.5114919441785</v>
      </c>
      <c r="U73" s="54">
        <v>6822.4145354304756</v>
      </c>
      <c r="V73" s="54">
        <v>7676.9275170621841</v>
      </c>
      <c r="W73" s="54">
        <v>8073.9775627836743</v>
      </c>
      <c r="X73" s="54"/>
      <c r="Y73" s="321">
        <v>5817.4652829999295</v>
      </c>
      <c r="Z73" s="321">
        <v>6381.3993135236587</v>
      </c>
      <c r="AA73" s="321">
        <v>7049.6448951243619</v>
      </c>
      <c r="AB73" s="321">
        <v>7804.4974949843563</v>
      </c>
      <c r="AC73" s="321">
        <v>8624.3386247766502</v>
      </c>
      <c r="AD73" s="321">
        <v>7806.0595800831188</v>
      </c>
      <c r="AE73" s="321">
        <v>8205.5114919441785</v>
      </c>
      <c r="AF73" s="321">
        <v>10501.545293992944</v>
      </c>
      <c r="AG73" s="55">
        <v>11718.635916868761</v>
      </c>
      <c r="AI73" s="54">
        <f t="shared" si="10"/>
        <v>0</v>
      </c>
      <c r="AJ73" s="54">
        <f t="shared" si="11"/>
        <v>0</v>
      </c>
      <c r="AK73" s="54">
        <f t="shared" si="12"/>
        <v>0</v>
      </c>
      <c r="AL73" s="54">
        <f t="shared" si="13"/>
        <v>0</v>
      </c>
      <c r="AM73" s="54">
        <f t="shared" si="14"/>
        <v>0</v>
      </c>
      <c r="AN73" s="54">
        <f t="shared" si="15"/>
        <v>0</v>
      </c>
      <c r="AO73" s="54">
        <f t="shared" si="16"/>
        <v>0</v>
      </c>
      <c r="AP73" s="54">
        <f t="shared" si="17"/>
        <v>3679.1307585624681</v>
      </c>
      <c r="AQ73" s="54">
        <f t="shared" si="18"/>
        <v>4041.7083998065773</v>
      </c>
    </row>
    <row r="74" spans="1:43" s="55" customFormat="1" x14ac:dyDescent="0.3">
      <c r="A74" s="43"/>
      <c r="B74" s="44"/>
      <c r="C74" s="43"/>
      <c r="D74" s="44"/>
      <c r="E74" s="59"/>
      <c r="F74" s="59">
        <v>18</v>
      </c>
      <c r="G74" s="67" t="s">
        <v>318</v>
      </c>
      <c r="H74" s="44" t="s">
        <v>319</v>
      </c>
      <c r="I74" s="59"/>
      <c r="J74" s="44"/>
      <c r="K74" s="43"/>
      <c r="L74" s="44"/>
      <c r="M74" s="53">
        <v>12</v>
      </c>
      <c r="N74" s="54">
        <v>6320.0776751499998</v>
      </c>
      <c r="O74" s="54">
        <v>6873.8568441928892</v>
      </c>
      <c r="P74" s="54">
        <v>7526.2661217771029</v>
      </c>
      <c r="Q74" s="54">
        <v>8278.4405014133863</v>
      </c>
      <c r="R74" s="54">
        <v>9117.2294698950518</v>
      </c>
      <c r="S74" s="54">
        <v>7771.6393775557326</v>
      </c>
      <c r="T74" s="54">
        <v>8397.1323912636362</v>
      </c>
      <c r="U74" s="54">
        <v>15983.435132465956</v>
      </c>
      <c r="V74" s="54">
        <v>17831.892600867941</v>
      </c>
      <c r="W74" s="54">
        <v>20311.686028695673</v>
      </c>
      <c r="X74" s="54"/>
      <c r="Y74" s="321">
        <v>6320.0776751499998</v>
      </c>
      <c r="Z74" s="321">
        <v>6873.8568441928892</v>
      </c>
      <c r="AA74" s="321">
        <v>7526.2661217771029</v>
      </c>
      <c r="AB74" s="321">
        <v>8278.4405014133863</v>
      </c>
      <c r="AC74" s="321">
        <v>9117.2294698950518</v>
      </c>
      <c r="AD74" s="321">
        <v>7771.6393775557326</v>
      </c>
      <c r="AE74" s="321">
        <v>8397.1323912636362</v>
      </c>
      <c r="AF74" s="321">
        <v>10398.691297799225</v>
      </c>
      <c r="AG74" s="55">
        <v>11536.141076392427</v>
      </c>
      <c r="AI74" s="54">
        <f t="shared" si="10"/>
        <v>0</v>
      </c>
      <c r="AJ74" s="54">
        <f t="shared" si="11"/>
        <v>0</v>
      </c>
      <c r="AK74" s="54">
        <f t="shared" si="12"/>
        <v>0</v>
      </c>
      <c r="AL74" s="54">
        <f t="shared" si="13"/>
        <v>0</v>
      </c>
      <c r="AM74" s="54">
        <f t="shared" si="14"/>
        <v>0</v>
      </c>
      <c r="AN74" s="54">
        <f t="shared" si="15"/>
        <v>0</v>
      </c>
      <c r="AO74" s="54">
        <f t="shared" si="16"/>
        <v>0</v>
      </c>
      <c r="AP74" s="54">
        <f t="shared" si="17"/>
        <v>-5584.7438346667313</v>
      </c>
      <c r="AQ74" s="54">
        <f t="shared" si="18"/>
        <v>-6295.7515244755141</v>
      </c>
    </row>
    <row r="75" spans="1:43" s="55" customFormat="1" x14ac:dyDescent="0.3">
      <c r="A75" s="43"/>
      <c r="B75" s="44"/>
      <c r="C75" s="43"/>
      <c r="D75" s="44"/>
      <c r="E75" s="59"/>
      <c r="F75" s="59">
        <v>19</v>
      </c>
      <c r="G75" s="67" t="s">
        <v>320</v>
      </c>
      <c r="H75" s="44" t="s">
        <v>321</v>
      </c>
      <c r="I75" s="59"/>
      <c r="J75" s="44"/>
      <c r="K75" s="43"/>
      <c r="L75" s="44"/>
      <c r="M75" s="53">
        <v>2</v>
      </c>
      <c r="N75" s="54">
        <v>1759.0383516474099</v>
      </c>
      <c r="O75" s="54">
        <v>1909.4529838846099</v>
      </c>
      <c r="P75" s="54">
        <v>2110.7866216002803</v>
      </c>
      <c r="Q75" s="54">
        <v>2339.166030476435</v>
      </c>
      <c r="R75" s="54">
        <v>2595.7579012673295</v>
      </c>
      <c r="S75" s="54">
        <v>3077.5715754137036</v>
      </c>
      <c r="T75" s="54">
        <v>3488.5992865316503</v>
      </c>
      <c r="U75" s="54">
        <v>4291.6950202091293</v>
      </c>
      <c r="V75" s="54">
        <v>4673.4381917432402</v>
      </c>
      <c r="W75" s="54">
        <v>5012.3959447767429</v>
      </c>
      <c r="X75" s="54"/>
      <c r="Y75" s="321">
        <v>1759.0383516474099</v>
      </c>
      <c r="Z75" s="321">
        <v>1909.4529838846099</v>
      </c>
      <c r="AA75" s="321">
        <v>2110.7866216002803</v>
      </c>
      <c r="AB75" s="321">
        <v>2339.166030476435</v>
      </c>
      <c r="AC75" s="321">
        <v>2595.7579012673295</v>
      </c>
      <c r="AD75" s="321">
        <v>3077.5715754137036</v>
      </c>
      <c r="AE75" s="321">
        <v>3488.5992865316503</v>
      </c>
      <c r="AF75" s="321">
        <v>3831.6950202091284</v>
      </c>
      <c r="AG75" s="55">
        <v>4172.5215240679263</v>
      </c>
      <c r="AI75" s="54">
        <f t="shared" si="10"/>
        <v>0</v>
      </c>
      <c r="AJ75" s="54">
        <f t="shared" si="11"/>
        <v>0</v>
      </c>
      <c r="AK75" s="54">
        <f t="shared" si="12"/>
        <v>0</v>
      </c>
      <c r="AL75" s="54">
        <f t="shared" si="13"/>
        <v>0</v>
      </c>
      <c r="AM75" s="54">
        <f t="shared" si="14"/>
        <v>0</v>
      </c>
      <c r="AN75" s="54">
        <f t="shared" si="15"/>
        <v>0</v>
      </c>
      <c r="AO75" s="54">
        <f t="shared" si="16"/>
        <v>0</v>
      </c>
      <c r="AP75" s="54">
        <f t="shared" si="17"/>
        <v>-460.00000000000091</v>
      </c>
      <c r="AQ75" s="54">
        <f t="shared" si="18"/>
        <v>-500.91666767531387</v>
      </c>
    </row>
    <row r="76" spans="1:43" s="55" customFormat="1" x14ac:dyDescent="0.3">
      <c r="A76" s="43"/>
      <c r="B76" s="44"/>
      <c r="C76" s="43"/>
      <c r="D76" s="44"/>
      <c r="E76" s="59"/>
      <c r="F76" s="59">
        <v>20</v>
      </c>
      <c r="G76" s="67" t="s">
        <v>323</v>
      </c>
      <c r="H76" s="44" t="s">
        <v>800</v>
      </c>
      <c r="I76" s="44"/>
      <c r="J76" s="44"/>
      <c r="K76" s="43"/>
      <c r="L76" s="44"/>
      <c r="M76" s="53">
        <v>14</v>
      </c>
      <c r="N76" s="54">
        <v>6646.42676284966</v>
      </c>
      <c r="O76" s="54">
        <v>7017.4588086819149</v>
      </c>
      <c r="P76" s="54">
        <v>7700.7795585867088</v>
      </c>
      <c r="Q76" s="54">
        <v>8155.7250314690473</v>
      </c>
      <c r="R76" s="54">
        <v>8541.6653202526868</v>
      </c>
      <c r="S76" s="54">
        <v>7639.8756211150003</v>
      </c>
      <c r="T76" s="54">
        <v>7589.8160933197723</v>
      </c>
      <c r="U76" s="54">
        <v>8641.8415146907701</v>
      </c>
      <c r="V76" s="54">
        <v>9427.1049623798444</v>
      </c>
      <c r="W76" s="54">
        <v>10167.803194169659</v>
      </c>
      <c r="X76" s="54"/>
      <c r="Y76" s="321">
        <v>6646.42676284966</v>
      </c>
      <c r="Z76" s="321">
        <v>7017.4588086819149</v>
      </c>
      <c r="AA76" s="321">
        <v>7700.7795585867088</v>
      </c>
      <c r="AB76" s="321">
        <v>8155.7250314690473</v>
      </c>
      <c r="AC76" s="321">
        <v>8541.6653202526868</v>
      </c>
      <c r="AD76" s="321">
        <v>7639.8756211150003</v>
      </c>
      <c r="AE76" s="321">
        <v>7589.8160933197723</v>
      </c>
      <c r="AF76" s="321">
        <v>8593.3415146907973</v>
      </c>
      <c r="AG76" s="55">
        <v>9373.2445418926418</v>
      </c>
      <c r="AI76" s="54">
        <f t="shared" si="10"/>
        <v>0</v>
      </c>
      <c r="AJ76" s="54">
        <f t="shared" si="11"/>
        <v>0</v>
      </c>
      <c r="AK76" s="54">
        <f t="shared" si="12"/>
        <v>0</v>
      </c>
      <c r="AL76" s="54">
        <f t="shared" si="13"/>
        <v>0</v>
      </c>
      <c r="AM76" s="54">
        <f t="shared" si="14"/>
        <v>0</v>
      </c>
      <c r="AN76" s="54">
        <f t="shared" si="15"/>
        <v>0</v>
      </c>
      <c r="AO76" s="54">
        <f t="shared" si="16"/>
        <v>0</v>
      </c>
      <c r="AP76" s="54">
        <f t="shared" si="17"/>
        <v>-48.499999999972715</v>
      </c>
      <c r="AQ76" s="54">
        <f t="shared" si="18"/>
        <v>-53.860420487202646</v>
      </c>
    </row>
    <row r="77" spans="1:43" s="55" customFormat="1" x14ac:dyDescent="0.3">
      <c r="A77" s="43"/>
      <c r="B77" s="44"/>
      <c r="C77" s="43"/>
      <c r="D77" s="44"/>
      <c r="E77" s="59"/>
      <c r="F77" s="59">
        <v>21</v>
      </c>
      <c r="G77" s="67" t="s">
        <v>326</v>
      </c>
      <c r="H77" s="44" t="s">
        <v>801</v>
      </c>
      <c r="I77" s="44"/>
      <c r="J77" s="44"/>
      <c r="K77" s="43"/>
      <c r="L77" s="44"/>
      <c r="M77" s="53">
        <v>11</v>
      </c>
      <c r="N77" s="54">
        <v>40999.320201301496</v>
      </c>
      <c r="O77" s="54">
        <v>45076.604418834453</v>
      </c>
      <c r="P77" s="54">
        <v>49502.437871041599</v>
      </c>
      <c r="Q77" s="54">
        <v>53959.113023674516</v>
      </c>
      <c r="R77" s="54">
        <v>57792.91374764654</v>
      </c>
      <c r="S77" s="54">
        <v>63025.018582833458</v>
      </c>
      <c r="T77" s="54">
        <v>68056.210366005762</v>
      </c>
      <c r="U77" s="54">
        <v>70810.796691603828</v>
      </c>
      <c r="V77" s="54">
        <v>73161.150851508632</v>
      </c>
      <c r="W77" s="54">
        <v>75381.17451916376</v>
      </c>
      <c r="X77" s="54"/>
      <c r="Y77" s="321">
        <v>40999.320201301496</v>
      </c>
      <c r="Z77" s="321">
        <v>45076.604418834453</v>
      </c>
      <c r="AA77" s="321">
        <v>49502.437871041599</v>
      </c>
      <c r="AB77" s="321">
        <v>53959.113023674516</v>
      </c>
      <c r="AC77" s="321">
        <v>57792.91374764654</v>
      </c>
      <c r="AD77" s="321">
        <v>63025.018582833458</v>
      </c>
      <c r="AE77" s="321">
        <v>68056.210366005762</v>
      </c>
      <c r="AF77" s="321">
        <v>70810.796691603871</v>
      </c>
      <c r="AG77" s="55">
        <v>73160.403979020804</v>
      </c>
      <c r="AI77" s="54">
        <f t="shared" si="10"/>
        <v>0</v>
      </c>
      <c r="AJ77" s="54">
        <f t="shared" si="11"/>
        <v>0</v>
      </c>
      <c r="AK77" s="54">
        <f t="shared" si="12"/>
        <v>0</v>
      </c>
      <c r="AL77" s="54">
        <f t="shared" si="13"/>
        <v>0</v>
      </c>
      <c r="AM77" s="54">
        <f t="shared" si="14"/>
        <v>0</v>
      </c>
      <c r="AN77" s="54">
        <f t="shared" si="15"/>
        <v>0</v>
      </c>
      <c r="AO77" s="54">
        <f t="shared" si="16"/>
        <v>0</v>
      </c>
      <c r="AP77" s="54">
        <f t="shared" si="17"/>
        <v>0</v>
      </c>
      <c r="AQ77" s="54">
        <f t="shared" si="18"/>
        <v>-0.74687248782720417</v>
      </c>
    </row>
    <row r="78" spans="1:43" s="55" customFormat="1" x14ac:dyDescent="0.3">
      <c r="A78" s="43"/>
      <c r="B78" s="44"/>
      <c r="C78" s="43"/>
      <c r="D78" s="44"/>
      <c r="E78" s="59"/>
      <c r="F78" s="59">
        <v>22</v>
      </c>
      <c r="G78" s="67" t="s">
        <v>327</v>
      </c>
      <c r="H78" s="44" t="s">
        <v>802</v>
      </c>
      <c r="I78" s="44"/>
      <c r="J78" s="44"/>
      <c r="K78" s="43"/>
      <c r="L78" s="44"/>
      <c r="M78" s="53">
        <v>10</v>
      </c>
      <c r="N78" s="54">
        <v>14656.935902499825</v>
      </c>
      <c r="O78" s="54">
        <v>15636.186375412724</v>
      </c>
      <c r="P78" s="54">
        <v>16836.075389353337</v>
      </c>
      <c r="Q78" s="54">
        <v>18244.211593325788</v>
      </c>
      <c r="R78" s="54">
        <v>19360.78008037815</v>
      </c>
      <c r="S78" s="54">
        <v>20030.804250519839</v>
      </c>
      <c r="T78" s="54">
        <v>20537.526143269461</v>
      </c>
      <c r="U78" s="54">
        <v>21964.06583949706</v>
      </c>
      <c r="V78" s="54">
        <v>22789.742111898409</v>
      </c>
      <c r="W78" s="54">
        <v>23581.056942383981</v>
      </c>
      <c r="X78" s="54"/>
      <c r="Y78" s="321">
        <v>14656.935902499825</v>
      </c>
      <c r="Z78" s="321">
        <v>15636.186375412724</v>
      </c>
      <c r="AA78" s="321">
        <v>16836.075389353337</v>
      </c>
      <c r="AB78" s="321">
        <v>18244.211593325788</v>
      </c>
      <c r="AC78" s="321">
        <v>19360.78008037815</v>
      </c>
      <c r="AD78" s="321">
        <v>20030.804250519839</v>
      </c>
      <c r="AE78" s="321">
        <v>20537.526143269461</v>
      </c>
      <c r="AF78" s="321">
        <v>21834.065839497085</v>
      </c>
      <c r="AG78" s="55">
        <v>22653.352990225558</v>
      </c>
      <c r="AI78" s="54">
        <f t="shared" si="10"/>
        <v>0</v>
      </c>
      <c r="AJ78" s="54">
        <f t="shared" si="11"/>
        <v>0</v>
      </c>
      <c r="AK78" s="54">
        <f t="shared" si="12"/>
        <v>0</v>
      </c>
      <c r="AL78" s="54">
        <f t="shared" si="13"/>
        <v>0</v>
      </c>
      <c r="AM78" s="54">
        <f t="shared" si="14"/>
        <v>0</v>
      </c>
      <c r="AN78" s="54">
        <f t="shared" si="15"/>
        <v>0</v>
      </c>
      <c r="AO78" s="54">
        <f t="shared" si="16"/>
        <v>0</v>
      </c>
      <c r="AP78" s="54">
        <f t="shared" si="17"/>
        <v>-129.99999999997453</v>
      </c>
      <c r="AQ78" s="54">
        <f t="shared" si="18"/>
        <v>-136.38912167285162</v>
      </c>
    </row>
    <row r="79" spans="1:43" s="55" customFormat="1" x14ac:dyDescent="0.3">
      <c r="A79" s="43"/>
      <c r="B79" s="44"/>
      <c r="C79" s="43"/>
      <c r="D79" s="44"/>
      <c r="E79" s="59"/>
      <c r="F79" s="59">
        <v>23</v>
      </c>
      <c r="G79" s="67" t="s">
        <v>328</v>
      </c>
      <c r="H79" s="44" t="s">
        <v>329</v>
      </c>
      <c r="I79" s="59"/>
      <c r="J79" s="44"/>
      <c r="K79" s="43"/>
      <c r="L79" s="44"/>
      <c r="M79" s="53">
        <v>7</v>
      </c>
      <c r="N79" s="54">
        <v>50786.826675556564</v>
      </c>
      <c r="O79" s="54">
        <v>52022.584162431012</v>
      </c>
      <c r="P79" s="54">
        <v>54989.063564121345</v>
      </c>
      <c r="Q79" s="54">
        <v>57487.493253972985</v>
      </c>
      <c r="R79" s="54">
        <v>59942.283803065038</v>
      </c>
      <c r="S79" s="54">
        <v>59991.798090243334</v>
      </c>
      <c r="T79" s="54">
        <v>66432.671742054183</v>
      </c>
      <c r="U79" s="54">
        <v>69196.54382730303</v>
      </c>
      <c r="V79" s="54">
        <v>67424.632554802287</v>
      </c>
      <c r="W79" s="54">
        <v>70775.196158636318</v>
      </c>
      <c r="X79" s="54"/>
      <c r="Y79" s="321">
        <v>50786.826675556564</v>
      </c>
      <c r="Z79" s="321">
        <v>52022.584162431012</v>
      </c>
      <c r="AA79" s="321">
        <v>54989.063564121345</v>
      </c>
      <c r="AB79" s="321">
        <v>57487.493253972985</v>
      </c>
      <c r="AC79" s="321">
        <v>59942.283803065038</v>
      </c>
      <c r="AD79" s="321">
        <v>59991.798090243334</v>
      </c>
      <c r="AE79" s="321">
        <v>66432.671742054183</v>
      </c>
      <c r="AF79" s="321">
        <v>69960.616594328501</v>
      </c>
      <c r="AG79" s="55">
        <v>68697.035271339933</v>
      </c>
      <c r="AI79" s="54">
        <f t="shared" si="10"/>
        <v>0</v>
      </c>
      <c r="AJ79" s="54">
        <f t="shared" si="11"/>
        <v>0</v>
      </c>
      <c r="AK79" s="54">
        <f t="shared" si="12"/>
        <v>0</v>
      </c>
      <c r="AL79" s="54">
        <f t="shared" si="13"/>
        <v>0</v>
      </c>
      <c r="AM79" s="54">
        <f t="shared" si="14"/>
        <v>0</v>
      </c>
      <c r="AN79" s="54">
        <f t="shared" si="15"/>
        <v>0</v>
      </c>
      <c r="AO79" s="54">
        <f t="shared" si="16"/>
        <v>0</v>
      </c>
      <c r="AP79" s="54">
        <f t="shared" si="17"/>
        <v>764.07276702547097</v>
      </c>
      <c r="AQ79" s="54">
        <f t="shared" si="18"/>
        <v>1272.4027165376465</v>
      </c>
    </row>
    <row r="80" spans="1:43" s="55" customFormat="1" x14ac:dyDescent="0.3">
      <c r="A80" s="43"/>
      <c r="B80" s="44"/>
      <c r="C80" s="43"/>
      <c r="D80" s="44"/>
      <c r="E80" s="59"/>
      <c r="F80" s="59">
        <v>24</v>
      </c>
      <c r="G80" s="67" t="s">
        <v>331</v>
      </c>
      <c r="H80" s="44" t="s">
        <v>332</v>
      </c>
      <c r="I80" s="59"/>
      <c r="J80" s="44"/>
      <c r="K80" s="43"/>
      <c r="L80" s="44"/>
      <c r="M80" s="53">
        <v>33</v>
      </c>
      <c r="N80" s="54">
        <v>9230.7367257540318</v>
      </c>
      <c r="O80" s="54">
        <v>9484.1874927786648</v>
      </c>
      <c r="P80" s="54">
        <v>10522.20320713301</v>
      </c>
      <c r="Q80" s="54">
        <v>10702.987660326055</v>
      </c>
      <c r="R80" s="54">
        <v>10968.025492270952</v>
      </c>
      <c r="S80" s="54">
        <v>12352.45288370289</v>
      </c>
      <c r="T80" s="54">
        <v>12690.3038957713</v>
      </c>
      <c r="U80" s="54">
        <v>12578.402721640721</v>
      </c>
      <c r="V80" s="54">
        <v>14428.179180667708</v>
      </c>
      <c r="W80" s="54">
        <v>15434.175797307478</v>
      </c>
      <c r="X80" s="54"/>
      <c r="Y80" s="321">
        <v>9230.7367257540318</v>
      </c>
      <c r="Z80" s="321">
        <v>9484.1874927786648</v>
      </c>
      <c r="AA80" s="321">
        <v>10522.20320713301</v>
      </c>
      <c r="AB80" s="321">
        <v>10702.987660326055</v>
      </c>
      <c r="AC80" s="321">
        <v>10968.025492270952</v>
      </c>
      <c r="AD80" s="321">
        <v>12352.45288370289</v>
      </c>
      <c r="AE80" s="321">
        <v>12690.3038957713</v>
      </c>
      <c r="AF80" s="321">
        <v>12267.623156249867</v>
      </c>
      <c r="AG80" s="55">
        <v>13671.308450394394</v>
      </c>
      <c r="AI80" s="54">
        <f t="shared" si="10"/>
        <v>0</v>
      </c>
      <c r="AJ80" s="54">
        <f t="shared" si="11"/>
        <v>0</v>
      </c>
      <c r="AK80" s="54">
        <f t="shared" si="12"/>
        <v>0</v>
      </c>
      <c r="AL80" s="54">
        <f t="shared" si="13"/>
        <v>0</v>
      </c>
      <c r="AM80" s="54">
        <f t="shared" si="14"/>
        <v>0</v>
      </c>
      <c r="AN80" s="54">
        <f t="shared" si="15"/>
        <v>0</v>
      </c>
      <c r="AO80" s="54">
        <f t="shared" si="16"/>
        <v>0</v>
      </c>
      <c r="AP80" s="54">
        <f t="shared" si="17"/>
        <v>-310.77956539085426</v>
      </c>
      <c r="AQ80" s="54">
        <f t="shared" si="18"/>
        <v>-756.87073027331462</v>
      </c>
    </row>
    <row r="81" spans="1:43" s="55" customFormat="1" x14ac:dyDescent="0.3">
      <c r="A81" s="43"/>
      <c r="B81" s="44"/>
      <c r="C81" s="43"/>
      <c r="D81" s="44"/>
      <c r="E81" s="59"/>
      <c r="F81" s="59">
        <v>25</v>
      </c>
      <c r="G81" s="67" t="s">
        <v>333</v>
      </c>
      <c r="H81" s="44" t="s">
        <v>334</v>
      </c>
      <c r="I81" s="59"/>
      <c r="J81" s="44"/>
      <c r="K81" s="43"/>
      <c r="L81" s="44"/>
      <c r="M81" s="53">
        <v>17</v>
      </c>
      <c r="N81" s="54">
        <v>18028.45978500646</v>
      </c>
      <c r="O81" s="54">
        <v>19333.093656337514</v>
      </c>
      <c r="P81" s="54">
        <v>20129.094806484056</v>
      </c>
      <c r="Q81" s="54">
        <v>22129.328761294964</v>
      </c>
      <c r="R81" s="54">
        <v>23502.910929753882</v>
      </c>
      <c r="S81" s="54">
        <v>24735.618800256889</v>
      </c>
      <c r="T81" s="54">
        <v>28019.911838657477</v>
      </c>
      <c r="U81" s="54">
        <v>26793.089091643222</v>
      </c>
      <c r="V81" s="54">
        <v>24864.906016091947</v>
      </c>
      <c r="W81" s="54">
        <v>26659.679775156084</v>
      </c>
      <c r="X81" s="54"/>
      <c r="Y81" s="321">
        <v>18028.45978500646</v>
      </c>
      <c r="Z81" s="321">
        <v>19333.093656337514</v>
      </c>
      <c r="AA81" s="321">
        <v>20129.094806484056</v>
      </c>
      <c r="AB81" s="321">
        <v>22129.328761294964</v>
      </c>
      <c r="AC81" s="321">
        <v>23502.910929753882</v>
      </c>
      <c r="AD81" s="321">
        <v>24735.618800256889</v>
      </c>
      <c r="AE81" s="321">
        <v>28019.911838657477</v>
      </c>
      <c r="AF81" s="321">
        <v>26828.734428174703</v>
      </c>
      <c r="AG81" s="55">
        <v>25102.064415169487</v>
      </c>
      <c r="AI81" s="54">
        <f t="shared" si="10"/>
        <v>0</v>
      </c>
      <c r="AJ81" s="54">
        <f t="shared" si="11"/>
        <v>0</v>
      </c>
      <c r="AK81" s="54">
        <f t="shared" si="12"/>
        <v>0</v>
      </c>
      <c r="AL81" s="54">
        <f t="shared" si="13"/>
        <v>0</v>
      </c>
      <c r="AM81" s="54">
        <f t="shared" si="14"/>
        <v>0</v>
      </c>
      <c r="AN81" s="54">
        <f t="shared" si="15"/>
        <v>0</v>
      </c>
      <c r="AO81" s="54">
        <f t="shared" si="16"/>
        <v>0</v>
      </c>
      <c r="AP81" s="54">
        <f t="shared" si="17"/>
        <v>35.645336531481007</v>
      </c>
      <c r="AQ81" s="54">
        <f t="shared" si="18"/>
        <v>237.1583990775398</v>
      </c>
    </row>
    <row r="82" spans="1:43" s="55" customFormat="1" x14ac:dyDescent="0.3">
      <c r="A82" s="43"/>
      <c r="B82" s="44"/>
      <c r="C82" s="43"/>
      <c r="D82" s="44"/>
      <c r="E82" s="59"/>
      <c r="F82" s="59">
        <v>26</v>
      </c>
      <c r="G82" s="67" t="s">
        <v>336</v>
      </c>
      <c r="H82" s="44" t="s">
        <v>337</v>
      </c>
      <c r="I82" s="59"/>
      <c r="J82" s="44"/>
      <c r="K82" s="43"/>
      <c r="L82" s="44"/>
      <c r="M82" s="53">
        <v>7</v>
      </c>
      <c r="N82" s="54">
        <v>587.2037988568128</v>
      </c>
      <c r="O82" s="54">
        <v>616.77603040788506</v>
      </c>
      <c r="P82" s="54">
        <v>626.36860967854648</v>
      </c>
      <c r="Q82" s="54">
        <v>635.18138013547957</v>
      </c>
      <c r="R82" s="54">
        <v>613.45993168401992</v>
      </c>
      <c r="S82" s="54">
        <v>562.7762291303809</v>
      </c>
      <c r="T82" s="54">
        <v>590.40312097588821</v>
      </c>
      <c r="U82" s="54">
        <v>664.54767300034234</v>
      </c>
      <c r="V82" s="54">
        <v>722.78328036820312</v>
      </c>
      <c r="W82" s="54">
        <v>612.61560791081411</v>
      </c>
      <c r="X82" s="54"/>
      <c r="Y82" s="321">
        <v>587.2037988568128</v>
      </c>
      <c r="Z82" s="321">
        <v>616.77603040788506</v>
      </c>
      <c r="AA82" s="321">
        <v>626.36860967854648</v>
      </c>
      <c r="AB82" s="321">
        <v>635.18138013547957</v>
      </c>
      <c r="AC82" s="321">
        <v>613.45993168401992</v>
      </c>
      <c r="AD82" s="321">
        <v>562.7762291303809</v>
      </c>
      <c r="AE82" s="321">
        <v>590.40312097588821</v>
      </c>
      <c r="AF82" s="321">
        <v>664.13974579218598</v>
      </c>
      <c r="AG82" s="55">
        <v>597.90645748646398</v>
      </c>
      <c r="AI82" s="54">
        <f t="shared" si="10"/>
        <v>0</v>
      </c>
      <c r="AJ82" s="54">
        <f t="shared" si="11"/>
        <v>0</v>
      </c>
      <c r="AK82" s="54">
        <f t="shared" si="12"/>
        <v>0</v>
      </c>
      <c r="AL82" s="54">
        <f t="shared" si="13"/>
        <v>0</v>
      </c>
      <c r="AM82" s="54">
        <f t="shared" si="14"/>
        <v>0</v>
      </c>
      <c r="AN82" s="54">
        <f t="shared" si="15"/>
        <v>0</v>
      </c>
      <c r="AO82" s="54">
        <f t="shared" si="16"/>
        <v>0</v>
      </c>
      <c r="AP82" s="54">
        <f t="shared" si="17"/>
        <v>-0.40792720815636585</v>
      </c>
      <c r="AQ82" s="54">
        <f t="shared" si="18"/>
        <v>-124.87682288173914</v>
      </c>
    </row>
    <row r="83" spans="1:43" s="55" customFormat="1" x14ac:dyDescent="0.3">
      <c r="A83" s="43"/>
      <c r="B83" s="44"/>
      <c r="C83" s="43"/>
      <c r="D83" s="44"/>
      <c r="E83" s="59"/>
      <c r="F83" s="59">
        <v>27</v>
      </c>
      <c r="G83" s="67" t="s">
        <v>338</v>
      </c>
      <c r="H83" s="44" t="s">
        <v>339</v>
      </c>
      <c r="I83" s="59"/>
      <c r="J83" s="44"/>
      <c r="K83" s="43"/>
      <c r="L83" s="44"/>
      <c r="M83" s="53">
        <v>9</v>
      </c>
      <c r="N83" s="54">
        <v>17561.239789921372</v>
      </c>
      <c r="O83" s="54">
        <v>18974.423847416529</v>
      </c>
      <c r="P83" s="54">
        <v>20608.151859415488</v>
      </c>
      <c r="Q83" s="54">
        <v>22292.612729068969</v>
      </c>
      <c r="R83" s="54">
        <v>24104.315410000003</v>
      </c>
      <c r="S83" s="54">
        <v>20173.949323553796</v>
      </c>
      <c r="T83" s="54">
        <v>17680.532892925199</v>
      </c>
      <c r="U83" s="54">
        <v>23253.662639530965</v>
      </c>
      <c r="V83" s="54">
        <v>24403.831078343057</v>
      </c>
      <c r="W83" s="54">
        <v>27615.577360203115</v>
      </c>
      <c r="X83" s="54"/>
      <c r="Y83" s="321">
        <v>17561.239789921372</v>
      </c>
      <c r="Z83" s="321">
        <v>18974.423847416529</v>
      </c>
      <c r="AA83" s="321">
        <v>20608.151859415488</v>
      </c>
      <c r="AB83" s="321">
        <v>22292.612729068969</v>
      </c>
      <c r="AC83" s="321">
        <v>24104.315410000003</v>
      </c>
      <c r="AD83" s="321">
        <v>20173.949323553796</v>
      </c>
      <c r="AE83" s="321">
        <v>17680.532892925199</v>
      </c>
      <c r="AF83" s="321">
        <v>23234.662639530907</v>
      </c>
      <c r="AG83" s="55">
        <v>24373.848451619604</v>
      </c>
      <c r="AI83" s="54">
        <f t="shared" si="10"/>
        <v>0</v>
      </c>
      <c r="AJ83" s="54">
        <f t="shared" si="11"/>
        <v>0</v>
      </c>
      <c r="AK83" s="54">
        <f t="shared" si="12"/>
        <v>0</v>
      </c>
      <c r="AL83" s="54">
        <f t="shared" si="13"/>
        <v>0</v>
      </c>
      <c r="AM83" s="54">
        <f t="shared" si="14"/>
        <v>0</v>
      </c>
      <c r="AN83" s="54">
        <f t="shared" si="15"/>
        <v>0</v>
      </c>
      <c r="AO83" s="54">
        <f t="shared" si="16"/>
        <v>0</v>
      </c>
      <c r="AP83" s="54">
        <f t="shared" si="17"/>
        <v>-19.000000000058208</v>
      </c>
      <c r="AQ83" s="54">
        <f t="shared" si="18"/>
        <v>-29.982626723452995</v>
      </c>
    </row>
    <row r="84" spans="1:43" s="55" customFormat="1" x14ac:dyDescent="0.3">
      <c r="A84" s="43"/>
      <c r="B84" s="44"/>
      <c r="C84" s="43"/>
      <c r="D84" s="44"/>
      <c r="E84" s="59"/>
      <c r="F84" s="59">
        <v>28</v>
      </c>
      <c r="G84" s="67" t="s">
        <v>341</v>
      </c>
      <c r="H84" s="44" t="s">
        <v>342</v>
      </c>
      <c r="I84" s="59"/>
      <c r="J84" s="44"/>
      <c r="K84" s="43"/>
      <c r="L84" s="44"/>
      <c r="M84" s="53">
        <v>1</v>
      </c>
      <c r="N84" s="54">
        <v>3715.8380665546297</v>
      </c>
      <c r="O84" s="54">
        <v>3898.5906791057005</v>
      </c>
      <c r="P84" s="54">
        <v>4094.2039843157399</v>
      </c>
      <c r="Q84" s="54">
        <v>4325.397825</v>
      </c>
      <c r="R84" s="54">
        <v>4409.2217493214803</v>
      </c>
      <c r="S84" s="54">
        <v>4251.7644299530302</v>
      </c>
      <c r="T84" s="54">
        <v>4143.7622916602631</v>
      </c>
      <c r="U84" s="54">
        <v>5599.1238814220096</v>
      </c>
      <c r="V84" s="54">
        <v>5742.9120279032304</v>
      </c>
      <c r="W84" s="54">
        <v>6330.8933113045223</v>
      </c>
      <c r="X84" s="54"/>
      <c r="Y84" s="321">
        <v>3715.8380665546297</v>
      </c>
      <c r="Z84" s="321">
        <v>3898.5906791057005</v>
      </c>
      <c r="AA84" s="321">
        <v>4094.2039843157399</v>
      </c>
      <c r="AB84" s="321">
        <v>4325.397825</v>
      </c>
      <c r="AC84" s="321">
        <v>4409.2217493214803</v>
      </c>
      <c r="AD84" s="321">
        <v>4251.7644299530302</v>
      </c>
      <c r="AE84" s="321">
        <v>4143.7622916602631</v>
      </c>
      <c r="AF84" s="321">
        <v>5644.1238814220114</v>
      </c>
      <c r="AG84" s="55">
        <v>5789.0676491626809</v>
      </c>
      <c r="AI84" s="54">
        <f t="shared" si="10"/>
        <v>0</v>
      </c>
      <c r="AJ84" s="54">
        <f t="shared" si="11"/>
        <v>0</v>
      </c>
      <c r="AK84" s="54">
        <f t="shared" si="12"/>
        <v>0</v>
      </c>
      <c r="AL84" s="54">
        <f t="shared" si="13"/>
        <v>0</v>
      </c>
      <c r="AM84" s="54">
        <f t="shared" si="14"/>
        <v>0</v>
      </c>
      <c r="AN84" s="54">
        <f t="shared" si="15"/>
        <v>0</v>
      </c>
      <c r="AO84" s="54">
        <f t="shared" si="16"/>
        <v>0</v>
      </c>
      <c r="AP84" s="54">
        <f t="shared" si="17"/>
        <v>45.000000000001819</v>
      </c>
      <c r="AQ84" s="54">
        <f t="shared" si="18"/>
        <v>46.155621259450527</v>
      </c>
    </row>
    <row r="85" spans="1:43" s="55" customFormat="1" x14ac:dyDescent="0.3">
      <c r="A85" s="43"/>
      <c r="B85" s="44"/>
      <c r="C85" s="43"/>
      <c r="D85" s="44"/>
      <c r="E85" s="59"/>
      <c r="F85" s="59">
        <v>29</v>
      </c>
      <c r="G85" s="67" t="s">
        <v>344</v>
      </c>
      <c r="H85" s="44" t="s">
        <v>345</v>
      </c>
      <c r="I85" s="59"/>
      <c r="J85" s="44"/>
      <c r="K85" s="43"/>
      <c r="L85" s="44"/>
      <c r="M85" s="53">
        <v>1</v>
      </c>
      <c r="N85" s="54">
        <v>2539.6085953300199</v>
      </c>
      <c r="O85" s="54">
        <v>2761.5524985453203</v>
      </c>
      <c r="P85" s="54">
        <v>3078.47638755452</v>
      </c>
      <c r="Q85" s="54">
        <v>3408.86866136858</v>
      </c>
      <c r="R85" s="54">
        <v>3812.8820210352997</v>
      </c>
      <c r="S85" s="54">
        <v>3635.1078731994107</v>
      </c>
      <c r="T85" s="54">
        <v>3604.0152795136382</v>
      </c>
      <c r="U85" s="54">
        <v>5543.3352357566455</v>
      </c>
      <c r="V85" s="54">
        <v>6423.897664249338</v>
      </c>
      <c r="W85" s="54">
        <v>7059.1117456350948</v>
      </c>
      <c r="X85" s="54"/>
      <c r="Y85" s="321">
        <v>2539.6085953300199</v>
      </c>
      <c r="Z85" s="321">
        <v>2761.5524985453203</v>
      </c>
      <c r="AA85" s="321">
        <v>3078.47638755452</v>
      </c>
      <c r="AB85" s="321">
        <v>3408.86866136858</v>
      </c>
      <c r="AC85" s="321">
        <v>3812.8820210352997</v>
      </c>
      <c r="AD85" s="321">
        <v>3635.1078731994107</v>
      </c>
      <c r="AE85" s="321">
        <v>3604.0152795136382</v>
      </c>
      <c r="AF85" s="321">
        <v>5543.3352357566455</v>
      </c>
      <c r="AG85" s="55">
        <v>6423.897664249338</v>
      </c>
      <c r="AI85" s="54">
        <f t="shared" si="10"/>
        <v>0</v>
      </c>
      <c r="AJ85" s="54">
        <f t="shared" si="11"/>
        <v>0</v>
      </c>
      <c r="AK85" s="54">
        <f t="shared" si="12"/>
        <v>0</v>
      </c>
      <c r="AL85" s="54">
        <f t="shared" si="13"/>
        <v>0</v>
      </c>
      <c r="AM85" s="54">
        <f t="shared" si="14"/>
        <v>0</v>
      </c>
      <c r="AN85" s="54">
        <f t="shared" si="15"/>
        <v>0</v>
      </c>
      <c r="AO85" s="54">
        <f t="shared" si="16"/>
        <v>0</v>
      </c>
      <c r="AP85" s="54">
        <f t="shared" si="17"/>
        <v>0</v>
      </c>
      <c r="AQ85" s="54">
        <f t="shared" si="18"/>
        <v>0</v>
      </c>
    </row>
    <row r="86" spans="1:43" s="55" customFormat="1" x14ac:dyDescent="0.3">
      <c r="A86" s="43"/>
      <c r="B86" s="44"/>
      <c r="C86" s="43"/>
      <c r="D86" s="44"/>
      <c r="E86" s="59"/>
      <c r="F86" s="59">
        <v>30</v>
      </c>
      <c r="G86" s="67" t="s">
        <v>346</v>
      </c>
      <c r="H86" s="44" t="s">
        <v>347</v>
      </c>
      <c r="I86" s="59"/>
      <c r="J86" s="44"/>
      <c r="K86" s="43"/>
      <c r="L86" s="44"/>
      <c r="M86" s="53">
        <v>34</v>
      </c>
      <c r="N86" s="54">
        <v>16672.070697734223</v>
      </c>
      <c r="O86" s="54">
        <v>18429.129166918556</v>
      </c>
      <c r="P86" s="54">
        <v>20575.551494440682</v>
      </c>
      <c r="Q86" s="54">
        <v>23089.827935555903</v>
      </c>
      <c r="R86" s="54">
        <v>25889.961898902275</v>
      </c>
      <c r="S86" s="54">
        <v>23604.169902753114</v>
      </c>
      <c r="T86" s="54">
        <v>22282.681195355046</v>
      </c>
      <c r="U86" s="54">
        <v>24405.216214141739</v>
      </c>
      <c r="V86" s="54">
        <v>26921.016876226739</v>
      </c>
      <c r="W86" s="54">
        <v>29226.529693062268</v>
      </c>
      <c r="X86" s="54"/>
      <c r="Y86" s="321">
        <v>16672.070697734223</v>
      </c>
      <c r="Z86" s="321">
        <v>18429.129166918556</v>
      </c>
      <c r="AA86" s="321">
        <v>20575.551494440682</v>
      </c>
      <c r="AB86" s="321">
        <v>23089.827935555903</v>
      </c>
      <c r="AC86" s="321">
        <v>25889.961898902275</v>
      </c>
      <c r="AD86" s="321">
        <v>23604.169902753114</v>
      </c>
      <c r="AE86" s="321">
        <v>22282.681195355046</v>
      </c>
      <c r="AF86" s="321">
        <v>24255.816214141705</v>
      </c>
      <c r="AG86" s="55">
        <v>26719.515478386867</v>
      </c>
      <c r="AI86" s="54">
        <f t="shared" si="10"/>
        <v>0</v>
      </c>
      <c r="AJ86" s="54">
        <f t="shared" si="11"/>
        <v>0</v>
      </c>
      <c r="AK86" s="54">
        <f t="shared" si="12"/>
        <v>0</v>
      </c>
      <c r="AL86" s="54">
        <f t="shared" si="13"/>
        <v>0</v>
      </c>
      <c r="AM86" s="54">
        <f t="shared" si="14"/>
        <v>0</v>
      </c>
      <c r="AN86" s="54">
        <f t="shared" si="15"/>
        <v>0</v>
      </c>
      <c r="AO86" s="54">
        <f t="shared" si="16"/>
        <v>0</v>
      </c>
      <c r="AP86" s="54">
        <f t="shared" si="17"/>
        <v>-149.4000000000342</v>
      </c>
      <c r="AQ86" s="54">
        <f t="shared" si="18"/>
        <v>-201.50139783987106</v>
      </c>
    </row>
    <row r="87" spans="1:43" s="55" customFormat="1" x14ac:dyDescent="0.3">
      <c r="A87" s="43"/>
      <c r="B87" s="44"/>
      <c r="C87" s="43"/>
      <c r="D87" s="44"/>
      <c r="E87" s="59"/>
      <c r="F87" s="59">
        <v>31</v>
      </c>
      <c r="G87" s="67" t="s">
        <v>348</v>
      </c>
      <c r="H87" s="44" t="s">
        <v>349</v>
      </c>
      <c r="I87" s="59"/>
      <c r="J87" s="44"/>
      <c r="K87" s="43"/>
      <c r="L87" s="44"/>
      <c r="M87" s="53">
        <v>58</v>
      </c>
      <c r="N87" s="54">
        <v>10941.888412330718</v>
      </c>
      <c r="O87" s="54">
        <v>12011.378696525528</v>
      </c>
      <c r="P87" s="54">
        <v>13011.151912967514</v>
      </c>
      <c r="Q87" s="54">
        <v>14102.576301388284</v>
      </c>
      <c r="R87" s="54">
        <v>15238.807130726051</v>
      </c>
      <c r="S87" s="54">
        <v>11510.656932466698</v>
      </c>
      <c r="T87" s="54">
        <v>9947.8428422452525</v>
      </c>
      <c r="U87" s="54">
        <v>13304.807093904827</v>
      </c>
      <c r="V87" s="54">
        <v>15366.771082410609</v>
      </c>
      <c r="W87" s="54">
        <v>16771.762160398022</v>
      </c>
      <c r="X87" s="54"/>
      <c r="Y87" s="321">
        <v>10941.888412330718</v>
      </c>
      <c r="Z87" s="321">
        <v>12011.378696525528</v>
      </c>
      <c r="AA87" s="321">
        <v>13011.151912967514</v>
      </c>
      <c r="AB87" s="321">
        <v>14102.576301388284</v>
      </c>
      <c r="AC87" s="321">
        <v>15238.807130726051</v>
      </c>
      <c r="AD87" s="321">
        <v>11510.656932466698</v>
      </c>
      <c r="AE87" s="321">
        <v>9947.8428422452525</v>
      </c>
      <c r="AF87" s="321">
        <v>12811.187093904797</v>
      </c>
      <c r="AG87" s="55">
        <v>14816.728615950977</v>
      </c>
      <c r="AI87" s="54">
        <f t="shared" si="10"/>
        <v>0</v>
      </c>
      <c r="AJ87" s="54">
        <f t="shared" si="11"/>
        <v>0</v>
      </c>
      <c r="AK87" s="54">
        <f t="shared" si="12"/>
        <v>0</v>
      </c>
      <c r="AL87" s="54">
        <f t="shared" si="13"/>
        <v>0</v>
      </c>
      <c r="AM87" s="54">
        <f t="shared" si="14"/>
        <v>0</v>
      </c>
      <c r="AN87" s="54">
        <f t="shared" si="15"/>
        <v>0</v>
      </c>
      <c r="AO87" s="54">
        <f t="shared" si="16"/>
        <v>0</v>
      </c>
      <c r="AP87" s="54">
        <f t="shared" si="17"/>
        <v>-493.6200000000299</v>
      </c>
      <c r="AQ87" s="54">
        <f t="shared" si="18"/>
        <v>-550.04246645963212</v>
      </c>
    </row>
    <row r="88" spans="1:43" s="55" customFormat="1" x14ac:dyDescent="0.3">
      <c r="A88" s="43"/>
      <c r="B88" s="44"/>
      <c r="C88" s="43"/>
      <c r="D88" s="44"/>
      <c r="E88" s="59"/>
      <c r="F88" s="59">
        <v>32</v>
      </c>
      <c r="G88" s="67" t="s">
        <v>350</v>
      </c>
      <c r="H88" s="44" t="s">
        <v>351</v>
      </c>
      <c r="I88" s="59"/>
      <c r="J88" s="44"/>
      <c r="K88" s="43"/>
      <c r="L88" s="44"/>
      <c r="M88" s="53">
        <v>1</v>
      </c>
      <c r="N88" s="54">
        <v>26271.002254680003</v>
      </c>
      <c r="O88" s="54">
        <v>27725.79097050479</v>
      </c>
      <c r="P88" s="54">
        <v>29324.503258229743</v>
      </c>
      <c r="Q88" s="54">
        <v>30978.088392935439</v>
      </c>
      <c r="R88" s="54">
        <v>32684.354789651974</v>
      </c>
      <c r="S88" s="54">
        <v>34125.017351903094</v>
      </c>
      <c r="T88" s="54">
        <v>34854.255155838771</v>
      </c>
      <c r="U88" s="54">
        <v>35814.426628772351</v>
      </c>
      <c r="V88" s="54">
        <v>37501.495171456161</v>
      </c>
      <c r="W88" s="54">
        <v>39159.196888033155</v>
      </c>
      <c r="X88" s="54"/>
      <c r="Y88" s="321">
        <v>26271.002254680003</v>
      </c>
      <c r="Z88" s="321">
        <v>27725.79097050479</v>
      </c>
      <c r="AA88" s="321">
        <v>29324.503258229743</v>
      </c>
      <c r="AB88" s="321">
        <v>30978.088392935439</v>
      </c>
      <c r="AC88" s="321">
        <v>32684.354789651974</v>
      </c>
      <c r="AD88" s="321">
        <v>34125.017351903094</v>
      </c>
      <c r="AE88" s="321">
        <v>34854.255155838771</v>
      </c>
      <c r="AF88" s="321">
        <v>35550.29636154358</v>
      </c>
      <c r="AG88" s="55">
        <v>36925.765228338874</v>
      </c>
      <c r="AI88" s="54">
        <f t="shared" si="10"/>
        <v>0</v>
      </c>
      <c r="AJ88" s="54">
        <f t="shared" si="11"/>
        <v>0</v>
      </c>
      <c r="AK88" s="54">
        <f t="shared" si="12"/>
        <v>0</v>
      </c>
      <c r="AL88" s="54">
        <f t="shared" si="13"/>
        <v>0</v>
      </c>
      <c r="AM88" s="54">
        <f t="shared" si="14"/>
        <v>0</v>
      </c>
      <c r="AN88" s="54">
        <f t="shared" si="15"/>
        <v>0</v>
      </c>
      <c r="AO88" s="54">
        <f t="shared" si="16"/>
        <v>0</v>
      </c>
      <c r="AP88" s="54">
        <f t="shared" si="17"/>
        <v>-264.13026722877112</v>
      </c>
      <c r="AQ88" s="54">
        <f t="shared" si="18"/>
        <v>-575.72994311728689</v>
      </c>
    </row>
    <row r="89" spans="1:43" s="55" customFormat="1" x14ac:dyDescent="0.3">
      <c r="A89" s="43"/>
      <c r="B89" s="44"/>
      <c r="C89" s="43"/>
      <c r="D89" s="44"/>
      <c r="E89" s="59"/>
      <c r="F89" s="59">
        <v>33</v>
      </c>
      <c r="G89" s="67" t="s">
        <v>354</v>
      </c>
      <c r="H89" s="44" t="s">
        <v>355</v>
      </c>
      <c r="I89" s="59"/>
      <c r="J89" s="44"/>
      <c r="K89" s="43"/>
      <c r="L89" s="44"/>
      <c r="M89" s="53">
        <v>16</v>
      </c>
      <c r="N89" s="54">
        <v>9233.3422568356491</v>
      </c>
      <c r="O89" s="54">
        <v>10028.885353217662</v>
      </c>
      <c r="P89" s="54">
        <v>10882.343496776475</v>
      </c>
      <c r="Q89" s="54">
        <v>11708.04759394899</v>
      </c>
      <c r="R89" s="54">
        <v>12513.261192599219</v>
      </c>
      <c r="S89" s="54">
        <v>11791.377677852211</v>
      </c>
      <c r="T89" s="54">
        <v>11468.852555813579</v>
      </c>
      <c r="U89" s="54">
        <v>12498.51654724648</v>
      </c>
      <c r="V89" s="54">
        <v>13555.729333348534</v>
      </c>
      <c r="W89" s="54">
        <v>14668.234222171379</v>
      </c>
      <c r="X89" s="54"/>
      <c r="Y89" s="321">
        <v>9233.3422568356491</v>
      </c>
      <c r="Z89" s="321">
        <v>10028.885353217662</v>
      </c>
      <c r="AA89" s="321">
        <v>10882.343496776475</v>
      </c>
      <c r="AB89" s="321">
        <v>11708.04759394899</v>
      </c>
      <c r="AC89" s="321">
        <v>12513.261192599219</v>
      </c>
      <c r="AD89" s="321">
        <v>11791.377677852211</v>
      </c>
      <c r="AE89" s="321">
        <v>11468.852555813579</v>
      </c>
      <c r="AF89" s="321">
        <v>12458.51654724648</v>
      </c>
      <c r="AG89" s="55">
        <v>13511.420910849185</v>
      </c>
      <c r="AI89" s="54">
        <f t="shared" si="10"/>
        <v>0</v>
      </c>
      <c r="AJ89" s="54">
        <f t="shared" si="11"/>
        <v>0</v>
      </c>
      <c r="AK89" s="54">
        <f t="shared" si="12"/>
        <v>0</v>
      </c>
      <c r="AL89" s="54">
        <f t="shared" si="13"/>
        <v>0</v>
      </c>
      <c r="AM89" s="54">
        <f t="shared" si="14"/>
        <v>0</v>
      </c>
      <c r="AN89" s="54">
        <f t="shared" si="15"/>
        <v>0</v>
      </c>
      <c r="AO89" s="54">
        <f t="shared" si="16"/>
        <v>0</v>
      </c>
      <c r="AP89" s="54">
        <f t="shared" si="17"/>
        <v>-40</v>
      </c>
      <c r="AQ89" s="54">
        <f t="shared" si="18"/>
        <v>-44.308422499349035</v>
      </c>
    </row>
    <row r="90" spans="1:43" s="55" customFormat="1" x14ac:dyDescent="0.3">
      <c r="A90" s="43"/>
      <c r="B90" s="44"/>
      <c r="C90" s="43"/>
      <c r="D90" s="44"/>
      <c r="E90" s="59"/>
      <c r="F90" s="59">
        <v>34</v>
      </c>
      <c r="G90" s="67" t="s">
        <v>356</v>
      </c>
      <c r="H90" s="44" t="s">
        <v>357</v>
      </c>
      <c r="I90" s="59"/>
      <c r="J90" s="44"/>
      <c r="K90" s="43"/>
      <c r="L90" s="44"/>
      <c r="M90" s="53">
        <v>26</v>
      </c>
      <c r="N90" s="54">
        <v>8027.6115224451078</v>
      </c>
      <c r="O90" s="54">
        <v>8774.2458643864993</v>
      </c>
      <c r="P90" s="54">
        <v>9627.6314827198312</v>
      </c>
      <c r="Q90" s="54">
        <v>10540.991605243767</v>
      </c>
      <c r="R90" s="54">
        <v>11497.57834262383</v>
      </c>
      <c r="S90" s="54">
        <v>11117.496837963519</v>
      </c>
      <c r="T90" s="54">
        <v>12155.20696033581</v>
      </c>
      <c r="U90" s="54">
        <v>13476.322364373478</v>
      </c>
      <c r="V90" s="54">
        <v>14896.7672304557</v>
      </c>
      <c r="W90" s="54">
        <v>16273.822978074524</v>
      </c>
      <c r="X90" s="54"/>
      <c r="Y90" s="321">
        <v>8027.6115224451078</v>
      </c>
      <c r="Z90" s="321">
        <v>8774.2458643864993</v>
      </c>
      <c r="AA90" s="321">
        <v>9627.6314827198312</v>
      </c>
      <c r="AB90" s="321">
        <v>10540.991605243767</v>
      </c>
      <c r="AC90" s="321">
        <v>11497.57834262383</v>
      </c>
      <c r="AD90" s="321">
        <v>11117.496837963519</v>
      </c>
      <c r="AE90" s="321">
        <v>12155.20696033581</v>
      </c>
      <c r="AF90" s="321">
        <v>13384.322364373478</v>
      </c>
      <c r="AG90" s="55">
        <v>14702.652389604673</v>
      </c>
      <c r="AI90" s="54">
        <f t="shared" si="10"/>
        <v>0</v>
      </c>
      <c r="AJ90" s="54">
        <f t="shared" si="11"/>
        <v>0</v>
      </c>
      <c r="AK90" s="54">
        <f t="shared" si="12"/>
        <v>0</v>
      </c>
      <c r="AL90" s="54">
        <f t="shared" si="13"/>
        <v>0</v>
      </c>
      <c r="AM90" s="54">
        <f t="shared" si="14"/>
        <v>0</v>
      </c>
      <c r="AN90" s="54">
        <f t="shared" si="15"/>
        <v>0</v>
      </c>
      <c r="AO90" s="54">
        <f t="shared" si="16"/>
        <v>0</v>
      </c>
      <c r="AP90" s="54">
        <f t="shared" si="17"/>
        <v>-92</v>
      </c>
      <c r="AQ90" s="54">
        <f t="shared" si="18"/>
        <v>-194.11484085102711</v>
      </c>
    </row>
    <row r="91" spans="1:43" s="55" customFormat="1" x14ac:dyDescent="0.3">
      <c r="A91" s="43"/>
      <c r="B91" s="44"/>
      <c r="C91" s="43"/>
      <c r="D91" s="44"/>
      <c r="E91" s="59"/>
      <c r="F91" s="59">
        <v>35</v>
      </c>
      <c r="G91" s="67" t="s">
        <v>358</v>
      </c>
      <c r="H91" s="44" t="s">
        <v>359</v>
      </c>
      <c r="I91" s="59"/>
      <c r="J91" s="44"/>
      <c r="K91" s="43"/>
      <c r="L91" s="44"/>
      <c r="M91" s="53">
        <v>84</v>
      </c>
      <c r="N91" s="54">
        <v>12707.084818158506</v>
      </c>
      <c r="O91" s="54">
        <v>13374.365479346054</v>
      </c>
      <c r="P91" s="54">
        <v>14113.309587064477</v>
      </c>
      <c r="Q91" s="54">
        <v>15180.62687236893</v>
      </c>
      <c r="R91" s="54">
        <v>16485.105048922676</v>
      </c>
      <c r="S91" s="54">
        <v>9579.9637390298758</v>
      </c>
      <c r="T91" s="54">
        <v>6836.6959914443642</v>
      </c>
      <c r="U91" s="54">
        <v>12653.625190822047</v>
      </c>
      <c r="V91" s="54">
        <v>14431.43267776525</v>
      </c>
      <c r="W91" s="54">
        <v>16279.892335302313</v>
      </c>
      <c r="X91" s="54"/>
      <c r="Y91" s="321">
        <v>12707.084818158506</v>
      </c>
      <c r="Z91" s="321">
        <v>13374.365479346054</v>
      </c>
      <c r="AA91" s="321">
        <v>14113.309587064477</v>
      </c>
      <c r="AB91" s="321">
        <v>15180.62687236893</v>
      </c>
      <c r="AC91" s="321">
        <v>16485.105048922676</v>
      </c>
      <c r="AD91" s="321">
        <v>9579.9637390298758</v>
      </c>
      <c r="AE91" s="321">
        <v>6836.6959914443642</v>
      </c>
      <c r="AF91" s="321">
        <v>11557.057942021098</v>
      </c>
      <c r="AG91" s="55">
        <v>13173.342463376181</v>
      </c>
      <c r="AI91" s="54">
        <f t="shared" si="10"/>
        <v>0</v>
      </c>
      <c r="AJ91" s="54">
        <f t="shared" si="11"/>
        <v>0</v>
      </c>
      <c r="AK91" s="54">
        <f t="shared" si="12"/>
        <v>0</v>
      </c>
      <c r="AL91" s="54">
        <f t="shared" si="13"/>
        <v>0</v>
      </c>
      <c r="AM91" s="54">
        <f t="shared" si="14"/>
        <v>0</v>
      </c>
      <c r="AN91" s="54">
        <f t="shared" si="15"/>
        <v>0</v>
      </c>
      <c r="AO91" s="54">
        <f t="shared" si="16"/>
        <v>0</v>
      </c>
      <c r="AP91" s="54">
        <f t="shared" si="17"/>
        <v>-1096.5672488009495</v>
      </c>
      <c r="AQ91" s="54">
        <f t="shared" si="18"/>
        <v>-1258.0902143890689</v>
      </c>
    </row>
    <row r="92" spans="1:43" s="55" customFormat="1" x14ac:dyDescent="0.3">
      <c r="A92" s="43"/>
      <c r="B92" s="44"/>
      <c r="C92" s="43"/>
      <c r="D92" s="44"/>
      <c r="E92" s="59"/>
      <c r="F92" s="59">
        <v>36</v>
      </c>
      <c r="G92" s="67" t="s">
        <v>360</v>
      </c>
      <c r="H92" s="44" t="s">
        <v>361</v>
      </c>
      <c r="I92" s="59"/>
      <c r="J92" s="44"/>
      <c r="K92" s="43"/>
      <c r="L92" s="44"/>
      <c r="M92" s="53">
        <v>6</v>
      </c>
      <c r="N92" s="54">
        <v>320.34584105800013</v>
      </c>
      <c r="O92" s="54">
        <v>333.56632968514424</v>
      </c>
      <c r="P92" s="54">
        <v>353.30655314828397</v>
      </c>
      <c r="Q92" s="54">
        <v>369.75696589660868</v>
      </c>
      <c r="R92" s="54">
        <v>392.79654762758469</v>
      </c>
      <c r="S92" s="54">
        <v>479.80281741899364</v>
      </c>
      <c r="T92" s="54">
        <v>528.09869138901263</v>
      </c>
      <c r="U92" s="54">
        <v>617.92888192218004</v>
      </c>
      <c r="V92" s="54">
        <v>672.67638180767733</v>
      </c>
      <c r="W92" s="54">
        <v>749.44338688613448</v>
      </c>
      <c r="X92" s="54"/>
      <c r="Y92" s="321">
        <v>320.34584105800013</v>
      </c>
      <c r="Z92" s="321">
        <v>333.56632968514424</v>
      </c>
      <c r="AA92" s="321">
        <v>353.30655314828397</v>
      </c>
      <c r="AB92" s="321">
        <v>369.75696589660868</v>
      </c>
      <c r="AC92" s="321">
        <v>392.79654762758469</v>
      </c>
      <c r="AD92" s="321">
        <v>479.80281741899364</v>
      </c>
      <c r="AE92" s="321">
        <v>528.09869138901263</v>
      </c>
      <c r="AF92" s="321">
        <v>619.42888192218049</v>
      </c>
      <c r="AG92" s="55">
        <v>672.45099273674657</v>
      </c>
      <c r="AI92" s="54">
        <f t="shared" si="10"/>
        <v>0</v>
      </c>
      <c r="AJ92" s="54">
        <f t="shared" si="11"/>
        <v>0</v>
      </c>
      <c r="AK92" s="54">
        <f t="shared" si="12"/>
        <v>0</v>
      </c>
      <c r="AL92" s="54">
        <f t="shared" si="13"/>
        <v>0</v>
      </c>
      <c r="AM92" s="54">
        <f t="shared" si="14"/>
        <v>0</v>
      </c>
      <c r="AN92" s="54">
        <f t="shared" si="15"/>
        <v>0</v>
      </c>
      <c r="AO92" s="54">
        <f t="shared" si="16"/>
        <v>0</v>
      </c>
      <c r="AP92" s="54">
        <f t="shared" si="17"/>
        <v>1.5000000000004547</v>
      </c>
      <c r="AQ92" s="54">
        <f t="shared" si="18"/>
        <v>-0.22538907093075977</v>
      </c>
    </row>
    <row r="93" spans="1:43" s="55" customFormat="1" x14ac:dyDescent="0.3">
      <c r="A93" s="43"/>
      <c r="B93" s="44"/>
      <c r="C93" s="43"/>
      <c r="D93" s="44"/>
      <c r="E93" s="59"/>
      <c r="F93" s="59">
        <v>37</v>
      </c>
      <c r="G93" s="67" t="s">
        <v>362</v>
      </c>
      <c r="H93" s="44" t="s">
        <v>363</v>
      </c>
      <c r="I93" s="59"/>
      <c r="J93" s="44"/>
      <c r="K93" s="43"/>
      <c r="L93" s="44"/>
      <c r="M93" s="53">
        <v>1</v>
      </c>
      <c r="N93" s="54">
        <v>1165.3292289755</v>
      </c>
      <c r="O93" s="54">
        <v>1223.49961435981</v>
      </c>
      <c r="P93" s="54">
        <v>1291.9467978898299</v>
      </c>
      <c r="Q93" s="54">
        <v>1367.13649681731</v>
      </c>
      <c r="R93" s="54">
        <v>1450</v>
      </c>
      <c r="S93" s="54">
        <v>1307.7228107664898</v>
      </c>
      <c r="T93" s="54">
        <v>1144.7699488568203</v>
      </c>
      <c r="U93" s="54">
        <v>1164.7673548189623</v>
      </c>
      <c r="V93" s="54">
        <v>1299.3500944205182</v>
      </c>
      <c r="W93" s="54">
        <v>1424.0683895906889</v>
      </c>
      <c r="X93" s="54"/>
      <c r="Y93" s="321">
        <v>1165.3292289755</v>
      </c>
      <c r="Z93" s="321">
        <v>1223.49961435981</v>
      </c>
      <c r="AA93" s="321">
        <v>1291.9467978898299</v>
      </c>
      <c r="AB93" s="321">
        <v>1367.13649681731</v>
      </c>
      <c r="AC93" s="321">
        <v>1450</v>
      </c>
      <c r="AD93" s="321">
        <v>1307.7228107664898</v>
      </c>
      <c r="AE93" s="321">
        <v>1144.7699488568203</v>
      </c>
      <c r="AF93" s="321">
        <v>1165.9156622038852</v>
      </c>
      <c r="AG93" s="55">
        <v>1305.1038173733907</v>
      </c>
      <c r="AI93" s="54">
        <f t="shared" si="10"/>
        <v>0</v>
      </c>
      <c r="AJ93" s="54">
        <f t="shared" si="11"/>
        <v>0</v>
      </c>
      <c r="AK93" s="54">
        <f t="shared" si="12"/>
        <v>0</v>
      </c>
      <c r="AL93" s="54">
        <f t="shared" si="13"/>
        <v>0</v>
      </c>
      <c r="AM93" s="54">
        <f t="shared" si="14"/>
        <v>0</v>
      </c>
      <c r="AN93" s="54">
        <f t="shared" si="15"/>
        <v>0</v>
      </c>
      <c r="AO93" s="54">
        <f t="shared" si="16"/>
        <v>0</v>
      </c>
      <c r="AP93" s="54">
        <f t="shared" si="17"/>
        <v>1.1483073849228731</v>
      </c>
      <c r="AQ93" s="54">
        <f t="shared" si="18"/>
        <v>5.753722952872522</v>
      </c>
    </row>
    <row r="94" spans="1:43" s="70" customFormat="1" x14ac:dyDescent="0.3">
      <c r="A94" s="48"/>
      <c r="B94" s="49"/>
      <c r="C94" s="48"/>
      <c r="D94" s="49"/>
      <c r="E94" s="43"/>
      <c r="F94" s="48"/>
      <c r="G94" s="49" t="s">
        <v>366</v>
      </c>
      <c r="H94" s="49"/>
      <c r="I94" s="48"/>
      <c r="J94" s="49"/>
      <c r="K94" s="48"/>
      <c r="L94" s="49"/>
      <c r="M94" s="64">
        <v>10</v>
      </c>
      <c r="N94" s="123">
        <v>99782.75770531116</v>
      </c>
      <c r="O94" s="123">
        <v>106221.04650002161</v>
      </c>
      <c r="P94" s="123">
        <v>112873.72514141459</v>
      </c>
      <c r="Q94" s="123">
        <v>118223.93971311756</v>
      </c>
      <c r="R94" s="123">
        <v>122252.57401755451</v>
      </c>
      <c r="S94" s="123">
        <v>128314.6116987095</v>
      </c>
      <c r="T94" s="123">
        <v>135278.92240504426</v>
      </c>
      <c r="U94" s="123">
        <v>141785.83857272685</v>
      </c>
      <c r="V94" s="123">
        <v>149659.85095953499</v>
      </c>
      <c r="W94" s="123">
        <v>156982.6517452164</v>
      </c>
      <c r="X94" s="123"/>
      <c r="Y94" s="320">
        <v>99782.75770531116</v>
      </c>
      <c r="Z94" s="320">
        <v>106221.04650002161</v>
      </c>
      <c r="AA94" s="320">
        <v>112873.72514141459</v>
      </c>
      <c r="AB94" s="320">
        <v>118223.93971311756</v>
      </c>
      <c r="AC94" s="320">
        <v>122252.57401755451</v>
      </c>
      <c r="AD94" s="320">
        <v>128314.6116987095</v>
      </c>
      <c r="AE94" s="320">
        <v>135278.92240504426</v>
      </c>
      <c r="AF94" s="320">
        <v>141402.70292939426</v>
      </c>
      <c r="AG94" s="70">
        <v>148911.18645494527</v>
      </c>
      <c r="AI94" s="123">
        <f t="shared" si="10"/>
        <v>0</v>
      </c>
      <c r="AJ94" s="123">
        <f t="shared" si="11"/>
        <v>0</v>
      </c>
      <c r="AK94" s="123">
        <f t="shared" si="12"/>
        <v>0</v>
      </c>
      <c r="AL94" s="123">
        <f t="shared" si="13"/>
        <v>0</v>
      </c>
      <c r="AM94" s="123">
        <f t="shared" si="14"/>
        <v>0</v>
      </c>
      <c r="AN94" s="123">
        <f t="shared" si="15"/>
        <v>0</v>
      </c>
      <c r="AO94" s="123">
        <f t="shared" si="16"/>
        <v>0</v>
      </c>
      <c r="AP94" s="123">
        <f t="shared" si="17"/>
        <v>-383.13564333258546</v>
      </c>
      <c r="AQ94" s="123">
        <f t="shared" si="18"/>
        <v>-748.66450458971667</v>
      </c>
    </row>
    <row r="95" spans="1:43" s="55" customFormat="1" x14ac:dyDescent="0.3">
      <c r="A95" s="43"/>
      <c r="B95" s="44"/>
      <c r="C95" s="43"/>
      <c r="D95" s="44"/>
      <c r="E95" s="43"/>
      <c r="F95" s="43">
        <v>38</v>
      </c>
      <c r="G95" s="44" t="s">
        <v>364</v>
      </c>
      <c r="H95" s="44" t="s">
        <v>365</v>
      </c>
      <c r="I95" s="43"/>
      <c r="J95" s="44"/>
      <c r="K95" s="43"/>
      <c r="L95" s="44"/>
      <c r="M95" s="53">
        <v>1</v>
      </c>
      <c r="N95" s="54">
        <v>16180.4980467037</v>
      </c>
      <c r="O95" s="54">
        <v>16985.078797534501</v>
      </c>
      <c r="P95" s="54">
        <v>16341.3604204153</v>
      </c>
      <c r="Q95" s="54">
        <v>15151.186492310801</v>
      </c>
      <c r="R95" s="54">
        <v>14654.4304936961</v>
      </c>
      <c r="S95" s="54">
        <v>12499.50911330153</v>
      </c>
      <c r="T95" s="54">
        <v>15844.617013358422</v>
      </c>
      <c r="U95" s="54">
        <v>23915.062792188797</v>
      </c>
      <c r="V95" s="54">
        <v>23983.361639283379</v>
      </c>
      <c r="W95" s="54">
        <v>23080.530117202081</v>
      </c>
      <c r="X95" s="54"/>
      <c r="Y95" s="321">
        <v>16180.4980467037</v>
      </c>
      <c r="Z95" s="321">
        <v>16985.078797534501</v>
      </c>
      <c r="AA95" s="321">
        <v>16341.3604204153</v>
      </c>
      <c r="AB95" s="321">
        <v>15151.186492310801</v>
      </c>
      <c r="AC95" s="321">
        <v>14654.4304936961</v>
      </c>
      <c r="AD95" s="321">
        <v>12499.50911330153</v>
      </c>
      <c r="AE95" s="321">
        <v>15844.617013358422</v>
      </c>
      <c r="AF95" s="321">
        <v>22093.237578225911</v>
      </c>
      <c r="AG95" s="55">
        <v>23897.046901380116</v>
      </c>
      <c r="AI95" s="54">
        <f t="shared" si="10"/>
        <v>0</v>
      </c>
      <c r="AJ95" s="54">
        <f t="shared" si="11"/>
        <v>0</v>
      </c>
      <c r="AK95" s="54">
        <f t="shared" si="12"/>
        <v>0</v>
      </c>
      <c r="AL95" s="54">
        <f t="shared" si="13"/>
        <v>0</v>
      </c>
      <c r="AM95" s="54">
        <f t="shared" si="14"/>
        <v>0</v>
      </c>
      <c r="AN95" s="54">
        <f t="shared" si="15"/>
        <v>0</v>
      </c>
      <c r="AO95" s="54">
        <f t="shared" si="16"/>
        <v>0</v>
      </c>
      <c r="AP95" s="54">
        <f t="shared" si="17"/>
        <v>-1821.8252139628858</v>
      </c>
      <c r="AQ95" s="54">
        <f t="shared" si="18"/>
        <v>-86.314737903263449</v>
      </c>
    </row>
    <row r="96" spans="1:43" s="55" customFormat="1" x14ac:dyDescent="0.3">
      <c r="A96" s="43"/>
      <c r="B96" s="44"/>
      <c r="C96" s="43"/>
      <c r="D96" s="44"/>
      <c r="E96" s="43"/>
      <c r="F96" s="43">
        <v>39</v>
      </c>
      <c r="G96" s="44" t="s">
        <v>368</v>
      </c>
      <c r="H96" s="44" t="s">
        <v>369</v>
      </c>
      <c r="I96" s="43"/>
      <c r="J96" s="44"/>
      <c r="K96" s="43"/>
      <c r="L96" s="44"/>
      <c r="M96" s="53">
        <v>1</v>
      </c>
      <c r="N96" s="54">
        <v>8722.9659604493409</v>
      </c>
      <c r="O96" s="54">
        <v>8879.0116202724603</v>
      </c>
      <c r="P96" s="54">
        <v>9286.4572907228103</v>
      </c>
      <c r="Q96" s="54">
        <v>8139.3528941813302</v>
      </c>
      <c r="R96" s="54">
        <v>8027.2702748489701</v>
      </c>
      <c r="S96" s="54">
        <v>8384.1043982220745</v>
      </c>
      <c r="T96" s="54">
        <v>8477.7846401006973</v>
      </c>
      <c r="U96" s="54">
        <v>8510.1862979250491</v>
      </c>
      <c r="V96" s="54">
        <v>9006.6218627345843</v>
      </c>
      <c r="W96" s="54">
        <v>9100.9724095654074</v>
      </c>
      <c r="X96" s="54"/>
      <c r="Y96" s="321">
        <v>8722.9659604493409</v>
      </c>
      <c r="Z96" s="321">
        <v>8879.0116202724603</v>
      </c>
      <c r="AA96" s="321">
        <v>9286.4572907228103</v>
      </c>
      <c r="AB96" s="321">
        <v>8139.3528941813302</v>
      </c>
      <c r="AC96" s="321">
        <v>8027.2702748489701</v>
      </c>
      <c r="AD96" s="321">
        <v>8384.1043982220745</v>
      </c>
      <c r="AE96" s="321">
        <v>8477.7846401006973</v>
      </c>
      <c r="AF96" s="321">
        <v>8558.3609927058314</v>
      </c>
      <c r="AG96" s="55">
        <v>9014.302991135175</v>
      </c>
      <c r="AI96" s="54">
        <f t="shared" si="10"/>
        <v>0</v>
      </c>
      <c r="AJ96" s="54">
        <f t="shared" si="11"/>
        <v>0</v>
      </c>
      <c r="AK96" s="54">
        <f t="shared" si="12"/>
        <v>0</v>
      </c>
      <c r="AL96" s="54">
        <f t="shared" si="13"/>
        <v>0</v>
      </c>
      <c r="AM96" s="54">
        <f t="shared" si="14"/>
        <v>0</v>
      </c>
      <c r="AN96" s="54">
        <f t="shared" si="15"/>
        <v>0</v>
      </c>
      <c r="AO96" s="54">
        <f t="shared" si="16"/>
        <v>0</v>
      </c>
      <c r="AP96" s="54">
        <f t="shared" si="17"/>
        <v>48.174694780782374</v>
      </c>
      <c r="AQ96" s="54">
        <f t="shared" si="18"/>
        <v>7.681128400590751</v>
      </c>
    </row>
    <row r="97" spans="1:43" s="55" customFormat="1" x14ac:dyDescent="0.3">
      <c r="A97" s="43"/>
      <c r="B97" s="44"/>
      <c r="C97" s="43"/>
      <c r="D97" s="44"/>
      <c r="E97" s="43"/>
      <c r="F97" s="43">
        <v>40</v>
      </c>
      <c r="G97" s="44" t="s">
        <v>370</v>
      </c>
      <c r="H97" s="44" t="s">
        <v>371</v>
      </c>
      <c r="I97" s="43"/>
      <c r="J97" s="44"/>
      <c r="K97" s="43"/>
      <c r="L97" s="44"/>
      <c r="M97" s="53">
        <v>1</v>
      </c>
      <c r="N97" s="54">
        <v>10246.365163042799</v>
      </c>
      <c r="O97" s="54">
        <v>10091.602037717101</v>
      </c>
      <c r="P97" s="54">
        <v>10634.210460427499</v>
      </c>
      <c r="Q97" s="54">
        <v>10740.7964921777</v>
      </c>
      <c r="R97" s="54">
        <v>9988.6883405570206</v>
      </c>
      <c r="S97" s="54">
        <v>10499.800646370411</v>
      </c>
      <c r="T97" s="54">
        <v>11048.820767929832</v>
      </c>
      <c r="U97" s="54">
        <v>10832.388622924254</v>
      </c>
      <c r="V97" s="54">
        <v>11766.750222134877</v>
      </c>
      <c r="W97" s="54">
        <v>11995.953003231962</v>
      </c>
      <c r="X97" s="54"/>
      <c r="Y97" s="321">
        <v>10246.365163042799</v>
      </c>
      <c r="Z97" s="321">
        <v>10091.602037717101</v>
      </c>
      <c r="AA97" s="321">
        <v>10634.210460427499</v>
      </c>
      <c r="AB97" s="321">
        <v>10740.7964921777</v>
      </c>
      <c r="AC97" s="321">
        <v>9988.6883405570206</v>
      </c>
      <c r="AD97" s="321">
        <v>10499.800646370411</v>
      </c>
      <c r="AE97" s="321">
        <v>11048.820767929832</v>
      </c>
      <c r="AF97" s="321">
        <v>10972.449006415643</v>
      </c>
      <c r="AG97" s="55">
        <v>11665.456845833462</v>
      </c>
      <c r="AI97" s="54">
        <f t="shared" si="10"/>
        <v>0</v>
      </c>
      <c r="AJ97" s="54">
        <f t="shared" si="11"/>
        <v>0</v>
      </c>
      <c r="AK97" s="54">
        <f t="shared" si="12"/>
        <v>0</v>
      </c>
      <c r="AL97" s="54">
        <f t="shared" si="13"/>
        <v>0</v>
      </c>
      <c r="AM97" s="54">
        <f t="shared" si="14"/>
        <v>0</v>
      </c>
      <c r="AN97" s="54">
        <f t="shared" si="15"/>
        <v>0</v>
      </c>
      <c r="AO97" s="54">
        <f t="shared" si="16"/>
        <v>0</v>
      </c>
      <c r="AP97" s="54">
        <f t="shared" si="17"/>
        <v>140.06038349138908</v>
      </c>
      <c r="AQ97" s="54">
        <f t="shared" si="18"/>
        <v>-101.29337630141526</v>
      </c>
    </row>
    <row r="98" spans="1:43" s="55" customFormat="1" x14ac:dyDescent="0.3">
      <c r="A98" s="43"/>
      <c r="B98" s="44"/>
      <c r="C98" s="43"/>
      <c r="D98" s="44"/>
      <c r="E98" s="43"/>
      <c r="F98" s="43">
        <v>41</v>
      </c>
      <c r="G98" s="44" t="s">
        <v>372</v>
      </c>
      <c r="H98" s="44" t="s">
        <v>373</v>
      </c>
      <c r="I98" s="43"/>
      <c r="J98" s="44"/>
      <c r="K98" s="43"/>
      <c r="L98" s="44"/>
      <c r="M98" s="53">
        <v>1</v>
      </c>
      <c r="N98" s="54">
        <v>8225.6517834755996</v>
      </c>
      <c r="O98" s="54">
        <v>8799.7748117049996</v>
      </c>
      <c r="P98" s="54">
        <v>9626.7162949480498</v>
      </c>
      <c r="Q98" s="54">
        <v>14819.1496471384</v>
      </c>
      <c r="R98" s="54">
        <v>16564.237794027002</v>
      </c>
      <c r="S98" s="54">
        <v>18180.959093251233</v>
      </c>
      <c r="T98" s="54">
        <v>18206.838371556551</v>
      </c>
      <c r="U98" s="54">
        <v>17779.770430942401</v>
      </c>
      <c r="V98" s="54">
        <v>20254.495760553677</v>
      </c>
      <c r="W98" s="54">
        <v>22111.469661097035</v>
      </c>
      <c r="X98" s="54"/>
      <c r="Y98" s="321">
        <v>8225.6517834755996</v>
      </c>
      <c r="Z98" s="321">
        <v>8799.7748117049996</v>
      </c>
      <c r="AA98" s="321">
        <v>9626.7162949480498</v>
      </c>
      <c r="AB98" s="321">
        <v>14819.1496471384</v>
      </c>
      <c r="AC98" s="321">
        <v>16564.237794027002</v>
      </c>
      <c r="AD98" s="321">
        <v>18180.959093251233</v>
      </c>
      <c r="AE98" s="321">
        <v>18206.838371556551</v>
      </c>
      <c r="AF98" s="321">
        <v>19625.059772713954</v>
      </c>
      <c r="AG98" s="55">
        <v>20127.164542718026</v>
      </c>
      <c r="AI98" s="54">
        <f t="shared" si="10"/>
        <v>0</v>
      </c>
      <c r="AJ98" s="54">
        <f t="shared" si="11"/>
        <v>0</v>
      </c>
      <c r="AK98" s="54">
        <f t="shared" si="12"/>
        <v>0</v>
      </c>
      <c r="AL98" s="54">
        <f t="shared" si="13"/>
        <v>0</v>
      </c>
      <c r="AM98" s="54">
        <f t="shared" si="14"/>
        <v>0</v>
      </c>
      <c r="AN98" s="54">
        <f t="shared" si="15"/>
        <v>0</v>
      </c>
      <c r="AO98" s="54">
        <f t="shared" si="16"/>
        <v>0</v>
      </c>
      <c r="AP98" s="54">
        <f t="shared" si="17"/>
        <v>1845.2893417715532</v>
      </c>
      <c r="AQ98" s="54">
        <f t="shared" si="18"/>
        <v>-127.33121783565002</v>
      </c>
    </row>
    <row r="99" spans="1:43" s="55" customFormat="1" x14ac:dyDescent="0.3">
      <c r="A99" s="43"/>
      <c r="B99" s="44"/>
      <c r="C99" s="43"/>
      <c r="D99" s="44"/>
      <c r="E99" s="43"/>
      <c r="F99" s="43">
        <v>42</v>
      </c>
      <c r="G99" s="44" t="s">
        <v>374</v>
      </c>
      <c r="H99" s="44" t="s">
        <v>375</v>
      </c>
      <c r="I99" s="43"/>
      <c r="J99" s="44"/>
      <c r="K99" s="43"/>
      <c r="L99" s="44"/>
      <c r="M99" s="53">
        <v>1</v>
      </c>
      <c r="N99" s="54">
        <v>367.08185692922302</v>
      </c>
      <c r="O99" s="54">
        <v>372.324514353138</v>
      </c>
      <c r="P99" s="54">
        <v>406.88251022038702</v>
      </c>
      <c r="Q99" s="54">
        <v>330.95768731290701</v>
      </c>
      <c r="R99" s="54">
        <v>342.35118929456303</v>
      </c>
      <c r="S99" s="54">
        <v>432.97963314720334</v>
      </c>
      <c r="T99" s="54">
        <v>481.63951944564957</v>
      </c>
      <c r="U99" s="54">
        <v>105.84785026835985</v>
      </c>
      <c r="V99" s="54">
        <v>338.98909122172068</v>
      </c>
      <c r="W99" s="54">
        <v>312.60146111261378</v>
      </c>
      <c r="X99" s="54"/>
      <c r="Y99" s="321">
        <v>367.08185692922302</v>
      </c>
      <c r="Z99" s="321">
        <v>372.324514353138</v>
      </c>
      <c r="AA99" s="321">
        <v>406.88251022038702</v>
      </c>
      <c r="AB99" s="321">
        <v>330.95768731290701</v>
      </c>
      <c r="AC99" s="321">
        <v>342.35118929456303</v>
      </c>
      <c r="AD99" s="321">
        <v>432.97963314720334</v>
      </c>
      <c r="AE99" s="321">
        <v>481.63951944564957</v>
      </c>
      <c r="AF99" s="321">
        <v>448.14579862503069</v>
      </c>
      <c r="AG99" s="55">
        <v>423.92826590324211</v>
      </c>
      <c r="AI99" s="54">
        <f t="shared" si="10"/>
        <v>0</v>
      </c>
      <c r="AJ99" s="54">
        <f t="shared" si="11"/>
        <v>0</v>
      </c>
      <c r="AK99" s="54">
        <f t="shared" si="12"/>
        <v>0</v>
      </c>
      <c r="AL99" s="54">
        <f t="shared" si="13"/>
        <v>0</v>
      </c>
      <c r="AM99" s="54">
        <f t="shared" si="14"/>
        <v>0</v>
      </c>
      <c r="AN99" s="54">
        <f t="shared" si="15"/>
        <v>0</v>
      </c>
      <c r="AO99" s="54">
        <f t="shared" si="16"/>
        <v>0</v>
      </c>
      <c r="AP99" s="54">
        <f t="shared" si="17"/>
        <v>342.29794835667087</v>
      </c>
      <c r="AQ99" s="54">
        <f t="shared" si="18"/>
        <v>84.939174681521422</v>
      </c>
    </row>
    <row r="100" spans="1:43" s="55" customFormat="1" x14ac:dyDescent="0.3">
      <c r="A100" s="43"/>
      <c r="B100" s="44"/>
      <c r="C100" s="43"/>
      <c r="D100" s="44"/>
      <c r="E100" s="43"/>
      <c r="F100" s="43">
        <v>43</v>
      </c>
      <c r="G100" s="44" t="s">
        <v>376</v>
      </c>
      <c r="H100" s="44" t="s">
        <v>377</v>
      </c>
      <c r="I100" s="43"/>
      <c r="J100" s="44"/>
      <c r="K100" s="43"/>
      <c r="L100" s="44"/>
      <c r="M100" s="53">
        <v>1</v>
      </c>
      <c r="N100" s="54">
        <v>1246.91567922681</v>
      </c>
      <c r="O100" s="54">
        <v>1507.3215594206099</v>
      </c>
      <c r="P100" s="54">
        <v>1912.4814226481701</v>
      </c>
      <c r="Q100" s="54">
        <v>2480.2598827085599</v>
      </c>
      <c r="R100" s="54">
        <v>3038.1416511123098</v>
      </c>
      <c r="S100" s="54">
        <v>4009.9324720620784</v>
      </c>
      <c r="T100" s="54">
        <v>3800.7533233415629</v>
      </c>
      <c r="U100" s="54">
        <v>3593.9193603027152</v>
      </c>
      <c r="V100" s="54">
        <v>4053.9448718747076</v>
      </c>
      <c r="W100" s="54">
        <v>4318.1696219290443</v>
      </c>
      <c r="X100" s="54"/>
      <c r="Y100" s="321">
        <v>1246.91567922681</v>
      </c>
      <c r="Z100" s="321">
        <v>1507.3215594206099</v>
      </c>
      <c r="AA100" s="321">
        <v>1912.4814226481701</v>
      </c>
      <c r="AB100" s="321">
        <v>2480.2598827085599</v>
      </c>
      <c r="AC100" s="321">
        <v>3038.1416511123098</v>
      </c>
      <c r="AD100" s="321">
        <v>4009.9324720620784</v>
      </c>
      <c r="AE100" s="321">
        <v>3800.7533233415629</v>
      </c>
      <c r="AF100" s="321">
        <v>3617.7014674462212</v>
      </c>
      <c r="AG100" s="55">
        <v>3895.6443263095694</v>
      </c>
      <c r="AI100" s="54">
        <f t="shared" si="10"/>
        <v>0</v>
      </c>
      <c r="AJ100" s="54">
        <f t="shared" si="11"/>
        <v>0</v>
      </c>
      <c r="AK100" s="54">
        <f t="shared" si="12"/>
        <v>0</v>
      </c>
      <c r="AL100" s="54">
        <f t="shared" si="13"/>
        <v>0</v>
      </c>
      <c r="AM100" s="54">
        <f t="shared" si="14"/>
        <v>0</v>
      </c>
      <c r="AN100" s="54">
        <f t="shared" si="15"/>
        <v>0</v>
      </c>
      <c r="AO100" s="54">
        <f t="shared" si="16"/>
        <v>0</v>
      </c>
      <c r="AP100" s="54">
        <f t="shared" si="17"/>
        <v>23.782107143505982</v>
      </c>
      <c r="AQ100" s="54">
        <f t="shared" si="18"/>
        <v>-158.30054556513824</v>
      </c>
    </row>
    <row r="101" spans="1:43" s="55" customFormat="1" x14ac:dyDescent="0.3">
      <c r="A101" s="43"/>
      <c r="B101" s="44"/>
      <c r="C101" s="43"/>
      <c r="D101" s="44"/>
      <c r="E101" s="43"/>
      <c r="F101" s="43">
        <v>44</v>
      </c>
      <c r="G101" s="44" t="s">
        <v>379</v>
      </c>
      <c r="H101" s="44" t="s">
        <v>380</v>
      </c>
      <c r="I101" s="43"/>
      <c r="J101" s="44"/>
      <c r="K101" s="43"/>
      <c r="L101" s="44"/>
      <c r="M101" s="53">
        <v>1</v>
      </c>
      <c r="N101" s="54">
        <v>13131.071905520899</v>
      </c>
      <c r="O101" s="54">
        <v>14869.6347904904</v>
      </c>
      <c r="P101" s="54">
        <v>16274.6161446192</v>
      </c>
      <c r="Q101" s="54">
        <v>17057.8496504869</v>
      </c>
      <c r="R101" s="54">
        <v>18162.002486870399</v>
      </c>
      <c r="S101" s="54">
        <v>20222.148534388314</v>
      </c>
      <c r="T101" s="54">
        <v>22142.453026335901</v>
      </c>
      <c r="U101" s="54">
        <v>20566.021890237847</v>
      </c>
      <c r="V101" s="54">
        <v>22989.89607183796</v>
      </c>
      <c r="W101" s="54">
        <v>24224.465304273275</v>
      </c>
      <c r="X101" s="54"/>
      <c r="Y101" s="321">
        <v>13131.071905520899</v>
      </c>
      <c r="Z101" s="321">
        <v>14869.6347904904</v>
      </c>
      <c r="AA101" s="321">
        <v>16274.6161446192</v>
      </c>
      <c r="AB101" s="321">
        <v>17057.8496504869</v>
      </c>
      <c r="AC101" s="321">
        <v>18162.002486870399</v>
      </c>
      <c r="AD101" s="321">
        <v>20222.148534388314</v>
      </c>
      <c r="AE101" s="321">
        <v>22142.453026335901</v>
      </c>
      <c r="AF101" s="321">
        <v>20794.858020288819</v>
      </c>
      <c r="AG101" s="55">
        <v>23128.588355042812</v>
      </c>
      <c r="AI101" s="54">
        <f t="shared" si="10"/>
        <v>0</v>
      </c>
      <c r="AJ101" s="54">
        <f t="shared" si="11"/>
        <v>0</v>
      </c>
      <c r="AK101" s="54">
        <f t="shared" si="12"/>
        <v>0</v>
      </c>
      <c r="AL101" s="54">
        <f t="shared" si="13"/>
        <v>0</v>
      </c>
      <c r="AM101" s="54">
        <f t="shared" si="14"/>
        <v>0</v>
      </c>
      <c r="AN101" s="54">
        <f t="shared" si="15"/>
        <v>0</v>
      </c>
      <c r="AO101" s="54">
        <f t="shared" si="16"/>
        <v>0</v>
      </c>
      <c r="AP101" s="54">
        <f t="shared" si="17"/>
        <v>228.83613005097141</v>
      </c>
      <c r="AQ101" s="54">
        <f t="shared" si="18"/>
        <v>138.69228320485126</v>
      </c>
    </row>
    <row r="102" spans="1:43" s="55" customFormat="1" x14ac:dyDescent="0.3">
      <c r="A102" s="43"/>
      <c r="B102" s="44"/>
      <c r="C102" s="43"/>
      <c r="D102" s="44"/>
      <c r="E102" s="43"/>
      <c r="F102" s="43">
        <v>45</v>
      </c>
      <c r="G102" s="44" t="s">
        <v>381</v>
      </c>
      <c r="H102" s="44" t="s">
        <v>440</v>
      </c>
      <c r="I102" s="43"/>
      <c r="J102" s="44"/>
      <c r="K102" s="43"/>
      <c r="L102" s="44"/>
      <c r="M102" s="53">
        <v>1</v>
      </c>
      <c r="N102" s="54">
        <v>1808.5105140891801</v>
      </c>
      <c r="O102" s="54">
        <v>1838.61279612362</v>
      </c>
      <c r="P102" s="54">
        <v>2123.4438193343399</v>
      </c>
      <c r="Q102" s="54">
        <v>1760.17162740198</v>
      </c>
      <c r="R102" s="54">
        <v>2256.4900896017498</v>
      </c>
      <c r="S102" s="54">
        <v>2321.5343892290794</v>
      </c>
      <c r="T102" s="54">
        <v>2676.7911747230387</v>
      </c>
      <c r="U102" s="54">
        <v>2529.5850452535301</v>
      </c>
      <c r="V102" s="54">
        <v>2853.2547686894814</v>
      </c>
      <c r="W102" s="54">
        <v>3111.023863247362</v>
      </c>
      <c r="X102" s="54"/>
      <c r="Y102" s="321">
        <v>1808.5105140891801</v>
      </c>
      <c r="Z102" s="321">
        <v>1838.61279612362</v>
      </c>
      <c r="AA102" s="321">
        <v>2123.4438193343399</v>
      </c>
      <c r="AB102" s="321">
        <v>1760.17162740198</v>
      </c>
      <c r="AC102" s="321">
        <v>2256.4900896017498</v>
      </c>
      <c r="AD102" s="321">
        <v>2321.5343892290794</v>
      </c>
      <c r="AE102" s="321">
        <v>2676.7911747230387</v>
      </c>
      <c r="AF102" s="321">
        <v>2853.6701673430434</v>
      </c>
      <c r="AG102" s="55">
        <v>2832.2432432400319</v>
      </c>
      <c r="AI102" s="54">
        <f t="shared" si="10"/>
        <v>0</v>
      </c>
      <c r="AJ102" s="54">
        <f t="shared" si="11"/>
        <v>0</v>
      </c>
      <c r="AK102" s="54">
        <f t="shared" si="12"/>
        <v>0</v>
      </c>
      <c r="AL102" s="54">
        <f t="shared" si="13"/>
        <v>0</v>
      </c>
      <c r="AM102" s="54">
        <f t="shared" si="14"/>
        <v>0</v>
      </c>
      <c r="AN102" s="54">
        <f t="shared" si="15"/>
        <v>0</v>
      </c>
      <c r="AO102" s="54">
        <f t="shared" si="16"/>
        <v>0</v>
      </c>
      <c r="AP102" s="54">
        <f t="shared" si="17"/>
        <v>324.08512208951333</v>
      </c>
      <c r="AQ102" s="54">
        <f t="shared" si="18"/>
        <v>-21.011525449449437</v>
      </c>
    </row>
    <row r="103" spans="1:43" s="55" customFormat="1" x14ac:dyDescent="0.3">
      <c r="A103" s="43"/>
      <c r="B103" s="44"/>
      <c r="C103" s="43"/>
      <c r="D103" s="44"/>
      <c r="E103" s="43"/>
      <c r="F103" s="43">
        <v>46</v>
      </c>
      <c r="G103" s="44" t="s">
        <v>382</v>
      </c>
      <c r="H103" s="44" t="s">
        <v>383</v>
      </c>
      <c r="I103" s="43"/>
      <c r="J103" s="44"/>
      <c r="K103" s="43"/>
      <c r="L103" s="44"/>
      <c r="M103" s="53">
        <v>1</v>
      </c>
      <c r="N103" s="54">
        <v>38727.525610604403</v>
      </c>
      <c r="O103" s="54">
        <v>41715.841889402996</v>
      </c>
      <c r="P103" s="54">
        <v>44891.374322076699</v>
      </c>
      <c r="Q103" s="54">
        <v>45581.331006722903</v>
      </c>
      <c r="R103" s="54">
        <v>47453.049756217901</v>
      </c>
      <c r="S103" s="54">
        <v>48962.51933897307</v>
      </c>
      <c r="T103" s="54">
        <v>50397.589180448027</v>
      </c>
      <c r="U103" s="54">
        <v>51628.274604550919</v>
      </c>
      <c r="V103" s="54">
        <v>51756.529198976154</v>
      </c>
      <c r="W103" s="54">
        <v>56247.521698663368</v>
      </c>
      <c r="X103" s="54"/>
      <c r="Y103" s="321">
        <v>38727.525610604403</v>
      </c>
      <c r="Z103" s="321">
        <v>41715.841889402996</v>
      </c>
      <c r="AA103" s="321">
        <v>44891.374322076699</v>
      </c>
      <c r="AB103" s="321">
        <v>45581.331006722903</v>
      </c>
      <c r="AC103" s="321">
        <v>47453.049756217901</v>
      </c>
      <c r="AD103" s="321">
        <v>48962.51933897307</v>
      </c>
      <c r="AE103" s="321">
        <v>50397.589180448027</v>
      </c>
      <c r="AF103" s="321">
        <v>50354.967142535039</v>
      </c>
      <c r="AG103" s="55">
        <v>51565.812674682908</v>
      </c>
      <c r="AI103" s="54">
        <f t="shared" si="10"/>
        <v>0</v>
      </c>
      <c r="AJ103" s="54">
        <f t="shared" si="11"/>
        <v>0</v>
      </c>
      <c r="AK103" s="54">
        <f t="shared" si="12"/>
        <v>0</v>
      </c>
      <c r="AL103" s="54">
        <f t="shared" si="13"/>
        <v>0</v>
      </c>
      <c r="AM103" s="54">
        <f t="shared" si="14"/>
        <v>0</v>
      </c>
      <c r="AN103" s="54">
        <f t="shared" si="15"/>
        <v>0</v>
      </c>
      <c r="AO103" s="54">
        <f t="shared" si="16"/>
        <v>0</v>
      </c>
      <c r="AP103" s="54">
        <f t="shared" si="17"/>
        <v>-1273.3074620158804</v>
      </c>
      <c r="AQ103" s="54">
        <f t="shared" si="18"/>
        <v>-190.71652429324604</v>
      </c>
    </row>
    <row r="104" spans="1:43" s="55" customFormat="1" x14ac:dyDescent="0.3">
      <c r="A104" s="43"/>
      <c r="B104" s="44"/>
      <c r="C104" s="43"/>
      <c r="D104" s="44"/>
      <c r="E104" s="43"/>
      <c r="F104" s="43">
        <v>47</v>
      </c>
      <c r="G104" s="44" t="s">
        <v>384</v>
      </c>
      <c r="H104" s="44" t="s">
        <v>385</v>
      </c>
      <c r="I104" s="43"/>
      <c r="J104" s="44"/>
      <c r="K104" s="43"/>
      <c r="L104" s="44"/>
      <c r="M104" s="53">
        <v>1</v>
      </c>
      <c r="N104" s="54">
        <v>1126.1711852692099</v>
      </c>
      <c r="O104" s="54">
        <v>1161.8436830017699</v>
      </c>
      <c r="P104" s="54">
        <v>1376.18245600213</v>
      </c>
      <c r="Q104" s="54">
        <v>2162.8843326760898</v>
      </c>
      <c r="R104" s="54">
        <v>1765.91194132851</v>
      </c>
      <c r="S104" s="54">
        <v>2801.1240797645073</v>
      </c>
      <c r="T104" s="54">
        <v>2201.6353878045688</v>
      </c>
      <c r="U104" s="54">
        <v>2324.7816781329866</v>
      </c>
      <c r="V104" s="54">
        <v>2656.007472228458</v>
      </c>
      <c r="W104" s="54">
        <v>2479.9446048942496</v>
      </c>
      <c r="X104" s="54"/>
      <c r="Y104" s="321">
        <v>1126.1711852692099</v>
      </c>
      <c r="Z104" s="321">
        <v>1161.8436830017699</v>
      </c>
      <c r="AA104" s="321">
        <v>1376.18245600213</v>
      </c>
      <c r="AB104" s="321">
        <v>2162.8843326760898</v>
      </c>
      <c r="AC104" s="321">
        <v>1765.91194132851</v>
      </c>
      <c r="AD104" s="321">
        <v>2801.1240797645073</v>
      </c>
      <c r="AE104" s="321">
        <v>2201.6353878045688</v>
      </c>
      <c r="AF104" s="321">
        <v>2084.2529830947728</v>
      </c>
      <c r="AG104" s="55">
        <v>2360.9983086999155</v>
      </c>
      <c r="AI104" s="54">
        <f t="shared" si="10"/>
        <v>0</v>
      </c>
      <c r="AJ104" s="54">
        <f t="shared" si="11"/>
        <v>0</v>
      </c>
      <c r="AK104" s="54">
        <f t="shared" si="12"/>
        <v>0</v>
      </c>
      <c r="AL104" s="54">
        <f t="shared" si="13"/>
        <v>0</v>
      </c>
      <c r="AM104" s="54">
        <f t="shared" si="14"/>
        <v>0</v>
      </c>
      <c r="AN104" s="54">
        <f t="shared" si="15"/>
        <v>0</v>
      </c>
      <c r="AO104" s="54">
        <f t="shared" si="16"/>
        <v>0</v>
      </c>
      <c r="AP104" s="54">
        <f t="shared" si="17"/>
        <v>-240.52869503821375</v>
      </c>
      <c r="AQ104" s="54">
        <f t="shared" si="18"/>
        <v>-295.00916352854256</v>
      </c>
    </row>
    <row r="105" spans="1:43" s="70" customFormat="1" x14ac:dyDescent="0.3">
      <c r="A105" s="48"/>
      <c r="B105" s="49"/>
      <c r="C105" s="48"/>
      <c r="D105" s="49"/>
      <c r="E105" s="43"/>
      <c r="F105" s="43">
        <v>48</v>
      </c>
      <c r="G105" s="44" t="s">
        <v>387</v>
      </c>
      <c r="H105" s="49" t="s">
        <v>386</v>
      </c>
      <c r="I105" s="43"/>
      <c r="J105" s="49"/>
      <c r="K105" s="48"/>
      <c r="L105" s="49"/>
      <c r="M105" s="53">
        <v>3</v>
      </c>
      <c r="N105" s="54">
        <v>14698.94519885105</v>
      </c>
      <c r="O105" s="54">
        <v>16528.94246561201</v>
      </c>
      <c r="P105" s="54">
        <v>19280.109685907701</v>
      </c>
      <c r="Q105" s="54">
        <v>17453.117696427689</v>
      </c>
      <c r="R105" s="54">
        <v>17052.74893492</v>
      </c>
      <c r="S105" s="54">
        <v>15755.298982650002</v>
      </c>
      <c r="T105" s="54">
        <v>17022.757550910002</v>
      </c>
      <c r="U105" s="54">
        <v>18812.146996400003</v>
      </c>
      <c r="V105" s="54">
        <v>20487.05999039</v>
      </c>
      <c r="W105" s="54">
        <v>22759.658943090002</v>
      </c>
      <c r="X105" s="123"/>
      <c r="Y105" s="320">
        <v>14698.94519885105</v>
      </c>
      <c r="Z105" s="320">
        <v>16528.94246561201</v>
      </c>
      <c r="AA105" s="320">
        <v>19280.109685907701</v>
      </c>
      <c r="AB105" s="320">
        <v>17453.117696427689</v>
      </c>
      <c r="AC105" s="320">
        <v>17052.74893492</v>
      </c>
      <c r="AD105" s="320">
        <v>15755.298982650002</v>
      </c>
      <c r="AE105" s="320">
        <v>17022.757550910002</v>
      </c>
      <c r="AF105" s="320">
        <v>18812.146996400003</v>
      </c>
      <c r="AG105" s="70">
        <v>20487.05999039</v>
      </c>
      <c r="AI105" s="123">
        <f t="shared" si="10"/>
        <v>0</v>
      </c>
      <c r="AJ105" s="123">
        <f t="shared" si="11"/>
        <v>0</v>
      </c>
      <c r="AK105" s="123">
        <f t="shared" si="12"/>
        <v>0</v>
      </c>
      <c r="AL105" s="123">
        <f t="shared" si="13"/>
        <v>0</v>
      </c>
      <c r="AM105" s="123">
        <f t="shared" si="14"/>
        <v>0</v>
      </c>
      <c r="AN105" s="123">
        <f t="shared" si="15"/>
        <v>0</v>
      </c>
      <c r="AO105" s="123">
        <f t="shared" si="16"/>
        <v>0</v>
      </c>
      <c r="AP105" s="123">
        <f t="shared" si="17"/>
        <v>0</v>
      </c>
      <c r="AQ105" s="123">
        <f t="shared" si="18"/>
        <v>0</v>
      </c>
    </row>
    <row r="106" spans="1:43" s="214" customFormat="1" ht="15.6" x14ac:dyDescent="0.3">
      <c r="A106" s="208"/>
      <c r="B106" s="209"/>
      <c r="C106" s="208"/>
      <c r="D106" s="209"/>
      <c r="E106" s="210"/>
      <c r="F106" s="210"/>
      <c r="G106" s="211" t="s">
        <v>441</v>
      </c>
      <c r="H106" s="209"/>
      <c r="I106" s="208"/>
      <c r="J106" s="211"/>
      <c r="K106" s="208"/>
      <c r="L106" s="209"/>
      <c r="M106" s="212">
        <v>1155</v>
      </c>
      <c r="N106" s="213">
        <v>1176941.1870326435</v>
      </c>
      <c r="O106" s="213">
        <v>1249697.693862488</v>
      </c>
      <c r="P106" s="213">
        <v>1372309.8323285701</v>
      </c>
      <c r="Q106" s="213">
        <v>1447759.6351237074</v>
      </c>
      <c r="R106" s="213">
        <v>1512737.7535949824</v>
      </c>
      <c r="S106" s="213">
        <v>1418490.9114104412</v>
      </c>
      <c r="T106" s="213">
        <v>1548700.7906162394</v>
      </c>
      <c r="U106" s="213">
        <v>1794893.1400166939</v>
      </c>
      <c r="V106" s="213">
        <v>1824018.5175554438</v>
      </c>
      <c r="W106" s="213">
        <v>1932291.4901213415</v>
      </c>
      <c r="X106" s="213"/>
      <c r="Y106" s="322">
        <v>1176941.1870326435</v>
      </c>
      <c r="Z106" s="322">
        <v>1249697.693862488</v>
      </c>
      <c r="AA106" s="322">
        <v>1372309.8323285701</v>
      </c>
      <c r="AB106" s="322">
        <v>1447759.6351237074</v>
      </c>
      <c r="AC106" s="322">
        <v>1512737.7535949824</v>
      </c>
      <c r="AD106" s="322">
        <v>1418490.9114104412</v>
      </c>
      <c r="AE106" s="322">
        <v>1548700.7906162394</v>
      </c>
      <c r="AF106" s="322">
        <v>1793903.062804119</v>
      </c>
      <c r="AG106" s="214">
        <v>1822904.4432840664</v>
      </c>
      <c r="AI106" s="293">
        <f t="shared" si="10"/>
        <v>0</v>
      </c>
      <c r="AJ106" s="293">
        <f t="shared" si="11"/>
        <v>0</v>
      </c>
      <c r="AK106" s="293">
        <f t="shared" si="12"/>
        <v>0</v>
      </c>
      <c r="AL106" s="293">
        <f t="shared" si="13"/>
        <v>0</v>
      </c>
      <c r="AM106" s="293">
        <f t="shared" si="14"/>
        <v>0</v>
      </c>
      <c r="AN106" s="293">
        <f t="shared" si="15"/>
        <v>0</v>
      </c>
      <c r="AO106" s="293">
        <f t="shared" si="16"/>
        <v>0</v>
      </c>
      <c r="AP106" s="293">
        <f t="shared" si="17"/>
        <v>-990.07721257489175</v>
      </c>
      <c r="AQ106" s="293">
        <f t="shared" si="18"/>
        <v>-1114.0742713774089</v>
      </c>
    </row>
    <row r="107" spans="1:43" s="55" customFormat="1" x14ac:dyDescent="0.3">
      <c r="A107" s="43"/>
      <c r="B107" s="46"/>
      <c r="C107" s="43"/>
      <c r="D107" s="46"/>
      <c r="E107" s="43"/>
      <c r="F107" s="43"/>
      <c r="G107" s="44" t="s">
        <v>442</v>
      </c>
      <c r="H107" s="44" t="s">
        <v>442</v>
      </c>
      <c r="I107" s="43"/>
      <c r="J107" s="44"/>
      <c r="K107" s="43"/>
      <c r="L107" s="44"/>
      <c r="M107" s="53"/>
      <c r="P107" s="96"/>
      <c r="X107" s="54"/>
      <c r="Y107" s="321"/>
      <c r="Z107" s="321"/>
      <c r="AA107" s="321"/>
      <c r="AB107" s="321"/>
      <c r="AC107" s="321"/>
      <c r="AD107" s="321"/>
      <c r="AE107" s="321"/>
      <c r="AF107" s="321"/>
      <c r="AI107" s="54">
        <f t="shared" si="10"/>
        <v>0</v>
      </c>
      <c r="AJ107" s="54">
        <f t="shared" si="11"/>
        <v>0</v>
      </c>
      <c r="AK107" s="54">
        <f t="shared" si="12"/>
        <v>0</v>
      </c>
      <c r="AL107" s="54">
        <f t="shared" si="13"/>
        <v>0</v>
      </c>
      <c r="AM107" s="54">
        <f t="shared" si="14"/>
        <v>0</v>
      </c>
      <c r="AN107" s="54">
        <f t="shared" si="15"/>
        <v>0</v>
      </c>
      <c r="AO107" s="54">
        <f t="shared" si="16"/>
        <v>0</v>
      </c>
      <c r="AP107" s="54">
        <f t="shared" si="17"/>
        <v>0</v>
      </c>
      <c r="AQ107" s="54">
        <f t="shared" si="18"/>
        <v>0</v>
      </c>
    </row>
    <row r="108" spans="1:43" s="55" customFormat="1" x14ac:dyDescent="0.3">
      <c r="A108" s="76"/>
      <c r="B108" s="77"/>
      <c r="C108" s="76"/>
      <c r="D108" s="77"/>
      <c r="E108" s="76"/>
      <c r="F108" s="78" t="s">
        <v>443</v>
      </c>
      <c r="G108" s="79"/>
      <c r="H108" s="79"/>
      <c r="I108" s="43"/>
      <c r="J108" s="44"/>
      <c r="K108" s="43"/>
      <c r="L108" s="44"/>
      <c r="M108" s="53"/>
      <c r="N108" s="54"/>
      <c r="O108" s="54"/>
      <c r="P108" s="96"/>
      <c r="Q108" s="96"/>
      <c r="R108" s="301"/>
      <c r="S108" s="301"/>
      <c r="T108" s="301"/>
      <c r="U108" s="301"/>
      <c r="V108" s="301"/>
      <c r="W108" s="301"/>
      <c r="X108" s="54"/>
      <c r="Y108" s="321"/>
      <c r="Z108" s="321"/>
      <c r="AA108" s="321"/>
      <c r="AB108" s="321"/>
      <c r="AC108" s="321"/>
      <c r="AD108" s="321"/>
      <c r="AE108" s="321"/>
      <c r="AF108" s="321"/>
      <c r="AI108" s="54">
        <f t="shared" si="10"/>
        <v>0</v>
      </c>
      <c r="AJ108" s="54">
        <f t="shared" si="11"/>
        <v>0</v>
      </c>
      <c r="AK108" s="54">
        <f t="shared" si="12"/>
        <v>0</v>
      </c>
      <c r="AL108" s="54">
        <f t="shared" si="13"/>
        <v>0</v>
      </c>
      <c r="AM108" s="54">
        <f t="shared" si="14"/>
        <v>0</v>
      </c>
      <c r="AN108" s="54">
        <f t="shared" si="15"/>
        <v>0</v>
      </c>
      <c r="AO108" s="54">
        <f t="shared" si="16"/>
        <v>0</v>
      </c>
      <c r="AP108" s="54">
        <f t="shared" si="17"/>
        <v>0</v>
      </c>
      <c r="AQ108" s="54">
        <f t="shared" si="18"/>
        <v>0</v>
      </c>
    </row>
    <row r="109" spans="1:43" s="70" customFormat="1" x14ac:dyDescent="0.3">
      <c r="A109" s="48"/>
      <c r="B109" s="49"/>
      <c r="C109" s="48"/>
      <c r="D109" s="49"/>
      <c r="E109" s="43"/>
      <c r="F109" s="48"/>
      <c r="G109" s="49" t="s">
        <v>431</v>
      </c>
      <c r="H109" s="49"/>
      <c r="I109" s="48"/>
      <c r="J109" s="49"/>
      <c r="K109" s="48"/>
      <c r="L109" s="49"/>
      <c r="M109" s="64">
        <v>142</v>
      </c>
      <c r="N109" s="123">
        <v>97538.942786112864</v>
      </c>
      <c r="O109" s="123">
        <v>105755.90273198175</v>
      </c>
      <c r="P109" s="123">
        <v>117995.00832848086</v>
      </c>
      <c r="Q109" s="123">
        <v>108756.52841188393</v>
      </c>
      <c r="R109" s="123">
        <v>109542.09099070569</v>
      </c>
      <c r="S109" s="123">
        <v>115833.55451686942</v>
      </c>
      <c r="T109" s="123">
        <v>148152.04099254351</v>
      </c>
      <c r="U109" s="123">
        <v>160855.61726239402</v>
      </c>
      <c r="V109" s="123">
        <v>141640.68008463483</v>
      </c>
      <c r="W109" s="123">
        <v>157065.69223511001</v>
      </c>
      <c r="X109" s="123"/>
      <c r="Y109" s="320">
        <v>97538.942786112864</v>
      </c>
      <c r="Z109" s="320">
        <v>105755.90273198175</v>
      </c>
      <c r="AA109" s="320">
        <v>117995.00832848086</v>
      </c>
      <c r="AB109" s="320">
        <v>108756.52841188393</v>
      </c>
      <c r="AC109" s="320">
        <v>109542.09099070569</v>
      </c>
      <c r="AD109" s="320">
        <v>115833.55451686942</v>
      </c>
      <c r="AE109" s="320">
        <v>148152.04099254351</v>
      </c>
      <c r="AF109" s="320">
        <v>160567.25507099854</v>
      </c>
      <c r="AG109" s="70">
        <v>141929.58670368727</v>
      </c>
      <c r="AI109" s="123">
        <f t="shared" si="10"/>
        <v>0</v>
      </c>
      <c r="AJ109" s="123">
        <f t="shared" si="11"/>
        <v>0</v>
      </c>
      <c r="AK109" s="123">
        <f t="shared" si="12"/>
        <v>0</v>
      </c>
      <c r="AL109" s="123">
        <f t="shared" si="13"/>
        <v>0</v>
      </c>
      <c r="AM109" s="123">
        <f t="shared" si="14"/>
        <v>0</v>
      </c>
      <c r="AN109" s="123">
        <f t="shared" si="15"/>
        <v>0</v>
      </c>
      <c r="AO109" s="123">
        <f t="shared" si="16"/>
        <v>0</v>
      </c>
      <c r="AP109" s="123">
        <f t="shared" si="17"/>
        <v>-288.36219139548484</v>
      </c>
      <c r="AQ109" s="123">
        <f t="shared" si="18"/>
        <v>288.90661905243178</v>
      </c>
    </row>
    <row r="110" spans="1:43" s="55" customFormat="1" x14ac:dyDescent="0.3">
      <c r="A110" s="43"/>
      <c r="B110" s="44"/>
      <c r="C110" s="43"/>
      <c r="D110" s="44"/>
      <c r="E110" s="43"/>
      <c r="F110" s="43">
        <v>1</v>
      </c>
      <c r="G110" s="44" t="s">
        <v>174</v>
      </c>
      <c r="H110" s="44" t="s">
        <v>175</v>
      </c>
      <c r="I110" s="43"/>
      <c r="J110" s="44"/>
      <c r="K110" s="43"/>
      <c r="L110" s="44"/>
      <c r="M110" s="53">
        <v>2</v>
      </c>
      <c r="N110" s="54">
        <v>3347.7305356473153</v>
      </c>
      <c r="O110" s="54">
        <v>3548.4038873175186</v>
      </c>
      <c r="P110" s="54">
        <v>4871.5080319294193</v>
      </c>
      <c r="Q110" s="54">
        <v>2893.8024435690163</v>
      </c>
      <c r="R110" s="54">
        <v>3323.7312417085805</v>
      </c>
      <c r="S110" s="54">
        <v>2590.448846435273</v>
      </c>
      <c r="T110" s="54">
        <v>3125.4823501823366</v>
      </c>
      <c r="U110" s="54">
        <v>2432.7771667343904</v>
      </c>
      <c r="V110" s="54">
        <v>2090.1529732186455</v>
      </c>
      <c r="W110" s="54">
        <v>3122.6634441011747</v>
      </c>
      <c r="X110" s="54"/>
      <c r="Y110" s="321">
        <v>3347.7305356473153</v>
      </c>
      <c r="Z110" s="321">
        <v>3548.4038873175186</v>
      </c>
      <c r="AA110" s="321">
        <v>4871.5080319294193</v>
      </c>
      <c r="AB110" s="321">
        <v>2893.8024435690163</v>
      </c>
      <c r="AC110" s="321">
        <v>3323.7312417085805</v>
      </c>
      <c r="AD110" s="321">
        <v>2590.448846435273</v>
      </c>
      <c r="AE110" s="321">
        <v>3125.4823501823366</v>
      </c>
      <c r="AF110" s="321">
        <v>2432.7771667343904</v>
      </c>
      <c r="AG110" s="55">
        <v>2090.1529732186455</v>
      </c>
      <c r="AI110" s="54">
        <f t="shared" si="10"/>
        <v>0</v>
      </c>
      <c r="AJ110" s="54">
        <f t="shared" si="11"/>
        <v>0</v>
      </c>
      <c r="AK110" s="54">
        <f t="shared" si="12"/>
        <v>0</v>
      </c>
      <c r="AL110" s="54">
        <f t="shared" si="13"/>
        <v>0</v>
      </c>
      <c r="AM110" s="54">
        <f t="shared" si="14"/>
        <v>0</v>
      </c>
      <c r="AN110" s="54">
        <f t="shared" si="15"/>
        <v>0</v>
      </c>
      <c r="AO110" s="54">
        <f t="shared" si="16"/>
        <v>0</v>
      </c>
      <c r="AP110" s="54">
        <f t="shared" si="17"/>
        <v>0</v>
      </c>
      <c r="AQ110" s="54">
        <f t="shared" si="18"/>
        <v>0</v>
      </c>
    </row>
    <row r="111" spans="1:43" s="55" customFormat="1" x14ac:dyDescent="0.3">
      <c r="A111" s="43"/>
      <c r="B111" s="44"/>
      <c r="C111" s="43"/>
      <c r="D111" s="44"/>
      <c r="E111" s="43"/>
      <c r="F111" s="43">
        <v>2</v>
      </c>
      <c r="G111" s="44" t="s">
        <v>176</v>
      </c>
      <c r="H111" s="44" t="s">
        <v>177</v>
      </c>
      <c r="I111" s="43"/>
      <c r="J111" s="44"/>
      <c r="K111" s="43"/>
      <c r="L111" s="44"/>
      <c r="M111" s="53">
        <v>2</v>
      </c>
      <c r="N111" s="54">
        <v>37853.283150037278</v>
      </c>
      <c r="O111" s="54">
        <v>42767.17167580728</v>
      </c>
      <c r="P111" s="54">
        <v>51239.926577083723</v>
      </c>
      <c r="Q111" s="54">
        <v>42033.045326132982</v>
      </c>
      <c r="R111" s="54">
        <v>40131.47953446037</v>
      </c>
      <c r="S111" s="54">
        <v>50726.857046066638</v>
      </c>
      <c r="T111" s="54">
        <v>78219.058652942243</v>
      </c>
      <c r="U111" s="54">
        <v>88491.243430005561</v>
      </c>
      <c r="V111" s="54">
        <v>67715.607198697311</v>
      </c>
      <c r="W111" s="54">
        <v>81524.383737225522</v>
      </c>
      <c r="X111" s="54"/>
      <c r="Y111" s="321">
        <v>37853.283150037278</v>
      </c>
      <c r="Z111" s="321">
        <v>42767.17167580728</v>
      </c>
      <c r="AA111" s="321">
        <v>51239.926577083723</v>
      </c>
      <c r="AB111" s="321">
        <v>42033.045326132982</v>
      </c>
      <c r="AC111" s="321">
        <v>40131.47953446037</v>
      </c>
      <c r="AD111" s="321">
        <v>50726.857046066638</v>
      </c>
      <c r="AE111" s="321">
        <v>78219.058652942243</v>
      </c>
      <c r="AF111" s="321">
        <v>88291.243430005561</v>
      </c>
      <c r="AG111" s="55">
        <v>67565.607198697297</v>
      </c>
      <c r="AI111" s="54">
        <f t="shared" si="10"/>
        <v>0</v>
      </c>
      <c r="AJ111" s="54">
        <f t="shared" si="11"/>
        <v>0</v>
      </c>
      <c r="AK111" s="54">
        <f t="shared" si="12"/>
        <v>0</v>
      </c>
      <c r="AL111" s="54">
        <f t="shared" si="13"/>
        <v>0</v>
      </c>
      <c r="AM111" s="54">
        <f t="shared" si="14"/>
        <v>0</v>
      </c>
      <c r="AN111" s="54">
        <f t="shared" si="15"/>
        <v>0</v>
      </c>
      <c r="AO111" s="54">
        <f t="shared" si="16"/>
        <v>0</v>
      </c>
      <c r="AP111" s="54">
        <f t="shared" si="17"/>
        <v>-200</v>
      </c>
      <c r="AQ111" s="54">
        <f t="shared" si="18"/>
        <v>-150.00000000001455</v>
      </c>
    </row>
    <row r="112" spans="1:43" s="55" customFormat="1" x14ac:dyDescent="0.3">
      <c r="A112" s="43"/>
      <c r="B112" s="44"/>
      <c r="C112" s="43"/>
      <c r="D112" s="44"/>
      <c r="E112" s="43"/>
      <c r="F112" s="43">
        <v>3</v>
      </c>
      <c r="G112" s="44" t="s">
        <v>178</v>
      </c>
      <c r="H112" s="44" t="s">
        <v>180</v>
      </c>
      <c r="I112" s="43"/>
      <c r="J112" s="44"/>
      <c r="K112" s="43"/>
      <c r="L112" s="44"/>
      <c r="M112" s="53">
        <v>26</v>
      </c>
      <c r="N112" s="54">
        <v>12694.347643251127</v>
      </c>
      <c r="O112" s="54">
        <v>13725.997205923532</v>
      </c>
      <c r="P112" s="54">
        <v>14965.937657996605</v>
      </c>
      <c r="Q112" s="54">
        <v>15828.459855451514</v>
      </c>
      <c r="R112" s="54">
        <v>17203.932356415015</v>
      </c>
      <c r="S112" s="54">
        <v>17453.737628678286</v>
      </c>
      <c r="T112" s="54">
        <v>19117.537785596971</v>
      </c>
      <c r="U112" s="54">
        <v>20021.100772216254</v>
      </c>
      <c r="V112" s="54">
        <v>21139.441808417498</v>
      </c>
      <c r="W112" s="54">
        <v>21872.026709171394</v>
      </c>
      <c r="X112" s="54"/>
      <c r="Y112" s="321">
        <v>12694.347643251127</v>
      </c>
      <c r="Z112" s="321">
        <v>13725.997205923532</v>
      </c>
      <c r="AA112" s="321">
        <v>14965.937657996605</v>
      </c>
      <c r="AB112" s="321">
        <v>15828.459855451514</v>
      </c>
      <c r="AC112" s="321">
        <v>17203.932356415015</v>
      </c>
      <c r="AD112" s="321">
        <v>17453.737628678286</v>
      </c>
      <c r="AE112" s="321">
        <v>19117.537785596971</v>
      </c>
      <c r="AF112" s="321">
        <v>19953.44923664652</v>
      </c>
      <c r="AG112" s="55">
        <v>20935.383972277472</v>
      </c>
      <c r="AI112" s="54">
        <f t="shared" si="10"/>
        <v>0</v>
      </c>
      <c r="AJ112" s="54">
        <f t="shared" si="11"/>
        <v>0</v>
      </c>
      <c r="AK112" s="54">
        <f t="shared" si="12"/>
        <v>0</v>
      </c>
      <c r="AL112" s="54">
        <f t="shared" si="13"/>
        <v>0</v>
      </c>
      <c r="AM112" s="54">
        <f t="shared" si="14"/>
        <v>0</v>
      </c>
      <c r="AN112" s="54">
        <f t="shared" si="15"/>
        <v>0</v>
      </c>
      <c r="AO112" s="54">
        <f t="shared" si="16"/>
        <v>0</v>
      </c>
      <c r="AP112" s="54">
        <f t="shared" si="17"/>
        <v>-67.651535569733824</v>
      </c>
      <c r="AQ112" s="54">
        <f t="shared" si="18"/>
        <v>-204.05783614002576</v>
      </c>
    </row>
    <row r="113" spans="1:43" s="55" customFormat="1" x14ac:dyDescent="0.3">
      <c r="A113" s="43"/>
      <c r="B113" s="44"/>
      <c r="C113" s="43"/>
      <c r="D113" s="44"/>
      <c r="E113" s="43"/>
      <c r="F113" s="43">
        <v>4</v>
      </c>
      <c r="G113" s="44" t="s">
        <v>181</v>
      </c>
      <c r="H113" s="44" t="s">
        <v>187</v>
      </c>
      <c r="I113" s="43"/>
      <c r="J113" s="44"/>
      <c r="K113" s="43"/>
      <c r="L113" s="44"/>
      <c r="M113" s="53">
        <v>71</v>
      </c>
      <c r="N113" s="54">
        <v>22651.741486934814</v>
      </c>
      <c r="O113" s="54">
        <v>23841.5192215352</v>
      </c>
      <c r="P113" s="54">
        <v>26071.024691948242</v>
      </c>
      <c r="Q113" s="54">
        <v>26401.783392948528</v>
      </c>
      <c r="R113" s="54">
        <v>27552.921402133677</v>
      </c>
      <c r="S113" s="54">
        <v>26843.63115337797</v>
      </c>
      <c r="T113" s="54">
        <v>28801.103843035708</v>
      </c>
      <c r="U113" s="54">
        <v>29285.938611997892</v>
      </c>
      <c r="V113" s="54">
        <v>29728.87525929404</v>
      </c>
      <c r="W113" s="54">
        <v>30310.654904148229</v>
      </c>
      <c r="X113" s="54"/>
      <c r="Y113" s="321">
        <v>22651.741486934814</v>
      </c>
      <c r="Z113" s="321">
        <v>23841.5192215352</v>
      </c>
      <c r="AA113" s="321">
        <v>26071.024691948242</v>
      </c>
      <c r="AB113" s="321">
        <v>26401.783392948528</v>
      </c>
      <c r="AC113" s="321">
        <v>27552.921402133677</v>
      </c>
      <c r="AD113" s="321">
        <v>26843.63115337797</v>
      </c>
      <c r="AE113" s="321">
        <v>28801.103843035708</v>
      </c>
      <c r="AF113" s="321">
        <v>29265.227956172123</v>
      </c>
      <c r="AG113" s="55">
        <v>30247.939810417567</v>
      </c>
      <c r="AI113" s="54">
        <f t="shared" si="10"/>
        <v>0</v>
      </c>
      <c r="AJ113" s="54">
        <f t="shared" si="11"/>
        <v>0</v>
      </c>
      <c r="AK113" s="54">
        <f t="shared" si="12"/>
        <v>0</v>
      </c>
      <c r="AL113" s="54">
        <f t="shared" si="13"/>
        <v>0</v>
      </c>
      <c r="AM113" s="54">
        <f t="shared" si="14"/>
        <v>0</v>
      </c>
      <c r="AN113" s="54">
        <f t="shared" si="15"/>
        <v>0</v>
      </c>
      <c r="AO113" s="54">
        <f t="shared" si="16"/>
        <v>0</v>
      </c>
      <c r="AP113" s="54">
        <f t="shared" si="17"/>
        <v>-20.710655825769209</v>
      </c>
      <c r="AQ113" s="54">
        <f t="shared" si="18"/>
        <v>519.06455112352705</v>
      </c>
    </row>
    <row r="114" spans="1:43" s="55" customFormat="1" x14ac:dyDescent="0.3">
      <c r="A114" s="43"/>
      <c r="B114" s="44"/>
      <c r="C114" s="43"/>
      <c r="D114" s="44"/>
      <c r="E114" s="43"/>
      <c r="F114" s="43">
        <v>5</v>
      </c>
      <c r="G114" s="44" t="s">
        <v>183</v>
      </c>
      <c r="H114" s="44" t="s">
        <v>198</v>
      </c>
      <c r="I114" s="43"/>
      <c r="J114" s="44"/>
      <c r="K114" s="43"/>
      <c r="L114" s="44"/>
      <c r="M114" s="53">
        <v>15</v>
      </c>
      <c r="N114" s="54">
        <v>8810.368672604478</v>
      </c>
      <c r="O114" s="54">
        <v>9246.0390099195956</v>
      </c>
      <c r="P114" s="54">
        <v>7819.2142072110973</v>
      </c>
      <c r="Q114" s="54">
        <v>7927.5027002471261</v>
      </c>
      <c r="R114" s="54">
        <v>7564.1364180781593</v>
      </c>
      <c r="S114" s="54">
        <v>6242.9904917197682</v>
      </c>
      <c r="T114" s="54">
        <v>6615.1096488375251</v>
      </c>
      <c r="U114" s="54">
        <v>7242.2118549937386</v>
      </c>
      <c r="V114" s="54">
        <v>7225.0021087391724</v>
      </c>
      <c r="W114" s="54">
        <v>6643.8220148793453</v>
      </c>
      <c r="X114" s="54"/>
      <c r="Y114" s="321">
        <v>8810.368672604478</v>
      </c>
      <c r="Z114" s="321">
        <v>9246.0390099195956</v>
      </c>
      <c r="AA114" s="321">
        <v>7819.2142072110973</v>
      </c>
      <c r="AB114" s="321">
        <v>7927.5027002471261</v>
      </c>
      <c r="AC114" s="321">
        <v>7564.1364180781593</v>
      </c>
      <c r="AD114" s="321">
        <v>6242.9904917197682</v>
      </c>
      <c r="AE114" s="321">
        <v>6615.1096488375251</v>
      </c>
      <c r="AF114" s="321">
        <v>7242.2118549937377</v>
      </c>
      <c r="AG114" s="55">
        <v>7202.6757691433104</v>
      </c>
      <c r="AI114" s="54">
        <f t="shared" si="10"/>
        <v>0</v>
      </c>
      <c r="AJ114" s="54">
        <f t="shared" si="11"/>
        <v>0</v>
      </c>
      <c r="AK114" s="54">
        <f t="shared" si="12"/>
        <v>0</v>
      </c>
      <c r="AL114" s="54">
        <f t="shared" si="13"/>
        <v>0</v>
      </c>
      <c r="AM114" s="54">
        <f t="shared" si="14"/>
        <v>0</v>
      </c>
      <c r="AN114" s="54">
        <f t="shared" si="15"/>
        <v>0</v>
      </c>
      <c r="AO114" s="54">
        <f t="shared" si="16"/>
        <v>0</v>
      </c>
      <c r="AP114" s="54">
        <f t="shared" si="17"/>
        <v>0</v>
      </c>
      <c r="AQ114" s="54">
        <f t="shared" si="18"/>
        <v>-22.326339595862009</v>
      </c>
    </row>
    <row r="115" spans="1:43" s="55" customFormat="1" x14ac:dyDescent="0.3">
      <c r="A115" s="43"/>
      <c r="B115" s="44"/>
      <c r="C115" s="43"/>
      <c r="D115" s="44"/>
      <c r="E115" s="43"/>
      <c r="F115" s="43">
        <v>6</v>
      </c>
      <c r="G115" s="44" t="s">
        <v>185</v>
      </c>
      <c r="H115" s="44" t="s">
        <v>200</v>
      </c>
      <c r="I115" s="43"/>
      <c r="J115" s="44"/>
      <c r="K115" s="43"/>
      <c r="L115" s="44"/>
      <c r="M115" s="53">
        <v>6</v>
      </c>
      <c r="N115" s="54">
        <v>8006.8308454731396</v>
      </c>
      <c r="O115" s="54">
        <v>8527.5019348497099</v>
      </c>
      <c r="P115" s="54">
        <v>8715.512564220051</v>
      </c>
      <c r="Q115" s="54">
        <v>8645.6082054959588</v>
      </c>
      <c r="R115" s="54">
        <v>8686.9930000796303</v>
      </c>
      <c r="S115" s="54">
        <v>7043.6267412100533</v>
      </c>
      <c r="T115" s="54">
        <v>7457.8507152565007</v>
      </c>
      <c r="U115" s="54">
        <v>7974.1820851325956</v>
      </c>
      <c r="V115" s="54">
        <v>8257.685121488712</v>
      </c>
      <c r="W115" s="54">
        <v>8153.5334659714799</v>
      </c>
      <c r="X115" s="54"/>
      <c r="Y115" s="321">
        <v>8006.8308454731396</v>
      </c>
      <c r="Z115" s="321">
        <v>8527.5019348497099</v>
      </c>
      <c r="AA115" s="321">
        <v>8715.512564220051</v>
      </c>
      <c r="AB115" s="321">
        <v>8645.6082054959588</v>
      </c>
      <c r="AC115" s="321">
        <v>8686.9930000796303</v>
      </c>
      <c r="AD115" s="321">
        <v>7043.6267412100533</v>
      </c>
      <c r="AE115" s="321">
        <v>7457.8507152565007</v>
      </c>
      <c r="AF115" s="321">
        <v>7974.1820851325947</v>
      </c>
      <c r="AG115" s="55">
        <v>8345.5562727363922</v>
      </c>
      <c r="AI115" s="54">
        <f t="shared" si="10"/>
        <v>0</v>
      </c>
      <c r="AJ115" s="54">
        <f t="shared" si="11"/>
        <v>0</v>
      </c>
      <c r="AK115" s="54">
        <f t="shared" si="12"/>
        <v>0</v>
      </c>
      <c r="AL115" s="54">
        <f t="shared" si="13"/>
        <v>0</v>
      </c>
      <c r="AM115" s="54">
        <f t="shared" si="14"/>
        <v>0</v>
      </c>
      <c r="AN115" s="54">
        <f t="shared" si="15"/>
        <v>0</v>
      </c>
      <c r="AO115" s="54">
        <f t="shared" si="16"/>
        <v>0</v>
      </c>
      <c r="AP115" s="54">
        <f t="shared" si="17"/>
        <v>0</v>
      </c>
      <c r="AQ115" s="54">
        <f t="shared" si="18"/>
        <v>87.871151247680245</v>
      </c>
    </row>
    <row r="116" spans="1:43" s="55" customFormat="1" x14ac:dyDescent="0.3">
      <c r="A116" s="43"/>
      <c r="B116" s="44"/>
      <c r="C116" s="43"/>
      <c r="D116" s="44"/>
      <c r="E116" s="43"/>
      <c r="F116" s="43">
        <v>7</v>
      </c>
      <c r="G116" s="44" t="s">
        <v>188</v>
      </c>
      <c r="H116" s="44" t="s">
        <v>202</v>
      </c>
      <c r="I116" s="43"/>
      <c r="J116" s="44"/>
      <c r="K116" s="43"/>
      <c r="L116" s="44"/>
      <c r="M116" s="53">
        <v>20</v>
      </c>
      <c r="N116" s="54">
        <v>4174.64045216471</v>
      </c>
      <c r="O116" s="54">
        <v>4099.2697966289325</v>
      </c>
      <c r="P116" s="54">
        <v>4311.8845980917222</v>
      </c>
      <c r="Q116" s="54">
        <v>5026.3264880388069</v>
      </c>
      <c r="R116" s="54">
        <v>5078.8970378302683</v>
      </c>
      <c r="S116" s="54">
        <v>4932.2626093814279</v>
      </c>
      <c r="T116" s="54">
        <v>4815.897996692207</v>
      </c>
      <c r="U116" s="54">
        <v>5408.1633413135578</v>
      </c>
      <c r="V116" s="54">
        <v>5483.9156147794702</v>
      </c>
      <c r="W116" s="54">
        <v>5438.607959612893</v>
      </c>
      <c r="X116" s="54"/>
      <c r="Y116" s="321">
        <v>4174.64045216471</v>
      </c>
      <c r="Z116" s="321">
        <v>4099.2697966289325</v>
      </c>
      <c r="AA116" s="321">
        <v>4311.8845980917222</v>
      </c>
      <c r="AB116" s="321">
        <v>5026.3264880388069</v>
      </c>
      <c r="AC116" s="321">
        <v>5078.8970378302683</v>
      </c>
      <c r="AD116" s="321">
        <v>4932.2626093814279</v>
      </c>
      <c r="AE116" s="321">
        <v>4815.897996692207</v>
      </c>
      <c r="AF116" s="321">
        <v>5408.1633413135587</v>
      </c>
      <c r="AG116" s="55">
        <v>5542.2707071965706</v>
      </c>
      <c r="AI116" s="54">
        <f t="shared" si="10"/>
        <v>0</v>
      </c>
      <c r="AJ116" s="54">
        <f t="shared" si="11"/>
        <v>0</v>
      </c>
      <c r="AK116" s="54">
        <f t="shared" si="12"/>
        <v>0</v>
      </c>
      <c r="AL116" s="54">
        <f t="shared" si="13"/>
        <v>0</v>
      </c>
      <c r="AM116" s="54">
        <f t="shared" si="14"/>
        <v>0</v>
      </c>
      <c r="AN116" s="54">
        <f t="shared" si="15"/>
        <v>0</v>
      </c>
      <c r="AO116" s="54">
        <f t="shared" si="16"/>
        <v>0</v>
      </c>
      <c r="AP116" s="54">
        <f t="shared" si="17"/>
        <v>0</v>
      </c>
      <c r="AQ116" s="54">
        <f t="shared" si="18"/>
        <v>58.355092417100423</v>
      </c>
    </row>
    <row r="117" spans="1:43" s="70" customFormat="1" x14ac:dyDescent="0.3">
      <c r="A117" s="48"/>
      <c r="B117" s="49"/>
      <c r="C117" s="48"/>
      <c r="D117" s="49"/>
      <c r="E117" s="43"/>
      <c r="F117" s="48"/>
      <c r="G117" s="49" t="s">
        <v>444</v>
      </c>
      <c r="H117" s="49"/>
      <c r="I117" s="48"/>
      <c r="J117" s="49"/>
      <c r="K117" s="48"/>
      <c r="L117" s="49"/>
      <c r="M117" s="64">
        <v>56</v>
      </c>
      <c r="N117" s="123">
        <v>103059.35011490002</v>
      </c>
      <c r="O117" s="123">
        <v>103958.50361653781</v>
      </c>
      <c r="P117" s="123">
        <v>121325.73881258452</v>
      </c>
      <c r="Q117" s="123">
        <v>134833.23836694079</v>
      </c>
      <c r="R117" s="123">
        <v>131083.84350326171</v>
      </c>
      <c r="S117" s="123">
        <v>96171.782690815497</v>
      </c>
      <c r="T117" s="123">
        <v>124355.06999682143</v>
      </c>
      <c r="U117" s="123">
        <v>176249.26346022918</v>
      </c>
      <c r="V117" s="123">
        <v>154100.76185254104</v>
      </c>
      <c r="W117" s="123">
        <v>153739.80267738953</v>
      </c>
      <c r="X117" s="123"/>
      <c r="Y117" s="320">
        <v>103059.35011490002</v>
      </c>
      <c r="Z117" s="320">
        <v>103958.50361653781</v>
      </c>
      <c r="AA117" s="320">
        <v>121325.73881258452</v>
      </c>
      <c r="AB117" s="320">
        <v>134833.23836694079</v>
      </c>
      <c r="AC117" s="320">
        <v>131083.84350326171</v>
      </c>
      <c r="AD117" s="320">
        <v>96171.782690815497</v>
      </c>
      <c r="AE117" s="320">
        <v>124355.06999682143</v>
      </c>
      <c r="AF117" s="320">
        <v>178438.68268006892</v>
      </c>
      <c r="AG117" s="70">
        <v>155982.84968615707</v>
      </c>
      <c r="AI117" s="123">
        <f t="shared" si="10"/>
        <v>0</v>
      </c>
      <c r="AJ117" s="123">
        <f t="shared" si="11"/>
        <v>0</v>
      </c>
      <c r="AK117" s="123">
        <f t="shared" si="12"/>
        <v>0</v>
      </c>
      <c r="AL117" s="123">
        <f t="shared" si="13"/>
        <v>0</v>
      </c>
      <c r="AM117" s="123">
        <f t="shared" si="14"/>
        <v>0</v>
      </c>
      <c r="AN117" s="123">
        <f t="shared" si="15"/>
        <v>0</v>
      </c>
      <c r="AO117" s="123">
        <f t="shared" si="16"/>
        <v>0</v>
      </c>
      <c r="AP117" s="123">
        <f t="shared" si="17"/>
        <v>2189.4192198397359</v>
      </c>
      <c r="AQ117" s="123">
        <f t="shared" si="18"/>
        <v>1882.0878336160386</v>
      </c>
    </row>
    <row r="118" spans="1:43" s="55" customFormat="1" x14ac:dyDescent="0.3">
      <c r="A118" s="43"/>
      <c r="B118" s="44"/>
      <c r="C118" s="43"/>
      <c r="D118" s="44"/>
      <c r="E118" s="43"/>
      <c r="F118" s="43">
        <v>1</v>
      </c>
      <c r="G118" s="44" t="s">
        <v>190</v>
      </c>
      <c r="H118" s="44" t="s">
        <v>206</v>
      </c>
      <c r="I118" s="43"/>
      <c r="J118" s="44"/>
      <c r="K118" s="43"/>
      <c r="L118" s="44"/>
      <c r="M118" s="53">
        <v>5</v>
      </c>
      <c r="N118" s="54">
        <v>46526.392166788493</v>
      </c>
      <c r="O118" s="54">
        <v>46022.930273874023</v>
      </c>
      <c r="P118" s="54">
        <v>58253.742981780219</v>
      </c>
      <c r="Q118" s="54">
        <v>70799.972232211832</v>
      </c>
      <c r="R118" s="54">
        <v>64284.51901965624</v>
      </c>
      <c r="S118" s="54">
        <v>39011.459111784534</v>
      </c>
      <c r="T118" s="54">
        <v>55325.20173570027</v>
      </c>
      <c r="U118" s="54">
        <v>80260.122514166491</v>
      </c>
      <c r="V118" s="54">
        <v>66510.146150309345</v>
      </c>
      <c r="W118" s="54">
        <v>64005.521991038811</v>
      </c>
      <c r="X118" s="54"/>
      <c r="Y118" s="321">
        <v>46526.392166788493</v>
      </c>
      <c r="Z118" s="321">
        <v>46022.930273874023</v>
      </c>
      <c r="AA118" s="321">
        <v>58253.742981780219</v>
      </c>
      <c r="AB118" s="321">
        <v>70799.972232211832</v>
      </c>
      <c r="AC118" s="321">
        <v>64284.51901965624</v>
      </c>
      <c r="AD118" s="321">
        <v>39011.459111784534</v>
      </c>
      <c r="AE118" s="321">
        <v>55325.20173570027</v>
      </c>
      <c r="AF118" s="321">
        <v>79162.122514166491</v>
      </c>
      <c r="AG118" s="55">
        <v>65615.214718996387</v>
      </c>
      <c r="AI118" s="54">
        <f t="shared" si="10"/>
        <v>0</v>
      </c>
      <c r="AJ118" s="54">
        <f t="shared" si="11"/>
        <v>0</v>
      </c>
      <c r="AK118" s="54">
        <f t="shared" si="12"/>
        <v>0</v>
      </c>
      <c r="AL118" s="54">
        <f t="shared" si="13"/>
        <v>0</v>
      </c>
      <c r="AM118" s="54">
        <f t="shared" si="14"/>
        <v>0</v>
      </c>
      <c r="AN118" s="54">
        <f t="shared" si="15"/>
        <v>0</v>
      </c>
      <c r="AO118" s="54">
        <f t="shared" si="16"/>
        <v>0</v>
      </c>
      <c r="AP118" s="54">
        <f t="shared" si="17"/>
        <v>-1098</v>
      </c>
      <c r="AQ118" s="54">
        <f t="shared" si="18"/>
        <v>-894.93143131295801</v>
      </c>
    </row>
    <row r="119" spans="1:43" s="55" customFormat="1" x14ac:dyDescent="0.3">
      <c r="A119" s="43"/>
      <c r="B119" s="44"/>
      <c r="C119" s="43"/>
      <c r="D119" s="44"/>
      <c r="E119" s="59"/>
      <c r="F119" s="59">
        <v>2</v>
      </c>
      <c r="G119" s="67" t="s">
        <v>192</v>
      </c>
      <c r="H119" s="44" t="s">
        <v>208</v>
      </c>
      <c r="I119" s="43"/>
      <c r="J119" s="44"/>
      <c r="K119" s="43"/>
      <c r="L119" s="44"/>
      <c r="M119" s="53">
        <v>4</v>
      </c>
      <c r="N119" s="54">
        <v>49118.919079699343</v>
      </c>
      <c r="O119" s="54">
        <v>49721.576295011932</v>
      </c>
      <c r="P119" s="54">
        <v>53908.136695802852</v>
      </c>
      <c r="Q119" s="54">
        <v>54289.953127743487</v>
      </c>
      <c r="R119" s="54">
        <v>56035.257877824872</v>
      </c>
      <c r="S119" s="54">
        <v>47922.921801602264</v>
      </c>
      <c r="T119" s="54">
        <v>59834.42772525613</v>
      </c>
      <c r="U119" s="54">
        <v>85032.015602538479</v>
      </c>
      <c r="V119" s="54">
        <v>75854.255030645843</v>
      </c>
      <c r="W119" s="54">
        <v>76817.234231488459</v>
      </c>
      <c r="X119" s="54"/>
      <c r="Y119" s="321">
        <v>49118.919079699343</v>
      </c>
      <c r="Z119" s="321">
        <v>49721.576295011932</v>
      </c>
      <c r="AA119" s="321">
        <v>53908.136695802852</v>
      </c>
      <c r="AB119" s="321">
        <v>54289.953127743487</v>
      </c>
      <c r="AC119" s="321">
        <v>56035.257877824872</v>
      </c>
      <c r="AD119" s="321">
        <v>47922.921801602264</v>
      </c>
      <c r="AE119" s="321">
        <v>59834.42772525613</v>
      </c>
      <c r="AF119" s="321">
        <v>88510.866116141842</v>
      </c>
      <c r="AG119" s="55">
        <v>78913.816356697702</v>
      </c>
      <c r="AI119" s="54">
        <f t="shared" si="10"/>
        <v>0</v>
      </c>
      <c r="AJ119" s="54">
        <f t="shared" si="11"/>
        <v>0</v>
      </c>
      <c r="AK119" s="54">
        <f t="shared" si="12"/>
        <v>0</v>
      </c>
      <c r="AL119" s="54">
        <f t="shared" si="13"/>
        <v>0</v>
      </c>
      <c r="AM119" s="54">
        <f t="shared" si="14"/>
        <v>0</v>
      </c>
      <c r="AN119" s="54">
        <f t="shared" si="15"/>
        <v>0</v>
      </c>
      <c r="AO119" s="54">
        <f t="shared" si="16"/>
        <v>0</v>
      </c>
      <c r="AP119" s="54">
        <f t="shared" si="17"/>
        <v>3478.8505136033637</v>
      </c>
      <c r="AQ119" s="54">
        <f t="shared" si="18"/>
        <v>3059.5613260518585</v>
      </c>
    </row>
    <row r="120" spans="1:43" s="55" customFormat="1" x14ac:dyDescent="0.3">
      <c r="A120" s="43"/>
      <c r="B120" s="44"/>
      <c r="C120" s="43"/>
      <c r="D120" s="44"/>
      <c r="E120" s="59"/>
      <c r="F120" s="59">
        <v>3</v>
      </c>
      <c r="G120" s="67" t="s">
        <v>194</v>
      </c>
      <c r="H120" s="44" t="s">
        <v>210</v>
      </c>
      <c r="I120" s="43"/>
      <c r="J120" s="44"/>
      <c r="K120" s="43"/>
      <c r="L120" s="44"/>
      <c r="M120" s="53">
        <v>47</v>
      </c>
      <c r="N120" s="54">
        <v>7414.0388684121799</v>
      </c>
      <c r="O120" s="54">
        <v>8213.9970476518447</v>
      </c>
      <c r="P120" s="54">
        <v>9163.8591350014431</v>
      </c>
      <c r="Q120" s="54">
        <v>9743.3130069854687</v>
      </c>
      <c r="R120" s="54">
        <v>10764.066605780592</v>
      </c>
      <c r="S120" s="54">
        <v>9237.4017774287022</v>
      </c>
      <c r="T120" s="54">
        <v>9195.4405358650274</v>
      </c>
      <c r="U120" s="54">
        <v>10957.125343524205</v>
      </c>
      <c r="V120" s="54">
        <v>11736.360671585875</v>
      </c>
      <c r="W120" s="54">
        <v>12917.04645486224</v>
      </c>
      <c r="X120" s="54"/>
      <c r="Y120" s="321">
        <v>7414.0388684121799</v>
      </c>
      <c r="Z120" s="321">
        <v>8213.9970476518447</v>
      </c>
      <c r="AA120" s="321">
        <v>9163.8591350014431</v>
      </c>
      <c r="AB120" s="321">
        <v>9743.3130069854687</v>
      </c>
      <c r="AC120" s="321">
        <v>10764.066605780592</v>
      </c>
      <c r="AD120" s="321">
        <v>9237.4017774287022</v>
      </c>
      <c r="AE120" s="321">
        <v>9195.4405358650274</v>
      </c>
      <c r="AF120" s="321">
        <v>10765.694049760579</v>
      </c>
      <c r="AG120" s="55">
        <v>11453.818610462997</v>
      </c>
      <c r="AI120" s="54">
        <f t="shared" si="10"/>
        <v>0</v>
      </c>
      <c r="AJ120" s="54">
        <f t="shared" si="11"/>
        <v>0</v>
      </c>
      <c r="AK120" s="54">
        <f t="shared" si="12"/>
        <v>0</v>
      </c>
      <c r="AL120" s="54">
        <f t="shared" si="13"/>
        <v>0</v>
      </c>
      <c r="AM120" s="54">
        <f t="shared" si="14"/>
        <v>0</v>
      </c>
      <c r="AN120" s="54">
        <f t="shared" si="15"/>
        <v>0</v>
      </c>
      <c r="AO120" s="54">
        <f t="shared" si="16"/>
        <v>0</v>
      </c>
      <c r="AP120" s="54">
        <f t="shared" si="17"/>
        <v>-191.43129376362594</v>
      </c>
      <c r="AQ120" s="54">
        <f t="shared" si="18"/>
        <v>-282.54206112287829</v>
      </c>
    </row>
    <row r="121" spans="1:43" s="70" customFormat="1" x14ac:dyDescent="0.3">
      <c r="A121" s="48"/>
      <c r="B121" s="49"/>
      <c r="C121" s="48"/>
      <c r="D121" s="49"/>
      <c r="E121" s="43"/>
      <c r="F121" s="48"/>
      <c r="G121" s="49" t="s">
        <v>433</v>
      </c>
      <c r="H121" s="49"/>
      <c r="I121" s="48"/>
      <c r="J121" s="49"/>
      <c r="K121" s="48"/>
      <c r="L121" s="49"/>
      <c r="M121" s="64">
        <v>259</v>
      </c>
      <c r="N121" s="123">
        <v>262379.41096744972</v>
      </c>
      <c r="O121" s="123">
        <v>272395.85364538844</v>
      </c>
      <c r="P121" s="123">
        <v>299797.48306882009</v>
      </c>
      <c r="Q121" s="123">
        <v>311675.6947417449</v>
      </c>
      <c r="R121" s="123">
        <v>323861.64617158601</v>
      </c>
      <c r="S121" s="123">
        <v>315360.11744975357</v>
      </c>
      <c r="T121" s="123">
        <v>361825.53093522578</v>
      </c>
      <c r="U121" s="123">
        <v>418897.89896005631</v>
      </c>
      <c r="V121" s="123">
        <v>419893.32920760382</v>
      </c>
      <c r="W121" s="123">
        <v>434771.75313773938</v>
      </c>
      <c r="X121" s="123"/>
      <c r="Y121" s="320">
        <v>262379.41096744972</v>
      </c>
      <c r="Z121" s="320">
        <v>272395.85364538844</v>
      </c>
      <c r="AA121" s="320">
        <v>299797.48306882009</v>
      </c>
      <c r="AB121" s="320">
        <v>311675.6947417449</v>
      </c>
      <c r="AC121" s="320">
        <v>323861.64617158601</v>
      </c>
      <c r="AD121" s="320">
        <v>315360.11744975357</v>
      </c>
      <c r="AE121" s="320">
        <v>361825.53093522578</v>
      </c>
      <c r="AF121" s="320">
        <v>418537.89896005631</v>
      </c>
      <c r="AG121" s="70">
        <v>419584.1304852335</v>
      </c>
      <c r="AI121" s="123">
        <f t="shared" si="10"/>
        <v>0</v>
      </c>
      <c r="AJ121" s="123">
        <f t="shared" si="11"/>
        <v>0</v>
      </c>
      <c r="AK121" s="123">
        <f t="shared" si="12"/>
        <v>0</v>
      </c>
      <c r="AL121" s="123">
        <f t="shared" si="13"/>
        <v>0</v>
      </c>
      <c r="AM121" s="123">
        <f t="shared" si="14"/>
        <v>0</v>
      </c>
      <c r="AN121" s="123">
        <f t="shared" si="15"/>
        <v>0</v>
      </c>
      <c r="AO121" s="123">
        <f t="shared" si="16"/>
        <v>0</v>
      </c>
      <c r="AP121" s="123">
        <f t="shared" si="17"/>
        <v>-360</v>
      </c>
      <c r="AQ121" s="123">
        <f t="shared" si="18"/>
        <v>-309.19872237031814</v>
      </c>
    </row>
    <row r="122" spans="1:43" s="55" customFormat="1" x14ac:dyDescent="0.3">
      <c r="A122" s="43"/>
      <c r="B122" s="44"/>
      <c r="C122" s="43"/>
      <c r="D122" s="44"/>
      <c r="E122" s="59"/>
      <c r="F122" s="59">
        <v>1</v>
      </c>
      <c r="G122" s="67" t="s">
        <v>197</v>
      </c>
      <c r="H122" s="44" t="s">
        <v>214</v>
      </c>
      <c r="I122" s="43"/>
      <c r="J122" s="44"/>
      <c r="K122" s="43"/>
      <c r="L122" s="44"/>
      <c r="M122" s="53">
        <v>52</v>
      </c>
      <c r="N122" s="54">
        <v>25141.615292566748</v>
      </c>
      <c r="O122" s="54">
        <v>26553.625443891055</v>
      </c>
      <c r="P122" s="54">
        <v>30481.407104589151</v>
      </c>
      <c r="Q122" s="54">
        <v>29670.729506195006</v>
      </c>
      <c r="R122" s="54">
        <v>30192.207728060544</v>
      </c>
      <c r="S122" s="54">
        <v>33599.103930776502</v>
      </c>
      <c r="T122" s="54">
        <v>39405.125569907497</v>
      </c>
      <c r="U122" s="54">
        <v>45989.823542936465</v>
      </c>
      <c r="V122" s="54">
        <v>45557.906252543347</v>
      </c>
      <c r="W122" s="54">
        <v>48514.53953030055</v>
      </c>
      <c r="X122" s="54"/>
      <c r="Y122" s="321">
        <v>25141.615292566748</v>
      </c>
      <c r="Z122" s="321">
        <v>26553.625443891055</v>
      </c>
      <c r="AA122" s="321">
        <v>30481.407104589151</v>
      </c>
      <c r="AB122" s="321">
        <v>29670.729506195006</v>
      </c>
      <c r="AC122" s="321">
        <v>30192.207728060544</v>
      </c>
      <c r="AD122" s="321">
        <v>33599.103930776502</v>
      </c>
      <c r="AE122" s="321">
        <v>39405.125569907497</v>
      </c>
      <c r="AF122" s="321">
        <v>45869.82354293645</v>
      </c>
      <c r="AG122" s="55">
        <v>45495.809005341318</v>
      </c>
      <c r="AI122" s="54">
        <f t="shared" si="10"/>
        <v>0</v>
      </c>
      <c r="AJ122" s="54">
        <f t="shared" si="11"/>
        <v>0</v>
      </c>
      <c r="AK122" s="54">
        <f t="shared" si="12"/>
        <v>0</v>
      </c>
      <c r="AL122" s="54">
        <f t="shared" si="13"/>
        <v>0</v>
      </c>
      <c r="AM122" s="54">
        <f t="shared" si="14"/>
        <v>0</v>
      </c>
      <c r="AN122" s="54">
        <f t="shared" si="15"/>
        <v>0</v>
      </c>
      <c r="AO122" s="54">
        <f t="shared" si="16"/>
        <v>0</v>
      </c>
      <c r="AP122" s="54">
        <f t="shared" si="17"/>
        <v>-120.00000000001455</v>
      </c>
      <c r="AQ122" s="54">
        <f t="shared" si="18"/>
        <v>-62.097247202029394</v>
      </c>
    </row>
    <row r="123" spans="1:43" s="55" customFormat="1" x14ac:dyDescent="0.3">
      <c r="A123" s="43"/>
      <c r="B123" s="44"/>
      <c r="C123" s="43"/>
      <c r="D123" s="44"/>
      <c r="E123" s="59"/>
      <c r="F123" s="59">
        <v>2</v>
      </c>
      <c r="G123" s="67" t="s">
        <v>199</v>
      </c>
      <c r="H123" s="44" t="s">
        <v>219</v>
      </c>
      <c r="I123" s="43"/>
      <c r="J123" s="44"/>
      <c r="K123" s="43"/>
      <c r="L123" s="44"/>
      <c r="M123" s="53">
        <v>6</v>
      </c>
      <c r="N123" s="54">
        <v>7596.5964117144285</v>
      </c>
      <c r="O123" s="54">
        <v>8120.1241271197114</v>
      </c>
      <c r="P123" s="54">
        <v>8597.8387382721594</v>
      </c>
      <c r="Q123" s="54">
        <v>8809.2140261167733</v>
      </c>
      <c r="R123" s="54">
        <v>9177.1266584966506</v>
      </c>
      <c r="S123" s="54">
        <v>7730.5169570540602</v>
      </c>
      <c r="T123" s="54">
        <v>7916.279605324884</v>
      </c>
      <c r="U123" s="54">
        <v>9196.4836999109939</v>
      </c>
      <c r="V123" s="54">
        <v>9846.2652146264081</v>
      </c>
      <c r="W123" s="54">
        <v>10409.920700172948</v>
      </c>
      <c r="X123" s="54"/>
      <c r="Y123" s="321">
        <v>7596.5964117144285</v>
      </c>
      <c r="Z123" s="321">
        <v>8120.1241271197114</v>
      </c>
      <c r="AA123" s="321">
        <v>8597.8387382721594</v>
      </c>
      <c r="AB123" s="321">
        <v>8809.2140261167733</v>
      </c>
      <c r="AC123" s="321">
        <v>9177.1266584966506</v>
      </c>
      <c r="AD123" s="321">
        <v>7730.5169570540602</v>
      </c>
      <c r="AE123" s="321">
        <v>7916.279605324884</v>
      </c>
      <c r="AF123" s="321">
        <v>9256.4836999109939</v>
      </c>
      <c r="AG123" s="55">
        <v>9912.0430800095382</v>
      </c>
      <c r="AI123" s="54">
        <f t="shared" si="10"/>
        <v>0</v>
      </c>
      <c r="AJ123" s="54">
        <f t="shared" si="11"/>
        <v>0</v>
      </c>
      <c r="AK123" s="54">
        <f t="shared" si="12"/>
        <v>0</v>
      </c>
      <c r="AL123" s="54">
        <f t="shared" si="13"/>
        <v>0</v>
      </c>
      <c r="AM123" s="54">
        <f t="shared" si="14"/>
        <v>0</v>
      </c>
      <c r="AN123" s="54">
        <f t="shared" si="15"/>
        <v>0</v>
      </c>
      <c r="AO123" s="54">
        <f t="shared" si="16"/>
        <v>0</v>
      </c>
      <c r="AP123" s="54">
        <f t="shared" si="17"/>
        <v>60</v>
      </c>
      <c r="AQ123" s="54">
        <f t="shared" si="18"/>
        <v>65.77786538313012</v>
      </c>
    </row>
    <row r="124" spans="1:43" s="55" customFormat="1" x14ac:dyDescent="0.3">
      <c r="A124" s="43"/>
      <c r="B124" s="44"/>
      <c r="C124" s="43"/>
      <c r="D124" s="44"/>
      <c r="E124" s="59"/>
      <c r="F124" s="59">
        <v>3</v>
      </c>
      <c r="G124" s="67" t="s">
        <v>201</v>
      </c>
      <c r="H124" s="44" t="s">
        <v>224</v>
      </c>
      <c r="I124" s="43"/>
      <c r="J124" s="44"/>
      <c r="K124" s="43"/>
      <c r="L124" s="44"/>
      <c r="M124" s="53">
        <v>23</v>
      </c>
      <c r="N124" s="54">
        <v>4923.1559587999991</v>
      </c>
      <c r="O124" s="54">
        <v>5319.6115437531171</v>
      </c>
      <c r="P124" s="54">
        <v>5657.3860377443862</v>
      </c>
      <c r="Q124" s="54">
        <v>5810.0652493834714</v>
      </c>
      <c r="R124" s="54">
        <v>6110.1767728406558</v>
      </c>
      <c r="S124" s="54">
        <v>5422.8136073921933</v>
      </c>
      <c r="T124" s="54">
        <v>5918.1500945723556</v>
      </c>
      <c r="U124" s="54">
        <v>6615.8188489026015</v>
      </c>
      <c r="V124" s="54">
        <v>6816.0546037253143</v>
      </c>
      <c r="W124" s="54">
        <v>7144.1713607799584</v>
      </c>
      <c r="X124" s="54"/>
      <c r="Y124" s="321">
        <v>4923.1559587999991</v>
      </c>
      <c r="Z124" s="321">
        <v>5319.6115437531171</v>
      </c>
      <c r="AA124" s="321">
        <v>5657.3860377443862</v>
      </c>
      <c r="AB124" s="321">
        <v>5810.0652493834714</v>
      </c>
      <c r="AC124" s="321">
        <v>6110.1767728406558</v>
      </c>
      <c r="AD124" s="321">
        <v>5422.8136073921933</v>
      </c>
      <c r="AE124" s="321">
        <v>5918.1500945723556</v>
      </c>
      <c r="AF124" s="321">
        <v>6615.8188489026015</v>
      </c>
      <c r="AG124" s="55">
        <v>6816.0546037253134</v>
      </c>
      <c r="AI124" s="54">
        <f t="shared" si="10"/>
        <v>0</v>
      </c>
      <c r="AJ124" s="54">
        <f t="shared" si="11"/>
        <v>0</v>
      </c>
      <c r="AK124" s="54">
        <f t="shared" si="12"/>
        <v>0</v>
      </c>
      <c r="AL124" s="54">
        <f t="shared" si="13"/>
        <v>0</v>
      </c>
      <c r="AM124" s="54">
        <f t="shared" si="14"/>
        <v>0</v>
      </c>
      <c r="AN124" s="54">
        <f t="shared" si="15"/>
        <v>0</v>
      </c>
      <c r="AO124" s="54">
        <f t="shared" si="16"/>
        <v>0</v>
      </c>
      <c r="AP124" s="54">
        <f t="shared" si="17"/>
        <v>0</v>
      </c>
      <c r="AQ124" s="54">
        <f t="shared" si="18"/>
        <v>0</v>
      </c>
    </row>
    <row r="125" spans="1:43" s="55" customFormat="1" x14ac:dyDescent="0.3">
      <c r="A125" s="43"/>
      <c r="B125" s="44"/>
      <c r="C125" s="43"/>
      <c r="D125" s="44"/>
      <c r="E125" s="59"/>
      <c r="F125" s="59">
        <v>4</v>
      </c>
      <c r="G125" s="67" t="s">
        <v>204</v>
      </c>
      <c r="H125" s="44" t="s">
        <v>229</v>
      </c>
      <c r="I125" s="43"/>
      <c r="J125" s="44"/>
      <c r="K125" s="43"/>
      <c r="L125" s="44"/>
      <c r="M125" s="53">
        <v>18</v>
      </c>
      <c r="N125" s="54">
        <v>13858.051301999994</v>
      </c>
      <c r="O125" s="54">
        <v>14964.181412709873</v>
      </c>
      <c r="P125" s="54">
        <v>15946.719502006365</v>
      </c>
      <c r="Q125" s="54">
        <v>16692.162787654928</v>
      </c>
      <c r="R125" s="54">
        <v>17661.819683845668</v>
      </c>
      <c r="S125" s="54">
        <v>15936.575056963116</v>
      </c>
      <c r="T125" s="54">
        <v>17767.707547873448</v>
      </c>
      <c r="U125" s="54">
        <v>20156.401811430482</v>
      </c>
      <c r="V125" s="54">
        <v>20307.997136288468</v>
      </c>
      <c r="W125" s="54">
        <v>20562.676659897268</v>
      </c>
      <c r="X125" s="54"/>
      <c r="Y125" s="321">
        <v>13858.051301999994</v>
      </c>
      <c r="Z125" s="321">
        <v>14964.181412709873</v>
      </c>
      <c r="AA125" s="321">
        <v>15946.719502006365</v>
      </c>
      <c r="AB125" s="321">
        <v>16692.162787654928</v>
      </c>
      <c r="AC125" s="321">
        <v>17661.819683845668</v>
      </c>
      <c r="AD125" s="321">
        <v>15936.575056963116</v>
      </c>
      <c r="AE125" s="321">
        <v>17767.707547873448</v>
      </c>
      <c r="AF125" s="321">
        <v>20156.401811430482</v>
      </c>
      <c r="AG125" s="55">
        <v>20307.997136288468</v>
      </c>
      <c r="AI125" s="54">
        <f t="shared" si="10"/>
        <v>0</v>
      </c>
      <c r="AJ125" s="54">
        <f t="shared" si="11"/>
        <v>0</v>
      </c>
      <c r="AK125" s="54">
        <f t="shared" si="12"/>
        <v>0</v>
      </c>
      <c r="AL125" s="54">
        <f t="shared" si="13"/>
        <v>0</v>
      </c>
      <c r="AM125" s="54">
        <f t="shared" si="14"/>
        <v>0</v>
      </c>
      <c r="AN125" s="54">
        <f t="shared" si="15"/>
        <v>0</v>
      </c>
      <c r="AO125" s="54">
        <f t="shared" si="16"/>
        <v>0</v>
      </c>
      <c r="AP125" s="54">
        <f t="shared" si="17"/>
        <v>0</v>
      </c>
      <c r="AQ125" s="54">
        <f t="shared" si="18"/>
        <v>0</v>
      </c>
    </row>
    <row r="126" spans="1:43" s="55" customFormat="1" x14ac:dyDescent="0.3">
      <c r="A126" s="43"/>
      <c r="B126" s="44"/>
      <c r="C126" s="43"/>
      <c r="D126" s="44"/>
      <c r="E126" s="59"/>
      <c r="F126" s="59">
        <v>5</v>
      </c>
      <c r="G126" s="67" t="s">
        <v>207</v>
      </c>
      <c r="H126" s="44" t="s">
        <v>236</v>
      </c>
      <c r="I126" s="43"/>
      <c r="J126" s="44"/>
      <c r="K126" s="43"/>
      <c r="L126" s="44"/>
      <c r="M126" s="53">
        <v>29</v>
      </c>
      <c r="N126" s="54">
        <v>62912.542527500009</v>
      </c>
      <c r="O126" s="54">
        <v>62052.252208253507</v>
      </c>
      <c r="P126" s="54">
        <v>71678.727171085033</v>
      </c>
      <c r="Q126" s="54">
        <v>78842.449233387</v>
      </c>
      <c r="R126" s="54">
        <v>80964.498928010406</v>
      </c>
      <c r="S126" s="54">
        <v>72787.006599669374</v>
      </c>
      <c r="T126" s="54">
        <v>91459.172497561871</v>
      </c>
      <c r="U126" s="54">
        <v>109359.21092474519</v>
      </c>
      <c r="V126" s="54">
        <v>103658.40451894409</v>
      </c>
      <c r="W126" s="54">
        <v>98257.854996700262</v>
      </c>
      <c r="X126" s="54"/>
      <c r="Y126" s="321">
        <v>62912.542527500009</v>
      </c>
      <c r="Z126" s="321">
        <v>62052.252208253507</v>
      </c>
      <c r="AA126" s="321">
        <v>71678.727171085033</v>
      </c>
      <c r="AB126" s="321">
        <v>78842.449233387</v>
      </c>
      <c r="AC126" s="321">
        <v>80964.498928010406</v>
      </c>
      <c r="AD126" s="321">
        <v>72787.006599669374</v>
      </c>
      <c r="AE126" s="321">
        <v>91459.172497561871</v>
      </c>
      <c r="AF126" s="321">
        <v>109459.21092474519</v>
      </c>
      <c r="AG126" s="55">
        <v>103749.77057531054</v>
      </c>
      <c r="AI126" s="54">
        <f t="shared" si="10"/>
        <v>0</v>
      </c>
      <c r="AJ126" s="54">
        <f t="shared" si="11"/>
        <v>0</v>
      </c>
      <c r="AK126" s="54">
        <f t="shared" si="12"/>
        <v>0</v>
      </c>
      <c r="AL126" s="54">
        <f t="shared" si="13"/>
        <v>0</v>
      </c>
      <c r="AM126" s="54">
        <f t="shared" si="14"/>
        <v>0</v>
      </c>
      <c r="AN126" s="54">
        <f t="shared" si="15"/>
        <v>0</v>
      </c>
      <c r="AO126" s="54">
        <f t="shared" si="16"/>
        <v>0</v>
      </c>
      <c r="AP126" s="54">
        <f t="shared" si="17"/>
        <v>100</v>
      </c>
      <c r="AQ126" s="54">
        <f t="shared" si="18"/>
        <v>91.366056366445264</v>
      </c>
    </row>
    <row r="127" spans="1:43" s="55" customFormat="1" x14ac:dyDescent="0.3">
      <c r="A127" s="43"/>
      <c r="B127" s="44"/>
      <c r="C127" s="43"/>
      <c r="D127" s="44"/>
      <c r="E127" s="59"/>
      <c r="F127" s="59">
        <v>6</v>
      </c>
      <c r="G127" s="67" t="s">
        <v>209</v>
      </c>
      <c r="H127" s="44" t="s">
        <v>241</v>
      </c>
      <c r="I127" s="43"/>
      <c r="J127" s="44"/>
      <c r="K127" s="43"/>
      <c r="L127" s="44"/>
      <c r="M127" s="53">
        <v>12</v>
      </c>
      <c r="N127" s="54">
        <v>15393.651979809989</v>
      </c>
      <c r="O127" s="54">
        <v>16097.839358350297</v>
      </c>
      <c r="P127" s="54">
        <v>17448.403312459181</v>
      </c>
      <c r="Q127" s="54">
        <v>18198.641345575899</v>
      </c>
      <c r="R127" s="54">
        <v>19078.132928030587</v>
      </c>
      <c r="S127" s="54">
        <v>23970.758417814664</v>
      </c>
      <c r="T127" s="54">
        <v>29583.756930760523</v>
      </c>
      <c r="U127" s="54">
        <v>27236.42311673523</v>
      </c>
      <c r="V127" s="54">
        <v>25820.207470112335</v>
      </c>
      <c r="W127" s="54">
        <v>27756.83459656308</v>
      </c>
      <c r="X127" s="54"/>
      <c r="Y127" s="321">
        <v>15393.651979809989</v>
      </c>
      <c r="Z127" s="321">
        <v>16097.839358350297</v>
      </c>
      <c r="AA127" s="321">
        <v>17448.403312459181</v>
      </c>
      <c r="AB127" s="321">
        <v>18198.641345575899</v>
      </c>
      <c r="AC127" s="321">
        <v>19078.132928030587</v>
      </c>
      <c r="AD127" s="321">
        <v>23970.758417814664</v>
      </c>
      <c r="AE127" s="321">
        <v>29583.756930760523</v>
      </c>
      <c r="AF127" s="321">
        <v>27036.42311673523</v>
      </c>
      <c r="AG127" s="55">
        <v>25630.205506080587</v>
      </c>
      <c r="AI127" s="54">
        <f t="shared" si="10"/>
        <v>0</v>
      </c>
      <c r="AJ127" s="54">
        <f t="shared" si="11"/>
        <v>0</v>
      </c>
      <c r="AK127" s="54">
        <f t="shared" si="12"/>
        <v>0</v>
      </c>
      <c r="AL127" s="54">
        <f t="shared" si="13"/>
        <v>0</v>
      </c>
      <c r="AM127" s="54">
        <f t="shared" si="14"/>
        <v>0</v>
      </c>
      <c r="AN127" s="54">
        <f t="shared" si="15"/>
        <v>0</v>
      </c>
      <c r="AO127" s="54">
        <f t="shared" si="16"/>
        <v>0</v>
      </c>
      <c r="AP127" s="54">
        <f t="shared" si="17"/>
        <v>-200</v>
      </c>
      <c r="AQ127" s="54">
        <f t="shared" si="18"/>
        <v>-190.00196403174778</v>
      </c>
    </row>
    <row r="128" spans="1:43" s="55" customFormat="1" x14ac:dyDescent="0.3">
      <c r="A128" s="43"/>
      <c r="B128" s="44"/>
      <c r="C128" s="43"/>
      <c r="D128" s="44"/>
      <c r="E128" s="59"/>
      <c r="F128" s="59">
        <v>7</v>
      </c>
      <c r="G128" s="67" t="s">
        <v>212</v>
      </c>
      <c r="H128" s="44" t="s">
        <v>246</v>
      </c>
      <c r="I128" s="43"/>
      <c r="J128" s="44"/>
      <c r="K128" s="43"/>
      <c r="L128" s="44"/>
      <c r="M128" s="53">
        <v>41</v>
      </c>
      <c r="N128" s="54">
        <v>31572.266837129013</v>
      </c>
      <c r="O128" s="54">
        <v>33197.587997867464</v>
      </c>
      <c r="P128" s="54">
        <v>35496.027485511622</v>
      </c>
      <c r="Q128" s="54">
        <v>37591.926057156219</v>
      </c>
      <c r="R128" s="54">
        <v>38813.974655545513</v>
      </c>
      <c r="S128" s="54">
        <v>32992.509420562688</v>
      </c>
      <c r="T128" s="54">
        <v>35314.144164800862</v>
      </c>
      <c r="U128" s="54">
        <v>40141.252089702852</v>
      </c>
      <c r="V128" s="54">
        <v>42676.509017693679</v>
      </c>
      <c r="W128" s="54">
        <v>46320.31164164457</v>
      </c>
      <c r="X128" s="54"/>
      <c r="Y128" s="321">
        <v>31572.266837129013</v>
      </c>
      <c r="Z128" s="321">
        <v>33197.587997867464</v>
      </c>
      <c r="AA128" s="321">
        <v>35496.027485511622</v>
      </c>
      <c r="AB128" s="321">
        <v>37591.926057156219</v>
      </c>
      <c r="AC128" s="321">
        <v>38813.974655545513</v>
      </c>
      <c r="AD128" s="321">
        <v>32992.509420562688</v>
      </c>
      <c r="AE128" s="321">
        <v>35314.144164800862</v>
      </c>
      <c r="AF128" s="321">
        <v>40141.252089702852</v>
      </c>
      <c r="AG128" s="55">
        <v>42676.509017693679</v>
      </c>
      <c r="AI128" s="54">
        <f t="shared" si="10"/>
        <v>0</v>
      </c>
      <c r="AJ128" s="54">
        <f t="shared" si="11"/>
        <v>0</v>
      </c>
      <c r="AK128" s="54">
        <f t="shared" si="12"/>
        <v>0</v>
      </c>
      <c r="AL128" s="54">
        <f t="shared" si="13"/>
        <v>0</v>
      </c>
      <c r="AM128" s="54">
        <f t="shared" si="14"/>
        <v>0</v>
      </c>
      <c r="AN128" s="54">
        <f t="shared" si="15"/>
        <v>0</v>
      </c>
      <c r="AO128" s="54">
        <f t="shared" si="16"/>
        <v>0</v>
      </c>
      <c r="AP128" s="54">
        <f t="shared" si="17"/>
        <v>0</v>
      </c>
      <c r="AQ128" s="54">
        <f t="shared" si="18"/>
        <v>0</v>
      </c>
    </row>
    <row r="129" spans="1:43" s="55" customFormat="1" x14ac:dyDescent="0.3">
      <c r="A129" s="43"/>
      <c r="B129" s="44"/>
      <c r="C129" s="43"/>
      <c r="D129" s="44"/>
      <c r="E129" s="59"/>
      <c r="F129" s="59">
        <v>8</v>
      </c>
      <c r="G129" s="67" t="s">
        <v>215</v>
      </c>
      <c r="H129" s="44" t="s">
        <v>252</v>
      </c>
      <c r="I129" s="43"/>
      <c r="J129" s="44"/>
      <c r="K129" s="43"/>
      <c r="L129" s="44"/>
      <c r="M129" s="53">
        <v>46</v>
      </c>
      <c r="N129" s="54">
        <v>70243.706083555531</v>
      </c>
      <c r="O129" s="54">
        <v>75576.091569907221</v>
      </c>
      <c r="P129" s="54">
        <v>81288.613592237074</v>
      </c>
      <c r="Q129" s="54">
        <v>83357.478131104683</v>
      </c>
      <c r="R129" s="54">
        <v>87370.608397167758</v>
      </c>
      <c r="S129" s="54">
        <v>90955.485887042014</v>
      </c>
      <c r="T129" s="54">
        <v>101884.25510593112</v>
      </c>
      <c r="U129" s="54">
        <v>121852.29230906945</v>
      </c>
      <c r="V129" s="54">
        <v>124566.27056207892</v>
      </c>
      <c r="W129" s="54">
        <v>133827.5975666671</v>
      </c>
      <c r="X129" s="54"/>
      <c r="Y129" s="321">
        <v>70243.706083555531</v>
      </c>
      <c r="Z129" s="321">
        <v>75576.091569907221</v>
      </c>
      <c r="AA129" s="321">
        <v>81288.613592237074</v>
      </c>
      <c r="AB129" s="321">
        <v>83357.478131104683</v>
      </c>
      <c r="AC129" s="321">
        <v>87370.608397167758</v>
      </c>
      <c r="AD129" s="321">
        <v>90955.485887042014</v>
      </c>
      <c r="AE129" s="321">
        <v>101884.25510593112</v>
      </c>
      <c r="AF129" s="321">
        <v>121652.29230906947</v>
      </c>
      <c r="AG129" s="55">
        <v>124352.02712919278</v>
      </c>
      <c r="AI129" s="54">
        <f t="shared" si="10"/>
        <v>0</v>
      </c>
      <c r="AJ129" s="54">
        <f t="shared" si="11"/>
        <v>0</v>
      </c>
      <c r="AK129" s="54">
        <f t="shared" si="12"/>
        <v>0</v>
      </c>
      <c r="AL129" s="54">
        <f t="shared" si="13"/>
        <v>0</v>
      </c>
      <c r="AM129" s="54">
        <f t="shared" si="14"/>
        <v>0</v>
      </c>
      <c r="AN129" s="54">
        <f t="shared" si="15"/>
        <v>0</v>
      </c>
      <c r="AO129" s="54">
        <f t="shared" si="16"/>
        <v>0</v>
      </c>
      <c r="AP129" s="54">
        <f t="shared" si="17"/>
        <v>-199.99999999998545</v>
      </c>
      <c r="AQ129" s="54">
        <f t="shared" si="18"/>
        <v>-214.24343288614182</v>
      </c>
    </row>
    <row r="130" spans="1:43" s="55" customFormat="1" x14ac:dyDescent="0.3">
      <c r="A130" s="43"/>
      <c r="B130" s="44"/>
      <c r="C130" s="43"/>
      <c r="D130" s="44"/>
      <c r="E130" s="59"/>
      <c r="F130" s="59">
        <v>9</v>
      </c>
      <c r="G130" s="67" t="s">
        <v>217</v>
      </c>
      <c r="H130" s="44" t="s">
        <v>262</v>
      </c>
      <c r="I130" s="43"/>
      <c r="J130" s="44"/>
      <c r="K130" s="43"/>
      <c r="L130" s="44"/>
      <c r="M130" s="53">
        <v>12</v>
      </c>
      <c r="N130" s="54">
        <v>23065.786642294002</v>
      </c>
      <c r="O130" s="54">
        <v>22362.305925684774</v>
      </c>
      <c r="P130" s="54">
        <v>24416.42238937601</v>
      </c>
      <c r="Q130" s="54">
        <v>23673.977457729903</v>
      </c>
      <c r="R130" s="54">
        <v>24808.064129700819</v>
      </c>
      <c r="S130" s="54">
        <v>22977.915679960723</v>
      </c>
      <c r="T130" s="54">
        <v>23801.509085454338</v>
      </c>
      <c r="U130" s="54">
        <v>28601.276620933641</v>
      </c>
      <c r="V130" s="54">
        <v>30675.61845631928</v>
      </c>
      <c r="W130" s="54">
        <v>31250.853543550063</v>
      </c>
      <c r="X130" s="54"/>
      <c r="Y130" s="321">
        <v>23065.786642294002</v>
      </c>
      <c r="Z130" s="321">
        <v>22362.305925684774</v>
      </c>
      <c r="AA130" s="321">
        <v>24416.42238937601</v>
      </c>
      <c r="AB130" s="321">
        <v>23673.977457729903</v>
      </c>
      <c r="AC130" s="321">
        <v>24808.064129700819</v>
      </c>
      <c r="AD130" s="321">
        <v>22977.915679960723</v>
      </c>
      <c r="AE130" s="321">
        <v>23801.509085454338</v>
      </c>
      <c r="AF130" s="321">
        <v>28601.276620933641</v>
      </c>
      <c r="AG130" s="55">
        <v>30675.61845631928</v>
      </c>
      <c r="AI130" s="54">
        <f t="shared" si="10"/>
        <v>0</v>
      </c>
      <c r="AJ130" s="54">
        <f t="shared" si="11"/>
        <v>0</v>
      </c>
      <c r="AK130" s="54">
        <f t="shared" si="12"/>
        <v>0</v>
      </c>
      <c r="AL130" s="54">
        <f t="shared" si="13"/>
        <v>0</v>
      </c>
      <c r="AM130" s="54">
        <f t="shared" si="14"/>
        <v>0</v>
      </c>
      <c r="AN130" s="54">
        <f t="shared" si="15"/>
        <v>0</v>
      </c>
      <c r="AO130" s="54">
        <f t="shared" si="16"/>
        <v>0</v>
      </c>
      <c r="AP130" s="54">
        <f t="shared" si="17"/>
        <v>0</v>
      </c>
      <c r="AQ130" s="54">
        <f t="shared" si="18"/>
        <v>0</v>
      </c>
    </row>
    <row r="131" spans="1:43" s="55" customFormat="1" x14ac:dyDescent="0.3">
      <c r="A131" s="43"/>
      <c r="B131" s="44"/>
      <c r="C131" s="43"/>
      <c r="D131" s="44"/>
      <c r="E131" s="59"/>
      <c r="F131" s="59">
        <v>10</v>
      </c>
      <c r="G131" s="67" t="s">
        <v>220</v>
      </c>
      <c r="H131" s="44" t="s">
        <v>265</v>
      </c>
      <c r="I131" s="43"/>
      <c r="J131" s="44"/>
      <c r="K131" s="43"/>
      <c r="L131" s="44"/>
      <c r="M131" s="53">
        <v>20</v>
      </c>
      <c r="N131" s="54">
        <v>7672.0379320800012</v>
      </c>
      <c r="O131" s="54">
        <v>8152.234057851404</v>
      </c>
      <c r="P131" s="54">
        <v>8785.9377355391243</v>
      </c>
      <c r="Q131" s="54">
        <v>9029.0509474410319</v>
      </c>
      <c r="R131" s="54">
        <v>9685.0362898873809</v>
      </c>
      <c r="S131" s="54">
        <v>8987.4318925181615</v>
      </c>
      <c r="T131" s="54">
        <v>8775.4303330388502</v>
      </c>
      <c r="U131" s="54">
        <v>9748.9159956893982</v>
      </c>
      <c r="V131" s="54">
        <v>9968.0959752720137</v>
      </c>
      <c r="W131" s="54">
        <v>10726.992541463542</v>
      </c>
      <c r="X131" s="54"/>
      <c r="Y131" s="321">
        <v>7672.0379320800012</v>
      </c>
      <c r="Z131" s="321">
        <v>8152.234057851404</v>
      </c>
      <c r="AA131" s="321">
        <v>8785.9377355391243</v>
      </c>
      <c r="AB131" s="321">
        <v>9029.0509474410319</v>
      </c>
      <c r="AC131" s="321">
        <v>9685.0362898873809</v>
      </c>
      <c r="AD131" s="321">
        <v>8987.4318925181615</v>
      </c>
      <c r="AE131" s="321">
        <v>8775.4303330388502</v>
      </c>
      <c r="AF131" s="321">
        <v>9748.9159956893982</v>
      </c>
      <c r="AG131" s="55">
        <v>9968.0959752720137</v>
      </c>
      <c r="AI131" s="54">
        <f t="shared" si="10"/>
        <v>0</v>
      </c>
      <c r="AJ131" s="54">
        <f t="shared" si="11"/>
        <v>0</v>
      </c>
      <c r="AK131" s="54">
        <f t="shared" si="12"/>
        <v>0</v>
      </c>
      <c r="AL131" s="54">
        <f t="shared" si="13"/>
        <v>0</v>
      </c>
      <c r="AM131" s="54">
        <f t="shared" si="14"/>
        <v>0</v>
      </c>
      <c r="AN131" s="54">
        <f t="shared" si="15"/>
        <v>0</v>
      </c>
      <c r="AO131" s="54">
        <f t="shared" si="16"/>
        <v>0</v>
      </c>
      <c r="AP131" s="54">
        <f t="shared" si="17"/>
        <v>0</v>
      </c>
      <c r="AQ131" s="54">
        <f t="shared" si="18"/>
        <v>0</v>
      </c>
    </row>
    <row r="132" spans="1:43" s="70" customFormat="1" x14ac:dyDescent="0.3">
      <c r="A132" s="48"/>
      <c r="B132" s="49"/>
      <c r="C132" s="48"/>
      <c r="D132" s="49"/>
      <c r="E132" s="43"/>
      <c r="F132" s="48"/>
      <c r="G132" s="49" t="s">
        <v>435</v>
      </c>
      <c r="H132" s="49"/>
      <c r="I132" s="48"/>
      <c r="J132" s="49"/>
      <c r="K132" s="48"/>
      <c r="L132" s="49"/>
      <c r="M132" s="64">
        <v>72</v>
      </c>
      <c r="N132" s="123">
        <v>55381.969091896266</v>
      </c>
      <c r="O132" s="123">
        <v>61089.023150213507</v>
      </c>
      <c r="P132" s="123">
        <v>66551.682216254645</v>
      </c>
      <c r="Q132" s="123">
        <v>70047.610458843716</v>
      </c>
      <c r="R132" s="123">
        <v>71067.290364822475</v>
      </c>
      <c r="S132" s="123">
        <v>57657.452424754883</v>
      </c>
      <c r="T132" s="123">
        <v>55653.641536626514</v>
      </c>
      <c r="U132" s="123">
        <v>60823.780196386506</v>
      </c>
      <c r="V132" s="123">
        <v>65944.266794584473</v>
      </c>
      <c r="W132" s="123">
        <v>78078.983649598304</v>
      </c>
      <c r="X132" s="123"/>
      <c r="Y132" s="320">
        <v>55381.969091896266</v>
      </c>
      <c r="Z132" s="320">
        <v>61089.023150213507</v>
      </c>
      <c r="AA132" s="320">
        <v>66551.682216254645</v>
      </c>
      <c r="AB132" s="320">
        <v>70047.610458843716</v>
      </c>
      <c r="AC132" s="320">
        <v>71067.290364822475</v>
      </c>
      <c r="AD132" s="320">
        <v>57657.452424754883</v>
      </c>
      <c r="AE132" s="320">
        <v>55653.641536626514</v>
      </c>
      <c r="AF132" s="320">
        <v>60810.340196386518</v>
      </c>
      <c r="AG132" s="70">
        <v>65949.016808635992</v>
      </c>
      <c r="AI132" s="123">
        <f t="shared" si="10"/>
        <v>0</v>
      </c>
      <c r="AJ132" s="123">
        <f t="shared" si="11"/>
        <v>0</v>
      </c>
      <c r="AK132" s="123">
        <f t="shared" si="12"/>
        <v>0</v>
      </c>
      <c r="AL132" s="123">
        <f t="shared" si="13"/>
        <v>0</v>
      </c>
      <c r="AM132" s="123">
        <f t="shared" si="14"/>
        <v>0</v>
      </c>
      <c r="AN132" s="123">
        <f t="shared" si="15"/>
        <v>0</v>
      </c>
      <c r="AO132" s="123">
        <f t="shared" si="16"/>
        <v>0</v>
      </c>
      <c r="AP132" s="123">
        <f t="shared" si="17"/>
        <v>-13.439999999987776</v>
      </c>
      <c r="AQ132" s="123">
        <f t="shared" si="18"/>
        <v>4.7500140515185194</v>
      </c>
    </row>
    <row r="133" spans="1:43" s="55" customFormat="1" x14ac:dyDescent="0.3">
      <c r="A133" s="43"/>
      <c r="B133" s="44"/>
      <c r="C133" s="43"/>
      <c r="D133" s="44"/>
      <c r="E133" s="59"/>
      <c r="F133" s="59">
        <v>1</v>
      </c>
      <c r="G133" s="67" t="s">
        <v>222</v>
      </c>
      <c r="H133" s="44" t="s">
        <v>271</v>
      </c>
      <c r="I133" s="43"/>
      <c r="J133" s="44"/>
      <c r="K133" s="43"/>
      <c r="L133" s="44"/>
      <c r="M133" s="53">
        <v>1</v>
      </c>
      <c r="N133" s="54">
        <v>15246.2805779919</v>
      </c>
      <c r="O133" s="54">
        <v>17027.041730711098</v>
      </c>
      <c r="P133" s="54">
        <v>17700.619468389799</v>
      </c>
      <c r="Q133" s="54">
        <v>16406.649384615004</v>
      </c>
      <c r="R133" s="54">
        <v>15932.557034716796</v>
      </c>
      <c r="S133" s="54">
        <v>13376.733762048905</v>
      </c>
      <c r="T133" s="54">
        <v>11938.713508422534</v>
      </c>
      <c r="U133" s="54">
        <v>12244.847567847602</v>
      </c>
      <c r="V133" s="54">
        <v>12862.757946568101</v>
      </c>
      <c r="W133" s="54">
        <v>15377.965923710108</v>
      </c>
      <c r="X133" s="54"/>
      <c r="Y133" s="321">
        <v>15246.2805779919</v>
      </c>
      <c r="Z133" s="321">
        <v>17027.041730711098</v>
      </c>
      <c r="AA133" s="321">
        <v>17700.619468389799</v>
      </c>
      <c r="AB133" s="321">
        <v>16406.649384615004</v>
      </c>
      <c r="AC133" s="321">
        <v>15932.557034716796</v>
      </c>
      <c r="AD133" s="321">
        <v>13376.733762048905</v>
      </c>
      <c r="AE133" s="321">
        <v>11938.713508422534</v>
      </c>
      <c r="AF133" s="321">
        <v>12242.847567847602</v>
      </c>
      <c r="AG133" s="55">
        <v>12860.657020790903</v>
      </c>
      <c r="AI133" s="54">
        <f t="shared" si="10"/>
        <v>0</v>
      </c>
      <c r="AJ133" s="54">
        <f t="shared" si="11"/>
        <v>0</v>
      </c>
      <c r="AK133" s="54">
        <f t="shared" si="12"/>
        <v>0</v>
      </c>
      <c r="AL133" s="54">
        <f t="shared" si="13"/>
        <v>0</v>
      </c>
      <c r="AM133" s="54">
        <f t="shared" si="14"/>
        <v>0</v>
      </c>
      <c r="AN133" s="54">
        <f t="shared" si="15"/>
        <v>0</v>
      </c>
      <c r="AO133" s="54">
        <f t="shared" si="16"/>
        <v>0</v>
      </c>
      <c r="AP133" s="54">
        <f t="shared" si="17"/>
        <v>-2</v>
      </c>
      <c r="AQ133" s="54">
        <f t="shared" si="18"/>
        <v>-2.1009257771984267</v>
      </c>
    </row>
    <row r="134" spans="1:43" s="55" customFormat="1" x14ac:dyDescent="0.3">
      <c r="A134" s="43"/>
      <c r="B134" s="44"/>
      <c r="C134" s="43"/>
      <c r="D134" s="44"/>
      <c r="E134" s="59"/>
      <c r="F134" s="59">
        <v>2</v>
      </c>
      <c r="G134" s="67" t="s">
        <v>225</v>
      </c>
      <c r="H134" s="44" t="s">
        <v>274</v>
      </c>
      <c r="I134" s="43"/>
      <c r="J134" s="44"/>
      <c r="K134" s="43"/>
      <c r="L134" s="44"/>
      <c r="M134" s="53">
        <v>3</v>
      </c>
      <c r="N134" s="54">
        <v>15360.15484195745</v>
      </c>
      <c r="O134" s="54">
        <v>15614.100591590919</v>
      </c>
      <c r="P134" s="54">
        <v>16309.201162529267</v>
      </c>
      <c r="Q134" s="54">
        <v>16115.500903327991</v>
      </c>
      <c r="R134" s="54">
        <v>14886.986136123793</v>
      </c>
      <c r="S134" s="54">
        <v>12586.743154802431</v>
      </c>
      <c r="T134" s="54">
        <v>12641.327438815426</v>
      </c>
      <c r="U134" s="54">
        <v>15717.605913608524</v>
      </c>
      <c r="V134" s="54">
        <v>16074.237580444427</v>
      </c>
      <c r="W134" s="54">
        <v>18532.295796946415</v>
      </c>
      <c r="X134" s="54"/>
      <c r="Y134" s="321">
        <v>15360.15484195745</v>
      </c>
      <c r="Z134" s="321">
        <v>15614.100591590919</v>
      </c>
      <c r="AA134" s="321">
        <v>16309.201162529267</v>
      </c>
      <c r="AB134" s="321">
        <v>16115.500903327991</v>
      </c>
      <c r="AC134" s="321">
        <v>14886.986136123793</v>
      </c>
      <c r="AD134" s="321">
        <v>12586.743154802431</v>
      </c>
      <c r="AE134" s="321">
        <v>12641.327438815426</v>
      </c>
      <c r="AF134" s="321">
        <v>15361.605913608524</v>
      </c>
      <c r="AG134" s="55">
        <v>15707.043678234641</v>
      </c>
      <c r="AI134" s="54">
        <f t="shared" si="10"/>
        <v>0</v>
      </c>
      <c r="AJ134" s="54">
        <f t="shared" si="11"/>
        <v>0</v>
      </c>
      <c r="AK134" s="54">
        <f t="shared" si="12"/>
        <v>0</v>
      </c>
      <c r="AL134" s="54">
        <f t="shared" si="13"/>
        <v>0</v>
      </c>
      <c r="AM134" s="54">
        <f t="shared" si="14"/>
        <v>0</v>
      </c>
      <c r="AN134" s="54">
        <f t="shared" si="15"/>
        <v>0</v>
      </c>
      <c r="AO134" s="54">
        <f t="shared" si="16"/>
        <v>0</v>
      </c>
      <c r="AP134" s="54">
        <f t="shared" si="17"/>
        <v>-356</v>
      </c>
      <c r="AQ134" s="54">
        <f t="shared" si="18"/>
        <v>-367.19390220978676</v>
      </c>
    </row>
    <row r="135" spans="1:43" s="55" customFormat="1" x14ac:dyDescent="0.3">
      <c r="A135" s="43"/>
      <c r="B135" s="44"/>
      <c r="C135" s="43"/>
      <c r="D135" s="44"/>
      <c r="E135" s="59"/>
      <c r="F135" s="59">
        <v>3</v>
      </c>
      <c r="G135" s="67" t="s">
        <v>227</v>
      </c>
      <c r="H135" s="44" t="s">
        <v>277</v>
      </c>
      <c r="I135" s="43"/>
      <c r="J135" s="44"/>
      <c r="K135" s="43"/>
      <c r="L135" s="44"/>
      <c r="M135" s="53">
        <v>22</v>
      </c>
      <c r="N135" s="54">
        <v>15373.156935334802</v>
      </c>
      <c r="O135" s="54">
        <v>18209.899035058141</v>
      </c>
      <c r="P135" s="54">
        <v>21335.763877468053</v>
      </c>
      <c r="Q135" s="54">
        <v>25278.915483112709</v>
      </c>
      <c r="R135" s="54">
        <v>27476.03009342638</v>
      </c>
      <c r="S135" s="54">
        <v>20043.732985336137</v>
      </c>
      <c r="T135" s="54">
        <v>16752.470463222853</v>
      </c>
      <c r="U135" s="54">
        <v>17200.903607063214</v>
      </c>
      <c r="V135" s="54">
        <v>19885.305381141567</v>
      </c>
      <c r="W135" s="54">
        <v>23233.725033359762</v>
      </c>
      <c r="X135" s="54"/>
      <c r="Y135" s="321">
        <v>15373.156935334802</v>
      </c>
      <c r="Z135" s="321">
        <v>18209.899035058141</v>
      </c>
      <c r="AA135" s="321">
        <v>21335.763877468053</v>
      </c>
      <c r="AB135" s="321">
        <v>25278.915483112709</v>
      </c>
      <c r="AC135" s="321">
        <v>27476.03009342638</v>
      </c>
      <c r="AD135" s="321">
        <v>20043.732985336137</v>
      </c>
      <c r="AE135" s="321">
        <v>16752.470463222853</v>
      </c>
      <c r="AF135" s="321">
        <v>17480.443607063222</v>
      </c>
      <c r="AG135" s="55">
        <v>20198.151955850153</v>
      </c>
      <c r="AI135" s="54">
        <f t="shared" si="10"/>
        <v>0</v>
      </c>
      <c r="AJ135" s="54">
        <f t="shared" si="11"/>
        <v>0</v>
      </c>
      <c r="AK135" s="54">
        <f t="shared" si="12"/>
        <v>0</v>
      </c>
      <c r="AL135" s="54">
        <f t="shared" si="13"/>
        <v>0</v>
      </c>
      <c r="AM135" s="54">
        <f t="shared" si="14"/>
        <v>0</v>
      </c>
      <c r="AN135" s="54">
        <f t="shared" si="15"/>
        <v>0</v>
      </c>
      <c r="AO135" s="54">
        <f t="shared" si="16"/>
        <v>0</v>
      </c>
      <c r="AP135" s="54">
        <f t="shared" si="17"/>
        <v>279.54000000000815</v>
      </c>
      <c r="AQ135" s="54">
        <f t="shared" si="18"/>
        <v>312.84657470858656</v>
      </c>
    </row>
    <row r="136" spans="1:43" s="55" customFormat="1" x14ac:dyDescent="0.3">
      <c r="A136" s="43"/>
      <c r="B136" s="44"/>
      <c r="C136" s="43"/>
      <c r="D136" s="44"/>
      <c r="E136" s="59"/>
      <c r="F136" s="59">
        <v>4</v>
      </c>
      <c r="G136" s="67" t="s">
        <v>230</v>
      </c>
      <c r="H136" s="44" t="s">
        <v>279</v>
      </c>
      <c r="I136" s="43"/>
      <c r="J136" s="44"/>
      <c r="K136" s="43"/>
      <c r="L136" s="44"/>
      <c r="M136" s="53">
        <v>46</v>
      </c>
      <c r="N136" s="54">
        <v>9402.3767366121119</v>
      </c>
      <c r="O136" s="54">
        <v>10237.981792853352</v>
      </c>
      <c r="P136" s="54">
        <v>11206.097707867524</v>
      </c>
      <c r="Q136" s="54">
        <v>12246.544687788011</v>
      </c>
      <c r="R136" s="54">
        <v>12771.71710055551</v>
      </c>
      <c r="S136" s="54">
        <v>11650.242522567405</v>
      </c>
      <c r="T136" s="54">
        <v>14321.130126165699</v>
      </c>
      <c r="U136" s="54">
        <v>15660.423107867162</v>
      </c>
      <c r="V136" s="54">
        <v>17121.965886430375</v>
      </c>
      <c r="W136" s="54">
        <v>20934.996895582022</v>
      </c>
      <c r="X136" s="54"/>
      <c r="Y136" s="321">
        <v>9402.3767366121119</v>
      </c>
      <c r="Z136" s="321">
        <v>10237.981792853352</v>
      </c>
      <c r="AA136" s="321">
        <v>11206.097707867524</v>
      </c>
      <c r="AB136" s="321">
        <v>12246.544687788011</v>
      </c>
      <c r="AC136" s="321">
        <v>12771.71710055551</v>
      </c>
      <c r="AD136" s="321">
        <v>11650.242522567405</v>
      </c>
      <c r="AE136" s="321">
        <v>14321.130126165699</v>
      </c>
      <c r="AF136" s="321">
        <v>15725.443107867166</v>
      </c>
      <c r="AG136" s="55">
        <v>17183.164153760306</v>
      </c>
      <c r="AI136" s="54">
        <f t="shared" ref="AI136:AI199" si="19">Y136-N136</f>
        <v>0</v>
      </c>
      <c r="AJ136" s="54">
        <f t="shared" ref="AJ136:AJ199" si="20">Z136-O136</f>
        <v>0</v>
      </c>
      <c r="AK136" s="54">
        <f t="shared" ref="AK136:AK199" si="21">AA136-P136</f>
        <v>0</v>
      </c>
      <c r="AL136" s="54">
        <f t="shared" ref="AL136:AL199" si="22">AB136-Q136</f>
        <v>0</v>
      </c>
      <c r="AM136" s="54">
        <f t="shared" ref="AM136:AM199" si="23">AC136-R136</f>
        <v>0</v>
      </c>
      <c r="AN136" s="54">
        <f t="shared" ref="AN136:AN199" si="24">AD136-S136</f>
        <v>0</v>
      </c>
      <c r="AO136" s="54">
        <f t="shared" ref="AO136:AO199" si="25">AE136-T136</f>
        <v>0</v>
      </c>
      <c r="AP136" s="54">
        <f t="shared" ref="AP136:AP199" si="26">AF136-U136</f>
        <v>65.020000000004075</v>
      </c>
      <c r="AQ136" s="54">
        <f t="shared" ref="AQ136:AQ199" si="27">AG136-V136</f>
        <v>61.198267329931696</v>
      </c>
    </row>
    <row r="137" spans="1:43" s="70" customFormat="1" x14ac:dyDescent="0.3">
      <c r="A137" s="48"/>
      <c r="B137" s="49"/>
      <c r="C137" s="48"/>
      <c r="D137" s="49"/>
      <c r="E137" s="43"/>
      <c r="F137" s="48"/>
      <c r="G137" s="49" t="s">
        <v>436</v>
      </c>
      <c r="H137" s="49"/>
      <c r="I137" s="48"/>
      <c r="J137" s="49"/>
      <c r="K137" s="48"/>
      <c r="L137" s="49"/>
      <c r="M137" s="64">
        <v>623</v>
      </c>
      <c r="N137" s="123">
        <v>643882.56887343375</v>
      </c>
      <c r="O137" s="123">
        <v>689969.46825275465</v>
      </c>
      <c r="P137" s="123">
        <v>747359.81021652219</v>
      </c>
      <c r="Q137" s="123">
        <v>804993.44544786622</v>
      </c>
      <c r="R137" s="123">
        <v>860130.13362968643</v>
      </c>
      <c r="S137" s="123">
        <v>817712.70534559793</v>
      </c>
      <c r="T137" s="123">
        <v>841691.74960411224</v>
      </c>
      <c r="U137" s="123">
        <v>959254.43314122758</v>
      </c>
      <c r="V137" s="123">
        <v>1021952.4196256897</v>
      </c>
      <c r="W137" s="123">
        <v>1085875.5994784138</v>
      </c>
      <c r="X137" s="123"/>
      <c r="Y137" s="320">
        <v>643882.56887343375</v>
      </c>
      <c r="Z137" s="320">
        <v>689969.46825275465</v>
      </c>
      <c r="AA137" s="320">
        <v>747359.81021652219</v>
      </c>
      <c r="AB137" s="320">
        <v>804993.44544786622</v>
      </c>
      <c r="AC137" s="320">
        <v>860130.13362968643</v>
      </c>
      <c r="AD137" s="320">
        <v>817712.70534559793</v>
      </c>
      <c r="AE137" s="320">
        <v>841691.74960411224</v>
      </c>
      <c r="AF137" s="320">
        <v>956736.73890020861</v>
      </c>
      <c r="AG137" s="70">
        <v>1018971.7996099624</v>
      </c>
      <c r="AI137" s="123">
        <f t="shared" si="19"/>
        <v>0</v>
      </c>
      <c r="AJ137" s="123">
        <f t="shared" si="20"/>
        <v>0</v>
      </c>
      <c r="AK137" s="123">
        <f t="shared" si="21"/>
        <v>0</v>
      </c>
      <c r="AL137" s="123">
        <f t="shared" si="22"/>
        <v>0</v>
      </c>
      <c r="AM137" s="123">
        <f t="shared" si="23"/>
        <v>0</v>
      </c>
      <c r="AN137" s="123">
        <f t="shared" si="24"/>
        <v>0</v>
      </c>
      <c r="AO137" s="123">
        <f t="shared" si="25"/>
        <v>0</v>
      </c>
      <c r="AP137" s="123">
        <f t="shared" si="26"/>
        <v>-2517.6942410189658</v>
      </c>
      <c r="AQ137" s="123">
        <f t="shared" si="27"/>
        <v>-2980.6200157273561</v>
      </c>
    </row>
    <row r="138" spans="1:43" s="70" customFormat="1" x14ac:dyDescent="0.3">
      <c r="A138" s="48"/>
      <c r="B138" s="49"/>
      <c r="C138" s="48"/>
      <c r="D138" s="49"/>
      <c r="E138" s="43"/>
      <c r="F138" s="48"/>
      <c r="G138" s="49" t="s">
        <v>437</v>
      </c>
      <c r="H138" s="49"/>
      <c r="I138" s="48"/>
      <c r="J138" s="49"/>
      <c r="K138" s="48"/>
      <c r="L138" s="49"/>
      <c r="M138" s="64">
        <v>613</v>
      </c>
      <c r="N138" s="123">
        <v>544099.81116812257</v>
      </c>
      <c r="O138" s="123">
        <v>583748.42175273306</v>
      </c>
      <c r="P138" s="123">
        <v>634486.08507510764</v>
      </c>
      <c r="Q138" s="123">
        <v>686769.50573474867</v>
      </c>
      <c r="R138" s="123">
        <v>737877.55961213191</v>
      </c>
      <c r="S138" s="123">
        <v>689398.09364688839</v>
      </c>
      <c r="T138" s="123">
        <v>706412.82719906804</v>
      </c>
      <c r="U138" s="123">
        <v>817468.59456850076</v>
      </c>
      <c r="V138" s="123">
        <v>872292.56866615475</v>
      </c>
      <c r="W138" s="123">
        <v>928892.94773319748</v>
      </c>
      <c r="X138" s="123"/>
      <c r="Y138" s="320">
        <v>544099.81116812257</v>
      </c>
      <c r="Z138" s="320">
        <v>583748.42175273306</v>
      </c>
      <c r="AA138" s="320">
        <v>634486.08507510764</v>
      </c>
      <c r="AB138" s="320">
        <v>686769.50573474867</v>
      </c>
      <c r="AC138" s="320">
        <v>737877.55961213191</v>
      </c>
      <c r="AD138" s="320">
        <v>689398.09364688839</v>
      </c>
      <c r="AE138" s="320">
        <v>706412.82719906804</v>
      </c>
      <c r="AF138" s="320">
        <v>815334.03597081429</v>
      </c>
      <c r="AG138" s="70">
        <v>870060.61315501714</v>
      </c>
      <c r="AI138" s="123">
        <f t="shared" si="19"/>
        <v>0</v>
      </c>
      <c r="AJ138" s="123">
        <f t="shared" si="20"/>
        <v>0</v>
      </c>
      <c r="AK138" s="123">
        <f t="shared" si="21"/>
        <v>0</v>
      </c>
      <c r="AL138" s="123">
        <f t="shared" si="22"/>
        <v>0</v>
      </c>
      <c r="AM138" s="123">
        <f t="shared" si="23"/>
        <v>0</v>
      </c>
      <c r="AN138" s="123">
        <f t="shared" si="24"/>
        <v>0</v>
      </c>
      <c r="AO138" s="123">
        <f t="shared" si="25"/>
        <v>0</v>
      </c>
      <c r="AP138" s="123">
        <f t="shared" si="26"/>
        <v>-2134.5585976864677</v>
      </c>
      <c r="AQ138" s="123">
        <f t="shared" si="27"/>
        <v>-2231.9555111376103</v>
      </c>
    </row>
    <row r="139" spans="1:43" s="70" customFormat="1" x14ac:dyDescent="0.3">
      <c r="A139" s="48"/>
      <c r="B139" s="49"/>
      <c r="C139" s="48"/>
      <c r="D139" s="49"/>
      <c r="E139" s="43"/>
      <c r="F139" s="48"/>
      <c r="G139" s="49" t="s">
        <v>366</v>
      </c>
      <c r="H139" s="49"/>
      <c r="I139" s="48"/>
      <c r="J139" s="49"/>
      <c r="K139" s="48"/>
      <c r="L139" s="49"/>
      <c r="M139" s="64">
        <v>10</v>
      </c>
      <c r="N139" s="123">
        <v>99782.75770531116</v>
      </c>
      <c r="O139" s="123">
        <v>106221.04650002161</v>
      </c>
      <c r="P139" s="123">
        <v>112873.72514141459</v>
      </c>
      <c r="Q139" s="123">
        <v>118223.93971311756</v>
      </c>
      <c r="R139" s="123">
        <v>122252.57401755451</v>
      </c>
      <c r="S139" s="123">
        <v>128314.6116987095</v>
      </c>
      <c r="T139" s="123">
        <v>135278.92240504426</v>
      </c>
      <c r="U139" s="123">
        <v>141785.83857272685</v>
      </c>
      <c r="V139" s="123">
        <v>149659.85095953499</v>
      </c>
      <c r="W139" s="123">
        <v>156982.6517452164</v>
      </c>
      <c r="X139" s="123"/>
      <c r="Y139" s="320">
        <v>99782.75770531116</v>
      </c>
      <c r="Z139" s="320">
        <v>106221.04650002161</v>
      </c>
      <c r="AA139" s="320">
        <v>112873.72514141459</v>
      </c>
      <c r="AB139" s="320">
        <v>118223.93971311756</v>
      </c>
      <c r="AC139" s="320">
        <v>122252.57401755451</v>
      </c>
      <c r="AD139" s="320">
        <v>128314.6116987095</v>
      </c>
      <c r="AE139" s="320">
        <v>135278.92240504426</v>
      </c>
      <c r="AF139" s="320">
        <v>141402.70292939426</v>
      </c>
      <c r="AG139" s="70">
        <v>148911.18645494527</v>
      </c>
      <c r="AI139" s="123">
        <f t="shared" si="19"/>
        <v>0</v>
      </c>
      <c r="AJ139" s="123">
        <f t="shared" si="20"/>
        <v>0</v>
      </c>
      <c r="AK139" s="123">
        <f t="shared" si="21"/>
        <v>0</v>
      </c>
      <c r="AL139" s="123">
        <f t="shared" si="22"/>
        <v>0</v>
      </c>
      <c r="AM139" s="123">
        <f t="shared" si="23"/>
        <v>0</v>
      </c>
      <c r="AN139" s="123">
        <f t="shared" si="24"/>
        <v>0</v>
      </c>
      <c r="AO139" s="123">
        <f t="shared" si="25"/>
        <v>0</v>
      </c>
      <c r="AP139" s="123">
        <f t="shared" si="26"/>
        <v>-383.13564333258546</v>
      </c>
      <c r="AQ139" s="123">
        <f t="shared" si="27"/>
        <v>-748.66450458971667</v>
      </c>
    </row>
    <row r="140" spans="1:43" s="55" customFormat="1" x14ac:dyDescent="0.3">
      <c r="A140" s="43"/>
      <c r="B140" s="44"/>
      <c r="C140" s="43"/>
      <c r="D140" s="44"/>
      <c r="E140" s="80"/>
      <c r="F140" s="59">
        <v>1</v>
      </c>
      <c r="G140" s="67" t="s">
        <v>232</v>
      </c>
      <c r="H140" s="44" t="s">
        <v>438</v>
      </c>
      <c r="I140" s="43"/>
      <c r="J140" s="44"/>
      <c r="K140" s="43"/>
      <c r="L140" s="44"/>
      <c r="M140" s="53">
        <v>8</v>
      </c>
      <c r="N140" s="54">
        <v>25773.764636155702</v>
      </c>
      <c r="O140" s="54">
        <v>26953.497045653101</v>
      </c>
      <c r="P140" s="54">
        <v>28224.849361228782</v>
      </c>
      <c r="Q140" s="54">
        <v>30102.341288735224</v>
      </c>
      <c r="R140" s="54">
        <v>32556.13501728146</v>
      </c>
      <c r="S140" s="54">
        <v>31451.968391524992</v>
      </c>
      <c r="T140" s="54">
        <v>31898.767269342788</v>
      </c>
      <c r="U140" s="54">
        <v>33149.463723577042</v>
      </c>
      <c r="V140" s="54">
        <v>34130.531287750942</v>
      </c>
      <c r="W140" s="54">
        <v>36214.327016868323</v>
      </c>
      <c r="X140" s="54"/>
      <c r="Y140" s="321">
        <v>25773.764636155702</v>
      </c>
      <c r="Z140" s="321">
        <v>26953.497045653101</v>
      </c>
      <c r="AA140" s="321">
        <v>28224.849361228782</v>
      </c>
      <c r="AB140" s="321">
        <v>30102.341288735224</v>
      </c>
      <c r="AC140" s="321">
        <v>32556.13501728146</v>
      </c>
      <c r="AD140" s="321">
        <v>31451.968391524992</v>
      </c>
      <c r="AE140" s="321">
        <v>31898.767269342788</v>
      </c>
      <c r="AF140" s="321">
        <v>33122.463723577042</v>
      </c>
      <c r="AG140" s="55">
        <v>34068.53128775095</v>
      </c>
      <c r="AI140" s="54">
        <f t="shared" si="19"/>
        <v>0</v>
      </c>
      <c r="AJ140" s="54">
        <f t="shared" si="20"/>
        <v>0</v>
      </c>
      <c r="AK140" s="54">
        <f t="shared" si="21"/>
        <v>0</v>
      </c>
      <c r="AL140" s="54">
        <f t="shared" si="22"/>
        <v>0</v>
      </c>
      <c r="AM140" s="54">
        <f t="shared" si="23"/>
        <v>0</v>
      </c>
      <c r="AN140" s="54">
        <f t="shared" si="24"/>
        <v>0</v>
      </c>
      <c r="AO140" s="54">
        <f t="shared" si="25"/>
        <v>0</v>
      </c>
      <c r="AP140" s="54">
        <f t="shared" si="26"/>
        <v>-27</v>
      </c>
      <c r="AQ140" s="54">
        <f t="shared" si="27"/>
        <v>-61.999999999992724</v>
      </c>
    </row>
    <row r="141" spans="1:43" s="55" customFormat="1" x14ac:dyDescent="0.3">
      <c r="A141" s="43"/>
      <c r="B141" s="44"/>
      <c r="C141" s="43"/>
      <c r="D141" s="44"/>
      <c r="E141" s="80"/>
      <c r="F141" s="59">
        <v>2</v>
      </c>
      <c r="G141" s="67" t="s">
        <v>234</v>
      </c>
      <c r="H141" s="44" t="s">
        <v>439</v>
      </c>
      <c r="I141" s="43"/>
      <c r="J141" s="44"/>
      <c r="K141" s="43"/>
      <c r="L141" s="44"/>
      <c r="M141" s="53">
        <v>18</v>
      </c>
      <c r="N141" s="54">
        <v>5936.1222965516063</v>
      </c>
      <c r="O141" s="54">
        <v>6530.1402756703328</v>
      </c>
      <c r="P141" s="54">
        <v>7151.6412750021454</v>
      </c>
      <c r="Q141" s="54">
        <v>7708.9152412169205</v>
      </c>
      <c r="R141" s="54">
        <v>8352.7591510661623</v>
      </c>
      <c r="S141" s="54">
        <v>9089.5106845278697</v>
      </c>
      <c r="T141" s="54">
        <v>9859.0492097781771</v>
      </c>
      <c r="U141" s="54">
        <v>10425.563928097705</v>
      </c>
      <c r="V141" s="54">
        <v>11121.06495584764</v>
      </c>
      <c r="W141" s="54">
        <v>11628.478037229015</v>
      </c>
      <c r="X141" s="54"/>
      <c r="Y141" s="321">
        <v>5936.1222965516063</v>
      </c>
      <c r="Z141" s="321">
        <v>6530.1402756703328</v>
      </c>
      <c r="AA141" s="321">
        <v>7151.6412750021454</v>
      </c>
      <c r="AB141" s="321">
        <v>7708.9152412169205</v>
      </c>
      <c r="AC141" s="321">
        <v>8352.7591510661623</v>
      </c>
      <c r="AD141" s="321">
        <v>9089.5106845278697</v>
      </c>
      <c r="AE141" s="321">
        <v>9859.0492097781771</v>
      </c>
      <c r="AF141" s="321">
        <v>10414.043928097701</v>
      </c>
      <c r="AG141" s="55">
        <v>11099.014955847641</v>
      </c>
      <c r="AI141" s="54">
        <f t="shared" si="19"/>
        <v>0</v>
      </c>
      <c r="AJ141" s="54">
        <f t="shared" si="20"/>
        <v>0</v>
      </c>
      <c r="AK141" s="54">
        <f t="shared" si="21"/>
        <v>0</v>
      </c>
      <c r="AL141" s="54">
        <f t="shared" si="22"/>
        <v>0</v>
      </c>
      <c r="AM141" s="54">
        <f t="shared" si="23"/>
        <v>0</v>
      </c>
      <c r="AN141" s="54">
        <f t="shared" si="24"/>
        <v>0</v>
      </c>
      <c r="AO141" s="54">
        <f t="shared" si="25"/>
        <v>0</v>
      </c>
      <c r="AP141" s="54">
        <f t="shared" si="26"/>
        <v>-11.520000000004075</v>
      </c>
      <c r="AQ141" s="54">
        <f t="shared" si="27"/>
        <v>-22.049999999999272</v>
      </c>
    </row>
    <row r="142" spans="1:43" s="55" customFormat="1" x14ac:dyDescent="0.3">
      <c r="A142" s="43"/>
      <c r="B142" s="44"/>
      <c r="C142" s="43"/>
      <c r="D142" s="44"/>
      <c r="E142" s="80"/>
      <c r="F142" s="59">
        <v>3</v>
      </c>
      <c r="G142" s="67" t="s">
        <v>237</v>
      </c>
      <c r="H142" s="44" t="s">
        <v>284</v>
      </c>
      <c r="I142" s="43"/>
      <c r="J142" s="44"/>
      <c r="K142" s="43"/>
      <c r="L142" s="44"/>
      <c r="M142" s="53">
        <v>83</v>
      </c>
      <c r="N142" s="54">
        <v>82182.6062536971</v>
      </c>
      <c r="O142" s="54">
        <v>88360.179274359325</v>
      </c>
      <c r="P142" s="54">
        <v>96980.088521000551</v>
      </c>
      <c r="Q142" s="54">
        <v>104884.04857709415</v>
      </c>
      <c r="R142" s="54">
        <v>111768.48141279606</v>
      </c>
      <c r="S142" s="54">
        <v>106060.16739654298</v>
      </c>
      <c r="T142" s="54">
        <v>112260.663506128</v>
      </c>
      <c r="U142" s="54">
        <v>124403.2730941133</v>
      </c>
      <c r="V142" s="54">
        <v>131095.69533496903</v>
      </c>
      <c r="W142" s="54">
        <v>136878.54311779255</v>
      </c>
      <c r="X142" s="54"/>
      <c r="Y142" s="321">
        <v>82182.6062536971</v>
      </c>
      <c r="Z142" s="321">
        <v>88360.179274359325</v>
      </c>
      <c r="AA142" s="321">
        <v>96980.088521000551</v>
      </c>
      <c r="AB142" s="321">
        <v>104884.04857709415</v>
      </c>
      <c r="AC142" s="321">
        <v>111768.48141279606</v>
      </c>
      <c r="AD142" s="321">
        <v>106060.16739654298</v>
      </c>
      <c r="AE142" s="321">
        <v>112260.663506128</v>
      </c>
      <c r="AF142" s="321">
        <v>124326.27309411341</v>
      </c>
      <c r="AG142" s="55">
        <v>130966.69533496896</v>
      </c>
      <c r="AI142" s="54">
        <f t="shared" si="19"/>
        <v>0</v>
      </c>
      <c r="AJ142" s="54">
        <f t="shared" si="20"/>
        <v>0</v>
      </c>
      <c r="AK142" s="54">
        <f t="shared" si="21"/>
        <v>0</v>
      </c>
      <c r="AL142" s="54">
        <f t="shared" si="22"/>
        <v>0</v>
      </c>
      <c r="AM142" s="54">
        <f t="shared" si="23"/>
        <v>0</v>
      </c>
      <c r="AN142" s="54">
        <f t="shared" si="24"/>
        <v>0</v>
      </c>
      <c r="AO142" s="54">
        <f t="shared" si="25"/>
        <v>0</v>
      </c>
      <c r="AP142" s="54">
        <f t="shared" si="26"/>
        <v>-76.999999999898137</v>
      </c>
      <c r="AQ142" s="54">
        <f t="shared" si="27"/>
        <v>-129.00000000007276</v>
      </c>
    </row>
    <row r="143" spans="1:43" s="55" customFormat="1" x14ac:dyDescent="0.3">
      <c r="A143" s="43"/>
      <c r="B143" s="44"/>
      <c r="C143" s="43"/>
      <c r="D143" s="44"/>
      <c r="E143" s="80"/>
      <c r="F143" s="59">
        <v>4</v>
      </c>
      <c r="G143" s="67" t="s">
        <v>239</v>
      </c>
      <c r="H143" s="44" t="s">
        <v>291</v>
      </c>
      <c r="I143" s="43"/>
      <c r="J143" s="44"/>
      <c r="K143" s="43"/>
      <c r="L143" s="44"/>
      <c r="M143" s="53">
        <v>80</v>
      </c>
      <c r="N143" s="54">
        <v>78555.140309725626</v>
      </c>
      <c r="O143" s="54">
        <v>86686.135670427102</v>
      </c>
      <c r="P143" s="54">
        <v>97496.849560179136</v>
      </c>
      <c r="Q143" s="54">
        <v>107690.05520696295</v>
      </c>
      <c r="R143" s="54">
        <v>116573.80941372702</v>
      </c>
      <c r="S143" s="54">
        <v>111499.73922508958</v>
      </c>
      <c r="T143" s="54">
        <v>116852.10335669201</v>
      </c>
      <c r="U143" s="54">
        <v>144170.20958597562</v>
      </c>
      <c r="V143" s="54">
        <v>156210.46018974154</v>
      </c>
      <c r="W143" s="54">
        <v>165500.35208582823</v>
      </c>
      <c r="X143" s="54"/>
      <c r="Y143" s="321">
        <v>78555.140309725626</v>
      </c>
      <c r="Z143" s="321">
        <v>86686.135670427102</v>
      </c>
      <c r="AA143" s="321">
        <v>97496.849560179136</v>
      </c>
      <c r="AB143" s="321">
        <v>107690.05520696295</v>
      </c>
      <c r="AC143" s="321">
        <v>116573.80941372702</v>
      </c>
      <c r="AD143" s="321">
        <v>111499.73922508958</v>
      </c>
      <c r="AE143" s="321">
        <v>116852.10335669201</v>
      </c>
      <c r="AF143" s="321">
        <v>144114.20958597556</v>
      </c>
      <c r="AG143" s="55">
        <v>156141.46018974154</v>
      </c>
      <c r="AI143" s="54">
        <f t="shared" si="19"/>
        <v>0</v>
      </c>
      <c r="AJ143" s="54">
        <f t="shared" si="20"/>
        <v>0</v>
      </c>
      <c r="AK143" s="54">
        <f t="shared" si="21"/>
        <v>0</v>
      </c>
      <c r="AL143" s="54">
        <f t="shared" si="22"/>
        <v>0</v>
      </c>
      <c r="AM143" s="54">
        <f t="shared" si="23"/>
        <v>0</v>
      </c>
      <c r="AN143" s="54">
        <f t="shared" si="24"/>
        <v>0</v>
      </c>
      <c r="AO143" s="54">
        <f t="shared" si="25"/>
        <v>0</v>
      </c>
      <c r="AP143" s="54">
        <f t="shared" si="26"/>
        <v>-56.000000000058208</v>
      </c>
      <c r="AQ143" s="54">
        <f t="shared" si="27"/>
        <v>-69</v>
      </c>
    </row>
    <row r="144" spans="1:43" s="55" customFormat="1" x14ac:dyDescent="0.3">
      <c r="A144" s="43"/>
      <c r="B144" s="44"/>
      <c r="C144" s="43"/>
      <c r="D144" s="44"/>
      <c r="E144" s="80"/>
      <c r="F144" s="59">
        <v>5</v>
      </c>
      <c r="G144" s="67" t="s">
        <v>242</v>
      </c>
      <c r="H144" s="44" t="s">
        <v>299</v>
      </c>
      <c r="I144" s="43"/>
      <c r="J144" s="44"/>
      <c r="K144" s="43"/>
      <c r="L144" s="44"/>
      <c r="M144" s="53">
        <v>16</v>
      </c>
      <c r="N144" s="54">
        <v>23284.859617173217</v>
      </c>
      <c r="O144" s="54">
        <v>23108.223903800343</v>
      </c>
      <c r="P144" s="54">
        <v>23840.901876519889</v>
      </c>
      <c r="Q144" s="54">
        <v>24665.070480177925</v>
      </c>
      <c r="R144" s="54">
        <v>25514.430700263663</v>
      </c>
      <c r="S144" s="54">
        <v>22967.185337303905</v>
      </c>
      <c r="T144" s="54">
        <v>20897.480636962002</v>
      </c>
      <c r="U144" s="54">
        <v>30460.218775897192</v>
      </c>
      <c r="V144" s="54">
        <v>34680.048680201486</v>
      </c>
      <c r="W144" s="54">
        <v>36948.279691296077</v>
      </c>
      <c r="X144" s="54"/>
      <c r="Y144" s="321">
        <v>23284.859617173217</v>
      </c>
      <c r="Z144" s="321">
        <v>23108.223903800343</v>
      </c>
      <c r="AA144" s="321">
        <v>23840.901876519889</v>
      </c>
      <c r="AB144" s="321">
        <v>24665.070480177925</v>
      </c>
      <c r="AC144" s="321">
        <v>25514.430700263663</v>
      </c>
      <c r="AD144" s="321">
        <v>22967.185337303905</v>
      </c>
      <c r="AE144" s="321">
        <v>20897.480636962002</v>
      </c>
      <c r="AF144" s="321">
        <v>30441.2187758972</v>
      </c>
      <c r="AG144" s="55">
        <v>34630.048680201486</v>
      </c>
      <c r="AI144" s="54">
        <f t="shared" si="19"/>
        <v>0</v>
      </c>
      <c r="AJ144" s="54">
        <f t="shared" si="20"/>
        <v>0</v>
      </c>
      <c r="AK144" s="54">
        <f t="shared" si="21"/>
        <v>0</v>
      </c>
      <c r="AL144" s="54">
        <f t="shared" si="22"/>
        <v>0</v>
      </c>
      <c r="AM144" s="54">
        <f t="shared" si="23"/>
        <v>0</v>
      </c>
      <c r="AN144" s="54">
        <f t="shared" si="24"/>
        <v>0</v>
      </c>
      <c r="AO144" s="54">
        <f t="shared" si="25"/>
        <v>0</v>
      </c>
      <c r="AP144" s="54">
        <f t="shared" si="26"/>
        <v>-18.999999999992724</v>
      </c>
      <c r="AQ144" s="54">
        <f t="shared" si="27"/>
        <v>-50</v>
      </c>
    </row>
    <row r="145" spans="1:43" s="55" customFormat="1" x14ac:dyDescent="0.3">
      <c r="A145" s="43"/>
      <c r="B145" s="44"/>
      <c r="C145" s="43"/>
      <c r="D145" s="44"/>
      <c r="E145" s="80"/>
      <c r="F145" s="59">
        <v>6</v>
      </c>
      <c r="G145" s="67" t="s">
        <v>244</v>
      </c>
      <c r="H145" s="44" t="s">
        <v>301</v>
      </c>
      <c r="I145" s="59"/>
      <c r="J145" s="44"/>
      <c r="K145" s="43"/>
      <c r="L145" s="44"/>
      <c r="M145" s="53">
        <v>14</v>
      </c>
      <c r="N145" s="54">
        <v>28352.128200557516</v>
      </c>
      <c r="O145" s="54">
        <v>31745.180649723876</v>
      </c>
      <c r="P145" s="54">
        <v>35702.053913604308</v>
      </c>
      <c r="Q145" s="54">
        <v>40595.860694125637</v>
      </c>
      <c r="R145" s="54">
        <v>46277.416746230185</v>
      </c>
      <c r="S145" s="54">
        <v>37796.371589136972</v>
      </c>
      <c r="T145" s="54">
        <v>35726.545061254641</v>
      </c>
      <c r="U145" s="54">
        <v>45593.882751607569</v>
      </c>
      <c r="V145" s="54">
        <v>49195.232497720499</v>
      </c>
      <c r="W145" s="54">
        <v>52717.400652131226</v>
      </c>
      <c r="X145" s="54"/>
      <c r="Y145" s="321">
        <v>28352.128200557516</v>
      </c>
      <c r="Z145" s="321">
        <v>31745.180649723876</v>
      </c>
      <c r="AA145" s="321">
        <v>35702.053913604308</v>
      </c>
      <c r="AB145" s="321">
        <v>40595.860694125637</v>
      </c>
      <c r="AC145" s="321">
        <v>46277.416746230185</v>
      </c>
      <c r="AD145" s="321">
        <v>37796.371589136972</v>
      </c>
      <c r="AE145" s="321">
        <v>35726.545061254641</v>
      </c>
      <c r="AF145" s="321">
        <v>45622.882751607554</v>
      </c>
      <c r="AG145" s="55">
        <v>49244.746097196374</v>
      </c>
      <c r="AI145" s="54">
        <f t="shared" si="19"/>
        <v>0</v>
      </c>
      <c r="AJ145" s="54">
        <f t="shared" si="20"/>
        <v>0</v>
      </c>
      <c r="AK145" s="54">
        <f t="shared" si="21"/>
        <v>0</v>
      </c>
      <c r="AL145" s="54">
        <f t="shared" si="22"/>
        <v>0</v>
      </c>
      <c r="AM145" s="54">
        <f t="shared" si="23"/>
        <v>0</v>
      </c>
      <c r="AN145" s="54">
        <f t="shared" si="24"/>
        <v>0</v>
      </c>
      <c r="AO145" s="54">
        <f t="shared" si="25"/>
        <v>0</v>
      </c>
      <c r="AP145" s="54">
        <f t="shared" si="26"/>
        <v>28.999999999985448</v>
      </c>
      <c r="AQ145" s="54">
        <f t="shared" si="27"/>
        <v>49.513599475874798</v>
      </c>
    </row>
    <row r="146" spans="1:43" s="55" customFormat="1" x14ac:dyDescent="0.3">
      <c r="A146" s="43"/>
      <c r="B146" s="44"/>
      <c r="C146" s="43"/>
      <c r="D146" s="44"/>
      <c r="E146" s="80"/>
      <c r="F146" s="59">
        <v>7</v>
      </c>
      <c r="G146" s="67" t="s">
        <v>247</v>
      </c>
      <c r="H146" s="44" t="s">
        <v>304</v>
      </c>
      <c r="I146" s="59"/>
      <c r="J146" s="44"/>
      <c r="K146" s="43"/>
      <c r="L146" s="44"/>
      <c r="M146" s="53">
        <v>11</v>
      </c>
      <c r="N146" s="54">
        <v>7866.5258410899996</v>
      </c>
      <c r="O146" s="54">
        <v>8408.2651966695303</v>
      </c>
      <c r="P146" s="54">
        <v>9037.2273488439496</v>
      </c>
      <c r="Q146" s="54">
        <v>9738.0771704911767</v>
      </c>
      <c r="R146" s="54">
        <v>10527.658196497934</v>
      </c>
      <c r="S146" s="54">
        <v>5234.7031246167626</v>
      </c>
      <c r="T146" s="54">
        <v>3985.1735104630952</v>
      </c>
      <c r="U146" s="54">
        <v>9413.3252678747649</v>
      </c>
      <c r="V146" s="54">
        <v>12071.852876171026</v>
      </c>
      <c r="W146" s="54">
        <v>13784.649010615653</v>
      </c>
      <c r="X146" s="54"/>
      <c r="Y146" s="321">
        <v>7866.5258410899996</v>
      </c>
      <c r="Z146" s="321">
        <v>8408.2651966695303</v>
      </c>
      <c r="AA146" s="321">
        <v>9037.2273488439496</v>
      </c>
      <c r="AB146" s="321">
        <v>9738.0771704911767</v>
      </c>
      <c r="AC146" s="321">
        <v>10527.658196497934</v>
      </c>
      <c r="AD146" s="321">
        <v>5234.7031246167626</v>
      </c>
      <c r="AE146" s="321">
        <v>3985.1735104630952</v>
      </c>
      <c r="AF146" s="321">
        <v>9357.3252678747649</v>
      </c>
      <c r="AG146" s="55">
        <v>12283.721943278153</v>
      </c>
      <c r="AI146" s="54">
        <f t="shared" si="19"/>
        <v>0</v>
      </c>
      <c r="AJ146" s="54">
        <f t="shared" si="20"/>
        <v>0</v>
      </c>
      <c r="AK146" s="54">
        <f t="shared" si="21"/>
        <v>0</v>
      </c>
      <c r="AL146" s="54">
        <f t="shared" si="22"/>
        <v>0</v>
      </c>
      <c r="AM146" s="54">
        <f t="shared" si="23"/>
        <v>0</v>
      </c>
      <c r="AN146" s="54">
        <f t="shared" si="24"/>
        <v>0</v>
      </c>
      <c r="AO146" s="54">
        <f t="shared" si="25"/>
        <v>0</v>
      </c>
      <c r="AP146" s="54">
        <f t="shared" si="26"/>
        <v>-56</v>
      </c>
      <c r="AQ146" s="54">
        <f t="shared" si="27"/>
        <v>211.86906710712719</v>
      </c>
    </row>
    <row r="147" spans="1:43" s="55" customFormat="1" x14ac:dyDescent="0.3">
      <c r="A147" s="43"/>
      <c r="B147" s="44"/>
      <c r="C147" s="43"/>
      <c r="D147" s="44"/>
      <c r="E147" s="80"/>
      <c r="F147" s="59">
        <v>8</v>
      </c>
      <c r="G147" s="67" t="s">
        <v>248</v>
      </c>
      <c r="H147" s="44" t="s">
        <v>306</v>
      </c>
      <c r="I147" s="59"/>
      <c r="J147" s="44"/>
      <c r="K147" s="43"/>
      <c r="L147" s="44"/>
      <c r="M147" s="53">
        <v>12</v>
      </c>
      <c r="N147" s="54">
        <v>10245.740795000789</v>
      </c>
      <c r="O147" s="54">
        <v>11159.292334665091</v>
      </c>
      <c r="P147" s="54">
        <v>12156.687826128531</v>
      </c>
      <c r="Q147" s="54">
        <v>13247.263786082131</v>
      </c>
      <c r="R147" s="54">
        <v>14514.15443884967</v>
      </c>
      <c r="S147" s="54">
        <v>10780.422206225203</v>
      </c>
      <c r="T147" s="54">
        <v>11266.059230553401</v>
      </c>
      <c r="U147" s="54">
        <v>15604.82208151319</v>
      </c>
      <c r="V147" s="54">
        <v>18140.643073690055</v>
      </c>
      <c r="W147" s="54">
        <v>20194.73907422955</v>
      </c>
      <c r="X147" s="54"/>
      <c r="Y147" s="321">
        <v>10245.740795000789</v>
      </c>
      <c r="Z147" s="321">
        <v>11159.292334665091</v>
      </c>
      <c r="AA147" s="321">
        <v>12156.687826128531</v>
      </c>
      <c r="AB147" s="321">
        <v>13247.263786082131</v>
      </c>
      <c r="AC147" s="321">
        <v>14514.15443884967</v>
      </c>
      <c r="AD147" s="321">
        <v>10780.422206225203</v>
      </c>
      <c r="AE147" s="321">
        <v>11266.059230553401</v>
      </c>
      <c r="AF147" s="321">
        <v>15624.822081513228</v>
      </c>
      <c r="AG147" s="55">
        <v>18226.392409955093</v>
      </c>
      <c r="AI147" s="54">
        <f t="shared" si="19"/>
        <v>0</v>
      </c>
      <c r="AJ147" s="54">
        <f t="shared" si="20"/>
        <v>0</v>
      </c>
      <c r="AK147" s="54">
        <f t="shared" si="21"/>
        <v>0</v>
      </c>
      <c r="AL147" s="54">
        <f t="shared" si="22"/>
        <v>0</v>
      </c>
      <c r="AM147" s="54">
        <f t="shared" si="23"/>
        <v>0</v>
      </c>
      <c r="AN147" s="54">
        <f t="shared" si="24"/>
        <v>0</v>
      </c>
      <c r="AO147" s="54">
        <f t="shared" si="25"/>
        <v>0</v>
      </c>
      <c r="AP147" s="54">
        <f t="shared" si="26"/>
        <v>20.000000000038199</v>
      </c>
      <c r="AQ147" s="54">
        <f t="shared" si="27"/>
        <v>85.749336265038437</v>
      </c>
    </row>
    <row r="148" spans="1:43" s="55" customFormat="1" x14ac:dyDescent="0.3">
      <c r="A148" s="43"/>
      <c r="B148" s="44"/>
      <c r="C148" s="43"/>
      <c r="D148" s="44"/>
      <c r="E148" s="80"/>
      <c r="F148" s="59">
        <v>9</v>
      </c>
      <c r="G148" s="67" t="s">
        <v>250</v>
      </c>
      <c r="H148" s="44" t="s">
        <v>309</v>
      </c>
      <c r="I148" s="59"/>
      <c r="J148" s="44"/>
      <c r="K148" s="43"/>
      <c r="L148" s="44"/>
      <c r="M148" s="53">
        <v>8</v>
      </c>
      <c r="N148" s="54">
        <v>6080.7864768253994</v>
      </c>
      <c r="O148" s="54">
        <v>6211.163451034251</v>
      </c>
      <c r="P148" s="54">
        <v>6374.1205871076954</v>
      </c>
      <c r="Q148" s="54">
        <v>6600.1709613886369</v>
      </c>
      <c r="R148" s="54">
        <v>6821.8442386394108</v>
      </c>
      <c r="S148" s="54">
        <v>6222.9459621233364</v>
      </c>
      <c r="T148" s="54">
        <v>6476.4456414043216</v>
      </c>
      <c r="U148" s="54">
        <v>7522.8785713612033</v>
      </c>
      <c r="V148" s="54">
        <v>8444.3964148850864</v>
      </c>
      <c r="W148" s="54">
        <v>9209.2700509568131</v>
      </c>
      <c r="X148" s="54"/>
      <c r="Y148" s="321">
        <v>6080.7864768253994</v>
      </c>
      <c r="Z148" s="321">
        <v>6211.163451034251</v>
      </c>
      <c r="AA148" s="321">
        <v>6374.1205871076954</v>
      </c>
      <c r="AB148" s="321">
        <v>6600.1709613886369</v>
      </c>
      <c r="AC148" s="321">
        <v>6821.8442386394108</v>
      </c>
      <c r="AD148" s="321">
        <v>6222.9459621233364</v>
      </c>
      <c r="AE148" s="321">
        <v>6476.4456414043216</v>
      </c>
      <c r="AF148" s="321">
        <v>7312.878571361206</v>
      </c>
      <c r="AG148" s="55">
        <v>8208.6723858044224</v>
      </c>
      <c r="AI148" s="54">
        <f t="shared" si="19"/>
        <v>0</v>
      </c>
      <c r="AJ148" s="54">
        <f t="shared" si="20"/>
        <v>0</v>
      </c>
      <c r="AK148" s="54">
        <f t="shared" si="21"/>
        <v>0</v>
      </c>
      <c r="AL148" s="54">
        <f t="shared" si="22"/>
        <v>0</v>
      </c>
      <c r="AM148" s="54">
        <f t="shared" si="23"/>
        <v>0</v>
      </c>
      <c r="AN148" s="54">
        <f t="shared" si="24"/>
        <v>0</v>
      </c>
      <c r="AO148" s="54">
        <f t="shared" si="25"/>
        <v>0</v>
      </c>
      <c r="AP148" s="54">
        <f t="shared" si="26"/>
        <v>-209.99999999999727</v>
      </c>
      <c r="AQ148" s="54">
        <f t="shared" si="27"/>
        <v>-235.72402908066397</v>
      </c>
    </row>
    <row r="149" spans="1:43" s="55" customFormat="1" x14ac:dyDescent="0.3">
      <c r="A149" s="43"/>
      <c r="B149" s="44"/>
      <c r="C149" s="43"/>
      <c r="D149" s="44"/>
      <c r="E149" s="80"/>
      <c r="F149" s="59">
        <v>10</v>
      </c>
      <c r="G149" s="67" t="s">
        <v>253</v>
      </c>
      <c r="H149" s="44" t="s">
        <v>312</v>
      </c>
      <c r="I149" s="59"/>
      <c r="J149" s="44"/>
      <c r="K149" s="43"/>
      <c r="L149" s="44"/>
      <c r="M149" s="53">
        <v>6</v>
      </c>
      <c r="N149" s="54">
        <v>5734.1246627932796</v>
      </c>
      <c r="O149" s="54">
        <v>5992.798151554347</v>
      </c>
      <c r="P149" s="54">
        <v>6275.693052131026</v>
      </c>
      <c r="Q149" s="54">
        <v>6529.7365086412656</v>
      </c>
      <c r="R149" s="54">
        <v>6849.1472221764743</v>
      </c>
      <c r="S149" s="54">
        <v>2334.4259992553593</v>
      </c>
      <c r="T149" s="54">
        <v>1404.3273400379385</v>
      </c>
      <c r="U149" s="54">
        <v>3460.1998234317575</v>
      </c>
      <c r="V149" s="54">
        <v>4660.8405234690199</v>
      </c>
      <c r="W149" s="54">
        <v>5082.2278753693763</v>
      </c>
      <c r="X149" s="54"/>
      <c r="Y149" s="321">
        <v>5734.1246627932796</v>
      </c>
      <c r="Z149" s="321">
        <v>5992.798151554347</v>
      </c>
      <c r="AA149" s="321">
        <v>6275.693052131026</v>
      </c>
      <c r="AB149" s="321">
        <v>6529.7365086412656</v>
      </c>
      <c r="AC149" s="321">
        <v>6849.1472221764743</v>
      </c>
      <c r="AD149" s="321">
        <v>2334.4259992553593</v>
      </c>
      <c r="AE149" s="321">
        <v>1404.3273400379385</v>
      </c>
      <c r="AF149" s="321">
        <v>3540.1998234318398</v>
      </c>
      <c r="AG149" s="55">
        <v>5087.2173830488709</v>
      </c>
      <c r="AI149" s="54">
        <f t="shared" si="19"/>
        <v>0</v>
      </c>
      <c r="AJ149" s="54">
        <f t="shared" si="20"/>
        <v>0</v>
      </c>
      <c r="AK149" s="54">
        <f t="shared" si="21"/>
        <v>0</v>
      </c>
      <c r="AL149" s="54">
        <f t="shared" si="22"/>
        <v>0</v>
      </c>
      <c r="AM149" s="54">
        <f t="shared" si="23"/>
        <v>0</v>
      </c>
      <c r="AN149" s="54">
        <f t="shared" si="24"/>
        <v>0</v>
      </c>
      <c r="AO149" s="54">
        <f t="shared" si="25"/>
        <v>0</v>
      </c>
      <c r="AP149" s="54">
        <f t="shared" si="26"/>
        <v>80.000000000082309</v>
      </c>
      <c r="AQ149" s="54">
        <f t="shared" si="27"/>
        <v>426.37685957985104</v>
      </c>
    </row>
    <row r="150" spans="1:43" s="55" customFormat="1" x14ac:dyDescent="0.3">
      <c r="A150" s="43"/>
      <c r="B150" s="44"/>
      <c r="C150" s="43"/>
      <c r="D150" s="44"/>
      <c r="E150" s="80"/>
      <c r="F150" s="59">
        <v>11</v>
      </c>
      <c r="G150" s="67" t="s">
        <v>255</v>
      </c>
      <c r="H150" s="44" t="s">
        <v>315</v>
      </c>
      <c r="I150" s="59"/>
      <c r="J150" s="44"/>
      <c r="K150" s="43"/>
      <c r="L150" s="44"/>
      <c r="M150" s="53">
        <v>19</v>
      </c>
      <c r="N150" s="54">
        <v>18237.702391056282</v>
      </c>
      <c r="O150" s="54">
        <v>19961.773370395211</v>
      </c>
      <c r="P150" s="54">
        <v>21868.585310840394</v>
      </c>
      <c r="Q150" s="54">
        <v>23990.827705564512</v>
      </c>
      <c r="R150" s="54">
        <v>26325.641736874921</v>
      </c>
      <c r="S150" s="54">
        <v>22967.708000465849</v>
      </c>
      <c r="T150" s="54">
        <v>23734.056144488324</v>
      </c>
      <c r="U150" s="54">
        <v>29992.04255275178</v>
      </c>
      <c r="V150" s="54">
        <v>33833.986063861383</v>
      </c>
      <c r="W150" s="54">
        <v>37552.050710714764</v>
      </c>
      <c r="X150" s="54"/>
      <c r="Y150" s="321">
        <v>18237.702391056282</v>
      </c>
      <c r="Z150" s="321">
        <v>19961.773370395211</v>
      </c>
      <c r="AA150" s="321">
        <v>21868.585310840394</v>
      </c>
      <c r="AB150" s="321">
        <v>23990.827705564512</v>
      </c>
      <c r="AC150" s="321">
        <v>26325.641736874921</v>
      </c>
      <c r="AD150" s="321">
        <v>22967.708000465849</v>
      </c>
      <c r="AE150" s="321">
        <v>23734.056144488324</v>
      </c>
      <c r="AF150" s="321">
        <v>30442.042552751715</v>
      </c>
      <c r="AG150" s="55">
        <v>34262.481195977874</v>
      </c>
      <c r="AI150" s="54">
        <f t="shared" si="19"/>
        <v>0</v>
      </c>
      <c r="AJ150" s="54">
        <f t="shared" si="20"/>
        <v>0</v>
      </c>
      <c r="AK150" s="54">
        <f t="shared" si="21"/>
        <v>0</v>
      </c>
      <c r="AL150" s="54">
        <f t="shared" si="22"/>
        <v>0</v>
      </c>
      <c r="AM150" s="54">
        <f t="shared" si="23"/>
        <v>0</v>
      </c>
      <c r="AN150" s="54">
        <f t="shared" si="24"/>
        <v>0</v>
      </c>
      <c r="AO150" s="54">
        <f t="shared" si="25"/>
        <v>0</v>
      </c>
      <c r="AP150" s="54">
        <f t="shared" si="26"/>
        <v>449.99999999993452</v>
      </c>
      <c r="AQ150" s="54">
        <f t="shared" si="27"/>
        <v>428.49513211649173</v>
      </c>
    </row>
    <row r="151" spans="1:43" s="55" customFormat="1" x14ac:dyDescent="0.3">
      <c r="A151" s="43"/>
      <c r="B151" s="44"/>
      <c r="C151" s="43"/>
      <c r="D151" s="44"/>
      <c r="E151" s="80"/>
      <c r="F151" s="59">
        <v>12</v>
      </c>
      <c r="G151" s="67" t="s">
        <v>257</v>
      </c>
      <c r="H151" s="44" t="s">
        <v>321</v>
      </c>
      <c r="I151" s="59"/>
      <c r="J151" s="44"/>
      <c r="K151" s="43"/>
      <c r="L151" s="44"/>
      <c r="M151" s="53">
        <v>2</v>
      </c>
      <c r="N151" s="54">
        <v>1759.0383516474099</v>
      </c>
      <c r="O151" s="54">
        <v>1909.4529838846099</v>
      </c>
      <c r="P151" s="54">
        <v>2110.7866216002803</v>
      </c>
      <c r="Q151" s="54">
        <v>2339.166030476435</v>
      </c>
      <c r="R151" s="54">
        <v>2595.7579012673295</v>
      </c>
      <c r="S151" s="54">
        <v>3077.5715754137036</v>
      </c>
      <c r="T151" s="54">
        <v>3488.5992865316503</v>
      </c>
      <c r="U151" s="54">
        <v>4291.6950202091293</v>
      </c>
      <c r="V151" s="54">
        <v>4673.4381917432402</v>
      </c>
      <c r="W151" s="54">
        <v>5012.3959447767429</v>
      </c>
      <c r="X151" s="54"/>
      <c r="Y151" s="321">
        <v>1759.0383516474099</v>
      </c>
      <c r="Z151" s="321">
        <v>1909.4529838846099</v>
      </c>
      <c r="AA151" s="321">
        <v>2110.7866216002803</v>
      </c>
      <c r="AB151" s="321">
        <v>2339.166030476435</v>
      </c>
      <c r="AC151" s="321">
        <v>2595.7579012673295</v>
      </c>
      <c r="AD151" s="321">
        <v>3077.5715754137036</v>
      </c>
      <c r="AE151" s="321">
        <v>3488.5992865316503</v>
      </c>
      <c r="AF151" s="321">
        <v>3831.6950202091284</v>
      </c>
      <c r="AG151" s="55">
        <v>4172.5215240679263</v>
      </c>
      <c r="AI151" s="54">
        <f t="shared" si="19"/>
        <v>0</v>
      </c>
      <c r="AJ151" s="54">
        <f t="shared" si="20"/>
        <v>0</v>
      </c>
      <c r="AK151" s="54">
        <f t="shared" si="21"/>
        <v>0</v>
      </c>
      <c r="AL151" s="54">
        <f t="shared" si="22"/>
        <v>0</v>
      </c>
      <c r="AM151" s="54">
        <f t="shared" si="23"/>
        <v>0</v>
      </c>
      <c r="AN151" s="54">
        <f t="shared" si="24"/>
        <v>0</v>
      </c>
      <c r="AO151" s="54">
        <f t="shared" si="25"/>
        <v>0</v>
      </c>
      <c r="AP151" s="54">
        <f t="shared" si="26"/>
        <v>-460.00000000000091</v>
      </c>
      <c r="AQ151" s="54">
        <f t="shared" si="27"/>
        <v>-500.91666767531387</v>
      </c>
    </row>
    <row r="152" spans="1:43" s="55" customFormat="1" x14ac:dyDescent="0.3">
      <c r="A152" s="43"/>
      <c r="B152" s="44"/>
      <c r="C152" s="43"/>
      <c r="D152" s="44"/>
      <c r="E152" s="80"/>
      <c r="F152" s="59">
        <v>13</v>
      </c>
      <c r="G152" s="67" t="s">
        <v>259</v>
      </c>
      <c r="H152" s="44" t="s">
        <v>324</v>
      </c>
      <c r="I152" s="59"/>
      <c r="J152" s="44"/>
      <c r="K152" s="43"/>
      <c r="L152" s="44"/>
      <c r="M152" s="53">
        <v>35</v>
      </c>
      <c r="N152" s="54">
        <v>62302.682866650975</v>
      </c>
      <c r="O152" s="54">
        <v>67730.249602929078</v>
      </c>
      <c r="P152" s="54">
        <v>74039.29281898163</v>
      </c>
      <c r="Q152" s="54">
        <v>80359.049648469358</v>
      </c>
      <c r="R152" s="54">
        <v>85695.359148277363</v>
      </c>
      <c r="S152" s="54">
        <v>90695.698454468293</v>
      </c>
      <c r="T152" s="54">
        <v>96183.552602594995</v>
      </c>
      <c r="U152" s="54">
        <v>101416.70404579166</v>
      </c>
      <c r="V152" s="54">
        <v>105377.9979257869</v>
      </c>
      <c r="W152" s="54">
        <v>109130.03465571739</v>
      </c>
      <c r="X152" s="54"/>
      <c r="Y152" s="321">
        <v>62302.682866650975</v>
      </c>
      <c r="Z152" s="321">
        <v>67730.249602929078</v>
      </c>
      <c r="AA152" s="321">
        <v>74039.29281898163</v>
      </c>
      <c r="AB152" s="321">
        <v>80359.049648469358</v>
      </c>
      <c r="AC152" s="321">
        <v>85695.359148277363</v>
      </c>
      <c r="AD152" s="321">
        <v>90695.698454468293</v>
      </c>
      <c r="AE152" s="321">
        <v>96183.552602594995</v>
      </c>
      <c r="AF152" s="321">
        <v>101238.20404579175</v>
      </c>
      <c r="AG152" s="55">
        <v>105187.00151113899</v>
      </c>
      <c r="AI152" s="54">
        <f t="shared" si="19"/>
        <v>0</v>
      </c>
      <c r="AJ152" s="54">
        <f t="shared" si="20"/>
        <v>0</v>
      </c>
      <c r="AK152" s="54">
        <f t="shared" si="21"/>
        <v>0</v>
      </c>
      <c r="AL152" s="54">
        <f t="shared" si="22"/>
        <v>0</v>
      </c>
      <c r="AM152" s="54">
        <f t="shared" si="23"/>
        <v>0</v>
      </c>
      <c r="AN152" s="54">
        <f t="shared" si="24"/>
        <v>0</v>
      </c>
      <c r="AO152" s="54">
        <f t="shared" si="25"/>
        <v>0</v>
      </c>
      <c r="AP152" s="54">
        <f t="shared" si="26"/>
        <v>-178.49999999991269</v>
      </c>
      <c r="AQ152" s="54">
        <f t="shared" si="27"/>
        <v>-190.99641464790329</v>
      </c>
    </row>
    <row r="153" spans="1:43" s="55" customFormat="1" x14ac:dyDescent="0.3">
      <c r="A153" s="43"/>
      <c r="B153" s="44"/>
      <c r="C153" s="43"/>
      <c r="D153" s="44"/>
      <c r="E153" s="80"/>
      <c r="F153" s="59">
        <v>14</v>
      </c>
      <c r="G153" s="67" t="s">
        <v>261</v>
      </c>
      <c r="H153" s="44" t="s">
        <v>330</v>
      </c>
      <c r="I153" s="59"/>
      <c r="J153" s="44"/>
      <c r="K153" s="43"/>
      <c r="L153" s="44"/>
      <c r="M153" s="53">
        <v>40</v>
      </c>
      <c r="N153" s="54">
        <v>60017.563401310581</v>
      </c>
      <c r="O153" s="54">
        <v>61506.771655209668</v>
      </c>
      <c r="P153" s="54">
        <v>65511.266771254363</v>
      </c>
      <c r="Q153" s="54">
        <v>68190.480914299042</v>
      </c>
      <c r="R153" s="54">
        <v>70910.309295335974</v>
      </c>
      <c r="S153" s="54">
        <v>72344.250973946211</v>
      </c>
      <c r="T153" s="54">
        <v>79122.975637825497</v>
      </c>
      <c r="U153" s="54">
        <v>81774.946548943743</v>
      </c>
      <c r="V153" s="54">
        <v>81852.811735469979</v>
      </c>
      <c r="W153" s="54">
        <v>86209.371955943803</v>
      </c>
      <c r="X153" s="54"/>
      <c r="Y153" s="321">
        <v>60017.563401310581</v>
      </c>
      <c r="Z153" s="321">
        <v>61506.771655209668</v>
      </c>
      <c r="AA153" s="321">
        <v>65511.266771254363</v>
      </c>
      <c r="AB153" s="321">
        <v>68190.480914299042</v>
      </c>
      <c r="AC153" s="321">
        <v>70910.309295335974</v>
      </c>
      <c r="AD153" s="321">
        <v>72344.250973946211</v>
      </c>
      <c r="AE153" s="321">
        <v>79122.975637825497</v>
      </c>
      <c r="AF153" s="321">
        <v>82228.239750578403</v>
      </c>
      <c r="AG153" s="55">
        <v>82368.343721734287</v>
      </c>
      <c r="AI153" s="54">
        <f t="shared" si="19"/>
        <v>0</v>
      </c>
      <c r="AJ153" s="54">
        <f t="shared" si="20"/>
        <v>0</v>
      </c>
      <c r="AK153" s="54">
        <f t="shared" si="21"/>
        <v>0</v>
      </c>
      <c r="AL153" s="54">
        <f t="shared" si="22"/>
        <v>0</v>
      </c>
      <c r="AM153" s="54">
        <f t="shared" si="23"/>
        <v>0</v>
      </c>
      <c r="AN153" s="54">
        <f t="shared" si="24"/>
        <v>0</v>
      </c>
      <c r="AO153" s="54">
        <f t="shared" si="25"/>
        <v>0</v>
      </c>
      <c r="AP153" s="54">
        <f t="shared" si="26"/>
        <v>453.29320163466036</v>
      </c>
      <c r="AQ153" s="54">
        <f t="shared" si="27"/>
        <v>515.53198626430822</v>
      </c>
    </row>
    <row r="154" spans="1:43" s="55" customFormat="1" x14ac:dyDescent="0.3">
      <c r="A154" s="43"/>
      <c r="B154" s="44"/>
      <c r="C154" s="43"/>
      <c r="D154" s="44"/>
      <c r="E154" s="80"/>
      <c r="F154" s="59">
        <v>15</v>
      </c>
      <c r="G154" s="67" t="s">
        <v>263</v>
      </c>
      <c r="H154" s="44" t="s">
        <v>335</v>
      </c>
      <c r="I154" s="59"/>
      <c r="J154" s="44"/>
      <c r="K154" s="43"/>
      <c r="L154" s="44"/>
      <c r="M154" s="53">
        <v>24</v>
      </c>
      <c r="N154" s="54">
        <v>18615.663583863272</v>
      </c>
      <c r="O154" s="54">
        <v>19949.869686745402</v>
      </c>
      <c r="P154" s="54">
        <v>20755.463416162602</v>
      </c>
      <c r="Q154" s="54">
        <v>22764.510141430444</v>
      </c>
      <c r="R154" s="54">
        <v>24116.370861437903</v>
      </c>
      <c r="S154" s="54">
        <v>25298.395029387269</v>
      </c>
      <c r="T154" s="54">
        <v>28610.314959633364</v>
      </c>
      <c r="U154" s="54">
        <v>27457.636764643565</v>
      </c>
      <c r="V154" s="54">
        <v>25587.68929646015</v>
      </c>
      <c r="W154" s="54">
        <v>27272.295383066899</v>
      </c>
      <c r="X154" s="54"/>
      <c r="Y154" s="321">
        <v>18615.663583863272</v>
      </c>
      <c r="Z154" s="321">
        <v>19949.869686745402</v>
      </c>
      <c r="AA154" s="321">
        <v>20755.463416162602</v>
      </c>
      <c r="AB154" s="321">
        <v>22764.510141430444</v>
      </c>
      <c r="AC154" s="321">
        <v>24116.370861437903</v>
      </c>
      <c r="AD154" s="321">
        <v>25298.395029387269</v>
      </c>
      <c r="AE154" s="321">
        <v>28610.314959633364</v>
      </c>
      <c r="AF154" s="321">
        <v>27492.874173966891</v>
      </c>
      <c r="AG154" s="55">
        <v>25699.970872655951</v>
      </c>
      <c r="AI154" s="54">
        <f t="shared" si="19"/>
        <v>0</v>
      </c>
      <c r="AJ154" s="54">
        <f t="shared" si="20"/>
        <v>0</v>
      </c>
      <c r="AK154" s="54">
        <f t="shared" si="21"/>
        <v>0</v>
      </c>
      <c r="AL154" s="54">
        <f t="shared" si="22"/>
        <v>0</v>
      </c>
      <c r="AM154" s="54">
        <f t="shared" si="23"/>
        <v>0</v>
      </c>
      <c r="AN154" s="54">
        <f t="shared" si="24"/>
        <v>0</v>
      </c>
      <c r="AO154" s="54">
        <f t="shared" si="25"/>
        <v>0</v>
      </c>
      <c r="AP154" s="54">
        <f t="shared" si="26"/>
        <v>35.237409323326574</v>
      </c>
      <c r="AQ154" s="54">
        <f t="shared" si="27"/>
        <v>112.28157619580088</v>
      </c>
    </row>
    <row r="155" spans="1:43" s="55" customFormat="1" x14ac:dyDescent="0.3">
      <c r="A155" s="43"/>
      <c r="B155" s="44"/>
      <c r="C155" s="43"/>
      <c r="D155" s="44"/>
      <c r="E155" s="80"/>
      <c r="F155" s="59">
        <v>16</v>
      </c>
      <c r="G155" s="67" t="s">
        <v>266</v>
      </c>
      <c r="H155" s="44" t="s">
        <v>340</v>
      </c>
      <c r="I155" s="59"/>
      <c r="J155" s="44"/>
      <c r="K155" s="43"/>
      <c r="L155" s="44"/>
      <c r="M155" s="53">
        <v>9</v>
      </c>
      <c r="N155" s="54">
        <v>17561.239789921372</v>
      </c>
      <c r="O155" s="54">
        <v>18974.423847416529</v>
      </c>
      <c r="P155" s="54">
        <v>20608.151859415488</v>
      </c>
      <c r="Q155" s="54">
        <v>22292.612729068969</v>
      </c>
      <c r="R155" s="54">
        <v>24104.315410000003</v>
      </c>
      <c r="S155" s="54">
        <v>20173.949323553796</v>
      </c>
      <c r="T155" s="54">
        <v>17680.532892925199</v>
      </c>
      <c r="U155" s="54">
        <v>23253.662639530965</v>
      </c>
      <c r="V155" s="54">
        <v>24403.831078343057</v>
      </c>
      <c r="W155" s="54">
        <v>27615.577360203115</v>
      </c>
      <c r="X155" s="54"/>
      <c r="Y155" s="321">
        <v>17561.239789921372</v>
      </c>
      <c r="Z155" s="321">
        <v>18974.423847416529</v>
      </c>
      <c r="AA155" s="321">
        <v>20608.151859415488</v>
      </c>
      <c r="AB155" s="321">
        <v>22292.612729068969</v>
      </c>
      <c r="AC155" s="321">
        <v>24104.315410000003</v>
      </c>
      <c r="AD155" s="321">
        <v>20173.949323553796</v>
      </c>
      <c r="AE155" s="321">
        <v>17680.532892925199</v>
      </c>
      <c r="AF155" s="321">
        <v>23234.662639530907</v>
      </c>
      <c r="AG155" s="55">
        <v>24373.848451619604</v>
      </c>
      <c r="AI155" s="54">
        <f t="shared" si="19"/>
        <v>0</v>
      </c>
      <c r="AJ155" s="54">
        <f t="shared" si="20"/>
        <v>0</v>
      </c>
      <c r="AK155" s="54">
        <f t="shared" si="21"/>
        <v>0</v>
      </c>
      <c r="AL155" s="54">
        <f t="shared" si="22"/>
        <v>0</v>
      </c>
      <c r="AM155" s="54">
        <f t="shared" si="23"/>
        <v>0</v>
      </c>
      <c r="AN155" s="54">
        <f t="shared" si="24"/>
        <v>0</v>
      </c>
      <c r="AO155" s="54">
        <f t="shared" si="25"/>
        <v>0</v>
      </c>
      <c r="AP155" s="54">
        <f t="shared" si="26"/>
        <v>-19.000000000058208</v>
      </c>
      <c r="AQ155" s="54">
        <f t="shared" si="27"/>
        <v>-29.982626723452995</v>
      </c>
    </row>
    <row r="156" spans="1:43" s="55" customFormat="1" x14ac:dyDescent="0.3">
      <c r="A156" s="43"/>
      <c r="B156" s="44"/>
      <c r="C156" s="43"/>
      <c r="D156" s="44"/>
      <c r="E156" s="80"/>
      <c r="F156" s="59">
        <v>17</v>
      </c>
      <c r="G156" s="67" t="s">
        <v>270</v>
      </c>
      <c r="H156" s="44" t="s">
        <v>343</v>
      </c>
      <c r="I156" s="59"/>
      <c r="J156" s="44"/>
      <c r="K156" s="43"/>
      <c r="L156" s="44"/>
      <c r="M156" s="53">
        <v>94</v>
      </c>
      <c r="N156" s="54">
        <v>33869.40577194959</v>
      </c>
      <c r="O156" s="54">
        <v>37100.651041095116</v>
      </c>
      <c r="P156" s="54">
        <v>40759.383779278432</v>
      </c>
      <c r="Q156" s="54">
        <v>44926.670723312753</v>
      </c>
      <c r="R156" s="54">
        <v>49350.872799985118</v>
      </c>
      <c r="S156" s="54">
        <v>43001.699138372249</v>
      </c>
      <c r="T156" s="54">
        <v>39978.301608774207</v>
      </c>
      <c r="U156" s="54">
        <v>48852.482425225229</v>
      </c>
      <c r="V156" s="54">
        <v>54454.597650789896</v>
      </c>
      <c r="W156" s="54">
        <v>59388.296910399855</v>
      </c>
      <c r="X156" s="54"/>
      <c r="Y156" s="321">
        <v>33869.40577194959</v>
      </c>
      <c r="Z156" s="321">
        <v>37100.651041095116</v>
      </c>
      <c r="AA156" s="321">
        <v>40759.383779278432</v>
      </c>
      <c r="AB156" s="321">
        <v>44926.670723312753</v>
      </c>
      <c r="AC156" s="321">
        <v>49350.872799985118</v>
      </c>
      <c r="AD156" s="321">
        <v>43001.699138372249</v>
      </c>
      <c r="AE156" s="321">
        <v>39978.301608774207</v>
      </c>
      <c r="AF156" s="321">
        <v>48254.46242522516</v>
      </c>
      <c r="AG156" s="55">
        <v>53749.209407749826</v>
      </c>
      <c r="AI156" s="54">
        <f t="shared" si="19"/>
        <v>0</v>
      </c>
      <c r="AJ156" s="54">
        <f t="shared" si="20"/>
        <v>0</v>
      </c>
      <c r="AK156" s="54">
        <f t="shared" si="21"/>
        <v>0</v>
      </c>
      <c r="AL156" s="54">
        <f t="shared" si="22"/>
        <v>0</v>
      </c>
      <c r="AM156" s="54">
        <f t="shared" si="23"/>
        <v>0</v>
      </c>
      <c r="AN156" s="54">
        <f t="shared" si="24"/>
        <v>0</v>
      </c>
      <c r="AO156" s="54">
        <f t="shared" si="25"/>
        <v>0</v>
      </c>
      <c r="AP156" s="54">
        <f t="shared" si="26"/>
        <v>-598.02000000006956</v>
      </c>
      <c r="AQ156" s="54">
        <f t="shared" si="27"/>
        <v>-705.38824304006994</v>
      </c>
    </row>
    <row r="157" spans="1:43" s="55" customFormat="1" x14ac:dyDescent="0.3">
      <c r="A157" s="43"/>
      <c r="B157" s="44"/>
      <c r="C157" s="43"/>
      <c r="D157" s="44"/>
      <c r="E157" s="80"/>
      <c r="F157" s="59">
        <v>18</v>
      </c>
      <c r="G157" s="67" t="s">
        <v>273</v>
      </c>
      <c r="H157" s="44" t="s">
        <v>355</v>
      </c>
      <c r="I157" s="59"/>
      <c r="J157" s="44"/>
      <c r="K157" s="43"/>
      <c r="L157" s="44"/>
      <c r="M157" s="53">
        <v>16</v>
      </c>
      <c r="N157" s="54">
        <v>9233.3422568356491</v>
      </c>
      <c r="O157" s="54">
        <v>10028.885353217662</v>
      </c>
      <c r="P157" s="54">
        <v>10882.343496776475</v>
      </c>
      <c r="Q157" s="54">
        <v>11708.04759394899</v>
      </c>
      <c r="R157" s="54">
        <v>12513.261192599219</v>
      </c>
      <c r="S157" s="54">
        <v>11791.377677852211</v>
      </c>
      <c r="T157" s="54">
        <v>11468.852555813579</v>
      </c>
      <c r="U157" s="54">
        <v>12498.51654724648</v>
      </c>
      <c r="V157" s="54">
        <v>13555.729333348534</v>
      </c>
      <c r="W157" s="54">
        <v>14668.234222171379</v>
      </c>
      <c r="X157" s="54"/>
      <c r="Y157" s="321">
        <v>9233.3422568356491</v>
      </c>
      <c r="Z157" s="321">
        <v>10028.885353217662</v>
      </c>
      <c r="AA157" s="321">
        <v>10882.343496776475</v>
      </c>
      <c r="AB157" s="321">
        <v>11708.04759394899</v>
      </c>
      <c r="AC157" s="321">
        <v>12513.261192599219</v>
      </c>
      <c r="AD157" s="321">
        <v>11791.377677852211</v>
      </c>
      <c r="AE157" s="321">
        <v>11468.852555813579</v>
      </c>
      <c r="AF157" s="321">
        <v>12458.51654724648</v>
      </c>
      <c r="AG157" s="55">
        <v>13511.420910849185</v>
      </c>
      <c r="AI157" s="54">
        <f t="shared" si="19"/>
        <v>0</v>
      </c>
      <c r="AJ157" s="54">
        <f t="shared" si="20"/>
        <v>0</v>
      </c>
      <c r="AK157" s="54">
        <f t="shared" si="21"/>
        <v>0</v>
      </c>
      <c r="AL157" s="54">
        <f t="shared" si="22"/>
        <v>0</v>
      </c>
      <c r="AM157" s="54">
        <f t="shared" si="23"/>
        <v>0</v>
      </c>
      <c r="AN157" s="54">
        <f t="shared" si="24"/>
        <v>0</v>
      </c>
      <c r="AO157" s="54">
        <f t="shared" si="25"/>
        <v>0</v>
      </c>
      <c r="AP157" s="54">
        <f t="shared" si="26"/>
        <v>-40</v>
      </c>
      <c r="AQ157" s="54">
        <f t="shared" si="27"/>
        <v>-44.308422499349035</v>
      </c>
    </row>
    <row r="158" spans="1:43" s="55" customFormat="1" x14ac:dyDescent="0.3">
      <c r="A158" s="43"/>
      <c r="B158" s="44"/>
      <c r="C158" s="43"/>
      <c r="D158" s="44"/>
      <c r="E158" s="80"/>
      <c r="F158" s="59">
        <v>19</v>
      </c>
      <c r="G158" s="67" t="s">
        <v>276</v>
      </c>
      <c r="H158" s="44" t="s">
        <v>357</v>
      </c>
      <c r="I158" s="59"/>
      <c r="J158" s="44"/>
      <c r="K158" s="43"/>
      <c r="L158" s="44"/>
      <c r="M158" s="53">
        <v>26</v>
      </c>
      <c r="N158" s="54">
        <v>8027.6115224451078</v>
      </c>
      <c r="O158" s="54">
        <v>8774.2458643864993</v>
      </c>
      <c r="P158" s="54">
        <v>9627.6314827198312</v>
      </c>
      <c r="Q158" s="54">
        <v>10540.991605243767</v>
      </c>
      <c r="R158" s="54">
        <v>11497.57834262383</v>
      </c>
      <c r="S158" s="54">
        <v>11117.496837963519</v>
      </c>
      <c r="T158" s="54">
        <v>12155.20696033581</v>
      </c>
      <c r="U158" s="54">
        <v>13476.322364373478</v>
      </c>
      <c r="V158" s="54">
        <v>14896.7672304557</v>
      </c>
      <c r="W158" s="54">
        <v>16273.822978074524</v>
      </c>
      <c r="X158" s="54"/>
      <c r="Y158" s="321">
        <v>8027.6115224451078</v>
      </c>
      <c r="Z158" s="321">
        <v>8774.2458643864993</v>
      </c>
      <c r="AA158" s="321">
        <v>9627.6314827198312</v>
      </c>
      <c r="AB158" s="321">
        <v>10540.991605243767</v>
      </c>
      <c r="AC158" s="321">
        <v>11497.57834262383</v>
      </c>
      <c r="AD158" s="321">
        <v>11117.496837963519</v>
      </c>
      <c r="AE158" s="321">
        <v>12155.20696033581</v>
      </c>
      <c r="AF158" s="321">
        <v>13384.322364373478</v>
      </c>
      <c r="AG158" s="55">
        <v>14702.652389604673</v>
      </c>
      <c r="AI158" s="54">
        <f t="shared" si="19"/>
        <v>0</v>
      </c>
      <c r="AJ158" s="54">
        <f t="shared" si="20"/>
        <v>0</v>
      </c>
      <c r="AK158" s="54">
        <f t="shared" si="21"/>
        <v>0</v>
      </c>
      <c r="AL158" s="54">
        <f t="shared" si="22"/>
        <v>0</v>
      </c>
      <c r="AM158" s="54">
        <f t="shared" si="23"/>
        <v>0</v>
      </c>
      <c r="AN158" s="54">
        <f t="shared" si="24"/>
        <v>0</v>
      </c>
      <c r="AO158" s="54">
        <f t="shared" si="25"/>
        <v>0</v>
      </c>
      <c r="AP158" s="54">
        <f t="shared" si="26"/>
        <v>-92</v>
      </c>
      <c r="AQ158" s="54">
        <f t="shared" si="27"/>
        <v>-194.11484085102711</v>
      </c>
    </row>
    <row r="159" spans="1:43" s="55" customFormat="1" x14ac:dyDescent="0.3">
      <c r="A159" s="43"/>
      <c r="B159" s="44"/>
      <c r="C159" s="43"/>
      <c r="D159" s="44"/>
      <c r="E159" s="80"/>
      <c r="F159" s="59">
        <v>20</v>
      </c>
      <c r="G159" s="67" t="s">
        <v>278</v>
      </c>
      <c r="H159" s="44" t="s">
        <v>352</v>
      </c>
      <c r="I159" s="59"/>
      <c r="J159" s="44"/>
      <c r="K159" s="43"/>
      <c r="L159" s="44"/>
      <c r="M159" s="53">
        <v>92</v>
      </c>
      <c r="N159" s="54">
        <v>40463.762142872009</v>
      </c>
      <c r="O159" s="54">
        <v>42657.222393895834</v>
      </c>
      <c r="P159" s="54">
        <v>45083.066196332373</v>
      </c>
      <c r="Q159" s="54">
        <v>47895.608728018298</v>
      </c>
      <c r="R159" s="54">
        <v>51012.256386202243</v>
      </c>
      <c r="S159" s="54">
        <v>45492.506719118464</v>
      </c>
      <c r="T159" s="54">
        <v>43363.819787528962</v>
      </c>
      <c r="U159" s="54">
        <v>50250.748056335549</v>
      </c>
      <c r="V159" s="54">
        <v>53904.954325449624</v>
      </c>
      <c r="W159" s="54">
        <v>57612.600999812312</v>
      </c>
      <c r="X159" s="54"/>
      <c r="Y159" s="321">
        <v>40463.762142872009</v>
      </c>
      <c r="Z159" s="321">
        <v>42657.222393895834</v>
      </c>
      <c r="AA159" s="321">
        <v>45083.066196332373</v>
      </c>
      <c r="AB159" s="321">
        <v>47895.608728018298</v>
      </c>
      <c r="AC159" s="321">
        <v>51012.256386202243</v>
      </c>
      <c r="AD159" s="321">
        <v>45492.506719118464</v>
      </c>
      <c r="AE159" s="321">
        <v>43363.819787528962</v>
      </c>
      <c r="AF159" s="321">
        <v>48892.69884769075</v>
      </c>
      <c r="AG159" s="55">
        <v>52076.662501825202</v>
      </c>
      <c r="AI159" s="54">
        <f t="shared" si="19"/>
        <v>0</v>
      </c>
      <c r="AJ159" s="54">
        <f t="shared" si="20"/>
        <v>0</v>
      </c>
      <c r="AK159" s="54">
        <f t="shared" si="21"/>
        <v>0</v>
      </c>
      <c r="AL159" s="54">
        <f t="shared" si="22"/>
        <v>0</v>
      </c>
      <c r="AM159" s="54">
        <f t="shared" si="23"/>
        <v>0</v>
      </c>
      <c r="AN159" s="54">
        <f t="shared" si="24"/>
        <v>0</v>
      </c>
      <c r="AO159" s="54">
        <f t="shared" si="25"/>
        <v>0</v>
      </c>
      <c r="AP159" s="54">
        <f t="shared" si="26"/>
        <v>-1358.0492086447994</v>
      </c>
      <c r="AQ159" s="54">
        <f t="shared" si="27"/>
        <v>-1828.2918236244222</v>
      </c>
    </row>
    <row r="160" spans="1:43" s="70" customFormat="1" x14ac:dyDescent="0.3">
      <c r="A160" s="48"/>
      <c r="B160" s="49"/>
      <c r="C160" s="48"/>
      <c r="D160" s="49"/>
      <c r="E160" s="81"/>
      <c r="F160" s="68">
        <v>21</v>
      </c>
      <c r="G160" s="69" t="s">
        <v>280</v>
      </c>
      <c r="H160" s="49" t="s">
        <v>366</v>
      </c>
      <c r="I160" s="68"/>
      <c r="J160" s="49"/>
      <c r="K160" s="48"/>
      <c r="L160" s="49"/>
      <c r="M160" s="64">
        <v>10</v>
      </c>
      <c r="N160" s="123">
        <v>99782.75770531116</v>
      </c>
      <c r="O160" s="123">
        <v>106221.04650002161</v>
      </c>
      <c r="P160" s="123">
        <v>112873.72514141459</v>
      </c>
      <c r="Q160" s="123">
        <v>118223.93971311756</v>
      </c>
      <c r="R160" s="123">
        <v>122252.57401755451</v>
      </c>
      <c r="S160" s="123">
        <v>128314.6116987095</v>
      </c>
      <c r="T160" s="123">
        <v>135278.92240504426</v>
      </c>
      <c r="U160" s="123">
        <v>141785.83857272685</v>
      </c>
      <c r="V160" s="123">
        <v>149659.85095953499</v>
      </c>
      <c r="W160" s="123">
        <v>156982.6517452164</v>
      </c>
      <c r="X160" s="123"/>
      <c r="Y160" s="320">
        <v>99782.75770531116</v>
      </c>
      <c r="Z160" s="320">
        <v>106221.04650002161</v>
      </c>
      <c r="AA160" s="320">
        <v>112873.72514141459</v>
      </c>
      <c r="AB160" s="320">
        <v>118223.93971311756</v>
      </c>
      <c r="AC160" s="320">
        <v>122252.57401755451</v>
      </c>
      <c r="AD160" s="320">
        <v>128314.6116987095</v>
      </c>
      <c r="AE160" s="320">
        <v>135278.92240504426</v>
      </c>
      <c r="AF160" s="320">
        <v>141402.70292939426</v>
      </c>
      <c r="AG160" s="70">
        <v>148911.18645494527</v>
      </c>
      <c r="AI160" s="123">
        <f t="shared" si="19"/>
        <v>0</v>
      </c>
      <c r="AJ160" s="123">
        <f t="shared" si="20"/>
        <v>0</v>
      </c>
      <c r="AK160" s="123">
        <f t="shared" si="21"/>
        <v>0</v>
      </c>
      <c r="AL160" s="123">
        <f t="shared" si="22"/>
        <v>0</v>
      </c>
      <c r="AM160" s="123">
        <f t="shared" si="23"/>
        <v>0</v>
      </c>
      <c r="AN160" s="123">
        <f t="shared" si="24"/>
        <v>0</v>
      </c>
      <c r="AO160" s="123">
        <f t="shared" si="25"/>
        <v>0</v>
      </c>
      <c r="AP160" s="123">
        <f t="shared" si="26"/>
        <v>-383.13564333258546</v>
      </c>
      <c r="AQ160" s="123">
        <f t="shared" si="27"/>
        <v>-748.66450458971667</v>
      </c>
    </row>
    <row r="161" spans="1:43" s="70" customFormat="1" x14ac:dyDescent="0.3">
      <c r="A161" s="48"/>
      <c r="B161" s="49"/>
      <c r="C161" s="48"/>
      <c r="D161" s="49"/>
      <c r="E161" s="68"/>
      <c r="F161" s="68">
        <v>22</v>
      </c>
      <c r="G161" s="69" t="s">
        <v>281</v>
      </c>
      <c r="H161" s="50" t="s">
        <v>386</v>
      </c>
      <c r="I161" s="68"/>
      <c r="J161" s="49"/>
      <c r="K161" s="48"/>
      <c r="L161" s="49"/>
      <c r="M161" s="64">
        <v>3</v>
      </c>
      <c r="N161" s="123">
        <v>14698.94519885105</v>
      </c>
      <c r="O161" s="123">
        <v>16528.94246561201</v>
      </c>
      <c r="P161" s="123">
        <v>19280.109685907701</v>
      </c>
      <c r="Q161" s="123">
        <v>17453.117696427689</v>
      </c>
      <c r="R161" s="123">
        <v>17052.74893492</v>
      </c>
      <c r="S161" s="123">
        <v>15755.298982650002</v>
      </c>
      <c r="T161" s="123">
        <v>17022.757550910002</v>
      </c>
      <c r="U161" s="123">
        <v>18812.146996400003</v>
      </c>
      <c r="V161" s="123">
        <v>20487.05999039</v>
      </c>
      <c r="W161" s="123">
        <v>22759.658943090002</v>
      </c>
      <c r="X161" s="123"/>
      <c r="Y161" s="320">
        <v>14698.94519885105</v>
      </c>
      <c r="Z161" s="320">
        <v>16528.94246561201</v>
      </c>
      <c r="AA161" s="320">
        <v>19280.109685907701</v>
      </c>
      <c r="AB161" s="320">
        <v>17453.117696427689</v>
      </c>
      <c r="AC161" s="320">
        <v>17052.74893492</v>
      </c>
      <c r="AD161" s="320">
        <v>15755.298982650002</v>
      </c>
      <c r="AE161" s="320">
        <v>17022.757550910002</v>
      </c>
      <c r="AF161" s="320">
        <v>18812.146996400003</v>
      </c>
      <c r="AG161" s="70">
        <v>20487.05999039</v>
      </c>
      <c r="AI161" s="123">
        <f t="shared" si="19"/>
        <v>0</v>
      </c>
      <c r="AJ161" s="123">
        <f t="shared" si="20"/>
        <v>0</v>
      </c>
      <c r="AK161" s="123">
        <f t="shared" si="21"/>
        <v>0</v>
      </c>
      <c r="AL161" s="123">
        <f t="shared" si="22"/>
        <v>0</v>
      </c>
      <c r="AM161" s="123">
        <f t="shared" si="23"/>
        <v>0</v>
      </c>
      <c r="AN161" s="123">
        <f t="shared" si="24"/>
        <v>0</v>
      </c>
      <c r="AO161" s="123">
        <f t="shared" si="25"/>
        <v>0</v>
      </c>
      <c r="AP161" s="123">
        <f t="shared" si="26"/>
        <v>0</v>
      </c>
      <c r="AQ161" s="123">
        <f t="shared" si="27"/>
        <v>0</v>
      </c>
    </row>
    <row r="162" spans="1:43" s="214" customFormat="1" ht="15.6" x14ac:dyDescent="0.3">
      <c r="A162" s="208"/>
      <c r="B162" s="209"/>
      <c r="C162" s="208"/>
      <c r="D162" s="209"/>
      <c r="E162" s="210"/>
      <c r="F162" s="210"/>
      <c r="G162" s="211" t="s">
        <v>441</v>
      </c>
      <c r="H162" s="209"/>
      <c r="I162" s="208"/>
      <c r="J162" s="211"/>
      <c r="K162" s="208"/>
      <c r="L162" s="209"/>
      <c r="M162" s="212">
        <v>1155</v>
      </c>
      <c r="N162" s="213">
        <v>1176941.1870326435</v>
      </c>
      <c r="O162" s="213">
        <v>1249697.6938624883</v>
      </c>
      <c r="P162" s="213">
        <v>1372309.8323285698</v>
      </c>
      <c r="Q162" s="213">
        <v>1447759.6351237074</v>
      </c>
      <c r="R162" s="213">
        <v>1512737.7535949824</v>
      </c>
      <c r="S162" s="213">
        <v>1418490.9114104412</v>
      </c>
      <c r="T162" s="213">
        <v>1548700.7906162394</v>
      </c>
      <c r="U162" s="213">
        <v>1794893.1400166939</v>
      </c>
      <c r="V162" s="213">
        <v>1824018.5175554438</v>
      </c>
      <c r="W162" s="213">
        <v>1932291.4901213411</v>
      </c>
      <c r="X162" s="213"/>
      <c r="Y162" s="322">
        <v>1176941.1870326435</v>
      </c>
      <c r="Z162" s="322">
        <v>1249697.6938624883</v>
      </c>
      <c r="AA162" s="322">
        <v>1372309.8323285698</v>
      </c>
      <c r="AB162" s="322">
        <v>1447759.6351237074</v>
      </c>
      <c r="AC162" s="322">
        <v>1512737.7535949824</v>
      </c>
      <c r="AD162" s="322">
        <v>1418490.9114104412</v>
      </c>
      <c r="AE162" s="322">
        <v>1548700.7906162394</v>
      </c>
      <c r="AF162" s="322">
        <v>1793903.062804119</v>
      </c>
      <c r="AG162" s="214">
        <v>1822904.4432840662</v>
      </c>
      <c r="AI162" s="293">
        <f t="shared" si="19"/>
        <v>0</v>
      </c>
      <c r="AJ162" s="293">
        <f t="shared" si="20"/>
        <v>0</v>
      </c>
      <c r="AK162" s="293">
        <f t="shared" si="21"/>
        <v>0</v>
      </c>
      <c r="AL162" s="293">
        <f t="shared" si="22"/>
        <v>0</v>
      </c>
      <c r="AM162" s="293">
        <f t="shared" si="23"/>
        <v>0</v>
      </c>
      <c r="AN162" s="293">
        <f t="shared" si="24"/>
        <v>0</v>
      </c>
      <c r="AO162" s="293">
        <f t="shared" si="25"/>
        <v>0</v>
      </c>
      <c r="AP162" s="293">
        <f t="shared" si="26"/>
        <v>-990.07721257489175</v>
      </c>
      <c r="AQ162" s="293">
        <f t="shared" si="27"/>
        <v>-1114.0742713776417</v>
      </c>
    </row>
    <row r="163" spans="1:43" s="70" customFormat="1" x14ac:dyDescent="0.3">
      <c r="A163" s="68"/>
      <c r="B163" s="50"/>
      <c r="C163" s="48"/>
      <c r="D163" s="50"/>
      <c r="E163" s="63" t="s">
        <v>388</v>
      </c>
      <c r="F163" s="48"/>
      <c r="G163" s="49"/>
      <c r="H163" s="50"/>
      <c r="I163" s="48"/>
      <c r="J163" s="50"/>
      <c r="K163" s="48"/>
      <c r="L163" s="50"/>
      <c r="M163" s="64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320"/>
      <c r="Z163" s="320"/>
      <c r="AA163" s="320"/>
      <c r="AB163" s="320"/>
      <c r="AC163" s="320"/>
      <c r="AD163" s="320"/>
      <c r="AE163" s="320"/>
      <c r="AF163" s="320"/>
      <c r="AI163" s="123">
        <f t="shared" si="19"/>
        <v>0</v>
      </c>
      <c r="AJ163" s="123">
        <f t="shared" si="20"/>
        <v>0</v>
      </c>
      <c r="AK163" s="123">
        <f t="shared" si="21"/>
        <v>0</v>
      </c>
      <c r="AL163" s="123">
        <f t="shared" si="22"/>
        <v>0</v>
      </c>
      <c r="AM163" s="123">
        <f t="shared" si="23"/>
        <v>0</v>
      </c>
      <c r="AN163" s="123">
        <f t="shared" si="24"/>
        <v>0</v>
      </c>
      <c r="AO163" s="123">
        <f t="shared" si="25"/>
        <v>0</v>
      </c>
      <c r="AP163" s="123">
        <f t="shared" si="26"/>
        <v>0</v>
      </c>
      <c r="AQ163" s="123">
        <f t="shared" si="27"/>
        <v>0</v>
      </c>
    </row>
    <row r="164" spans="1:43" s="55" customFormat="1" ht="18" x14ac:dyDescent="0.3">
      <c r="A164" s="76"/>
      <c r="B164" s="77"/>
      <c r="C164" s="76"/>
      <c r="D164" s="77"/>
      <c r="E164" s="76"/>
      <c r="F164" s="215" t="s">
        <v>445</v>
      </c>
      <c r="G164" s="79"/>
      <c r="H164" s="79"/>
      <c r="I164" s="43"/>
      <c r="J164" s="44"/>
      <c r="K164" s="43"/>
      <c r="L164" s="44"/>
      <c r="M164" s="53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321"/>
      <c r="Z164" s="321"/>
      <c r="AA164" s="321"/>
      <c r="AB164" s="321"/>
      <c r="AC164" s="321"/>
      <c r="AD164" s="321"/>
      <c r="AE164" s="321"/>
      <c r="AF164" s="321"/>
      <c r="AI164" s="54">
        <f t="shared" si="19"/>
        <v>0</v>
      </c>
      <c r="AJ164" s="54">
        <f t="shared" si="20"/>
        <v>0</v>
      </c>
      <c r="AK164" s="54">
        <f t="shared" si="21"/>
        <v>0</v>
      </c>
      <c r="AL164" s="54">
        <f t="shared" si="22"/>
        <v>0</v>
      </c>
      <c r="AM164" s="54">
        <f t="shared" si="23"/>
        <v>0</v>
      </c>
      <c r="AN164" s="54">
        <f t="shared" si="24"/>
        <v>0</v>
      </c>
      <c r="AO164" s="54">
        <f t="shared" si="25"/>
        <v>0</v>
      </c>
      <c r="AP164" s="54">
        <f t="shared" si="26"/>
        <v>0</v>
      </c>
      <c r="AQ164" s="54">
        <f t="shared" si="27"/>
        <v>0</v>
      </c>
    </row>
    <row r="165" spans="1:43" s="70" customFormat="1" x14ac:dyDescent="0.3">
      <c r="A165" s="48"/>
      <c r="B165" s="49"/>
      <c r="C165" s="48"/>
      <c r="D165" s="49"/>
      <c r="E165" s="43"/>
      <c r="F165" s="48"/>
      <c r="G165" s="49">
        <v>1</v>
      </c>
      <c r="H165" s="49" t="s">
        <v>431</v>
      </c>
      <c r="I165" s="48"/>
      <c r="J165" s="49"/>
      <c r="K165" s="48"/>
      <c r="L165" s="49"/>
      <c r="M165" s="64">
        <v>142</v>
      </c>
      <c r="N165" s="123">
        <v>97538.942786112864</v>
      </c>
      <c r="O165" s="123">
        <v>105755.90273198175</v>
      </c>
      <c r="P165" s="123">
        <v>117995.00832848086</v>
      </c>
      <c r="Q165" s="123">
        <v>108756.52841188393</v>
      </c>
      <c r="R165" s="123">
        <v>109542.09099070569</v>
      </c>
      <c r="S165" s="123">
        <v>115833.55451686942</v>
      </c>
      <c r="T165" s="123">
        <v>148152.04099254351</v>
      </c>
      <c r="U165" s="123">
        <v>160855.61726239402</v>
      </c>
      <c r="V165" s="123">
        <v>141640.68008463483</v>
      </c>
      <c r="W165" s="123">
        <v>157065.69223511001</v>
      </c>
      <c r="X165" s="123"/>
      <c r="Y165" s="320">
        <v>97538.942786112864</v>
      </c>
      <c r="Z165" s="320">
        <v>105755.90273198175</v>
      </c>
      <c r="AA165" s="320">
        <v>117995.00832848086</v>
      </c>
      <c r="AB165" s="320">
        <v>108756.52841188393</v>
      </c>
      <c r="AC165" s="320">
        <v>109542.09099070569</v>
      </c>
      <c r="AD165" s="320">
        <v>115833.55451686942</v>
      </c>
      <c r="AE165" s="320">
        <v>148152.04099254351</v>
      </c>
      <c r="AF165" s="320">
        <v>160567.25507099854</v>
      </c>
      <c r="AG165" s="70">
        <v>141929.58670368727</v>
      </c>
      <c r="AI165" s="123">
        <f t="shared" si="19"/>
        <v>0</v>
      </c>
      <c r="AJ165" s="123">
        <f t="shared" si="20"/>
        <v>0</v>
      </c>
      <c r="AK165" s="123">
        <f t="shared" si="21"/>
        <v>0</v>
      </c>
      <c r="AL165" s="123">
        <f t="shared" si="22"/>
        <v>0</v>
      </c>
      <c r="AM165" s="123">
        <f t="shared" si="23"/>
        <v>0</v>
      </c>
      <c r="AN165" s="123">
        <f t="shared" si="24"/>
        <v>0</v>
      </c>
      <c r="AO165" s="123">
        <f t="shared" si="25"/>
        <v>0</v>
      </c>
      <c r="AP165" s="123">
        <f t="shared" si="26"/>
        <v>-288.36219139548484</v>
      </c>
      <c r="AQ165" s="123">
        <f t="shared" si="27"/>
        <v>288.90661905243178</v>
      </c>
    </row>
    <row r="166" spans="1:43" s="70" customFormat="1" x14ac:dyDescent="0.3">
      <c r="A166" s="48"/>
      <c r="B166" s="49"/>
      <c r="C166" s="48"/>
      <c r="D166" s="49"/>
      <c r="E166" s="43"/>
      <c r="F166" s="48"/>
      <c r="G166" s="49">
        <v>2</v>
      </c>
      <c r="H166" s="49" t="s">
        <v>444</v>
      </c>
      <c r="I166" s="48"/>
      <c r="J166" s="49"/>
      <c r="K166" s="48"/>
      <c r="L166" s="49"/>
      <c r="M166" s="64">
        <v>56</v>
      </c>
      <c r="N166" s="123">
        <v>103059.35011490002</v>
      </c>
      <c r="O166" s="123">
        <v>103958.50361653781</v>
      </c>
      <c r="P166" s="123">
        <v>121325.73881258452</v>
      </c>
      <c r="Q166" s="123">
        <v>134833.23836694079</v>
      </c>
      <c r="R166" s="123">
        <v>131083.84350326171</v>
      </c>
      <c r="S166" s="123">
        <v>96171.782690815497</v>
      </c>
      <c r="T166" s="123">
        <v>124355.06999682143</v>
      </c>
      <c r="U166" s="123">
        <v>176249.26346022918</v>
      </c>
      <c r="V166" s="123">
        <v>154100.76185254104</v>
      </c>
      <c r="W166" s="123">
        <v>153739.80267738953</v>
      </c>
      <c r="X166" s="123"/>
      <c r="Y166" s="320">
        <v>103059.35011490002</v>
      </c>
      <c r="Z166" s="320">
        <v>103958.50361653781</v>
      </c>
      <c r="AA166" s="320">
        <v>121325.73881258452</v>
      </c>
      <c r="AB166" s="320">
        <v>134833.23836694079</v>
      </c>
      <c r="AC166" s="320">
        <v>131083.84350326171</v>
      </c>
      <c r="AD166" s="320">
        <v>96171.782690815497</v>
      </c>
      <c r="AE166" s="320">
        <v>124355.06999682143</v>
      </c>
      <c r="AF166" s="320">
        <v>178438.68268006892</v>
      </c>
      <c r="AG166" s="70">
        <v>155982.84968615707</v>
      </c>
      <c r="AI166" s="123">
        <f t="shared" si="19"/>
        <v>0</v>
      </c>
      <c r="AJ166" s="123">
        <f t="shared" si="20"/>
        <v>0</v>
      </c>
      <c r="AK166" s="123">
        <f t="shared" si="21"/>
        <v>0</v>
      </c>
      <c r="AL166" s="123">
        <f t="shared" si="22"/>
        <v>0</v>
      </c>
      <c r="AM166" s="123">
        <f t="shared" si="23"/>
        <v>0</v>
      </c>
      <c r="AN166" s="123">
        <f t="shared" si="24"/>
        <v>0</v>
      </c>
      <c r="AO166" s="123">
        <f t="shared" si="25"/>
        <v>0</v>
      </c>
      <c r="AP166" s="123">
        <f t="shared" si="26"/>
        <v>2189.4192198397359</v>
      </c>
      <c r="AQ166" s="123">
        <f t="shared" si="27"/>
        <v>1882.0878336160386</v>
      </c>
    </row>
    <row r="167" spans="1:43" s="70" customFormat="1" x14ac:dyDescent="0.3">
      <c r="A167" s="48"/>
      <c r="B167" s="49"/>
      <c r="C167" s="48"/>
      <c r="D167" s="49"/>
      <c r="E167" s="43"/>
      <c r="F167" s="48"/>
      <c r="G167" s="49">
        <v>3</v>
      </c>
      <c r="H167" s="49" t="s">
        <v>433</v>
      </c>
      <c r="I167" s="48"/>
      <c r="J167" s="49"/>
      <c r="K167" s="48"/>
      <c r="L167" s="49"/>
      <c r="M167" s="64">
        <v>259</v>
      </c>
      <c r="N167" s="123">
        <v>262379.41096744972</v>
      </c>
      <c r="O167" s="123">
        <v>272395.85364538844</v>
      </c>
      <c r="P167" s="123">
        <v>299797.48306882009</v>
      </c>
      <c r="Q167" s="123">
        <v>311675.6947417449</v>
      </c>
      <c r="R167" s="123">
        <v>323861.64617158601</v>
      </c>
      <c r="S167" s="123">
        <v>315360.11744975357</v>
      </c>
      <c r="T167" s="123">
        <v>361825.53093522578</v>
      </c>
      <c r="U167" s="123">
        <v>418897.89896005631</v>
      </c>
      <c r="V167" s="123">
        <v>419893.32920760382</v>
      </c>
      <c r="W167" s="123">
        <v>434771.75313773938</v>
      </c>
      <c r="X167" s="123"/>
      <c r="Y167" s="320">
        <v>262379.41096744972</v>
      </c>
      <c r="Z167" s="320">
        <v>272395.85364538844</v>
      </c>
      <c r="AA167" s="320">
        <v>299797.48306882009</v>
      </c>
      <c r="AB167" s="320">
        <v>311675.6947417449</v>
      </c>
      <c r="AC167" s="320">
        <v>323861.64617158601</v>
      </c>
      <c r="AD167" s="320">
        <v>315360.11744975357</v>
      </c>
      <c r="AE167" s="320">
        <v>361825.53093522578</v>
      </c>
      <c r="AF167" s="320">
        <v>418537.89896005631</v>
      </c>
      <c r="AG167" s="70">
        <v>419584.1304852335</v>
      </c>
      <c r="AI167" s="123">
        <f t="shared" si="19"/>
        <v>0</v>
      </c>
      <c r="AJ167" s="123">
        <f t="shared" si="20"/>
        <v>0</v>
      </c>
      <c r="AK167" s="123">
        <f t="shared" si="21"/>
        <v>0</v>
      </c>
      <c r="AL167" s="123">
        <f t="shared" si="22"/>
        <v>0</v>
      </c>
      <c r="AM167" s="123">
        <f t="shared" si="23"/>
        <v>0</v>
      </c>
      <c r="AN167" s="123">
        <f t="shared" si="24"/>
        <v>0</v>
      </c>
      <c r="AO167" s="123">
        <f t="shared" si="25"/>
        <v>0</v>
      </c>
      <c r="AP167" s="123">
        <f t="shared" si="26"/>
        <v>-360</v>
      </c>
      <c r="AQ167" s="123">
        <f t="shared" si="27"/>
        <v>-309.19872237031814</v>
      </c>
    </row>
    <row r="168" spans="1:43" s="70" customFormat="1" x14ac:dyDescent="0.3">
      <c r="A168" s="48"/>
      <c r="B168" s="49"/>
      <c r="C168" s="48"/>
      <c r="D168" s="49"/>
      <c r="E168" s="43"/>
      <c r="F168" s="48"/>
      <c r="G168" s="49">
        <v>4</v>
      </c>
      <c r="H168" s="49" t="s">
        <v>435</v>
      </c>
      <c r="I168" s="48"/>
      <c r="J168" s="49"/>
      <c r="K168" s="48"/>
      <c r="L168" s="49"/>
      <c r="M168" s="64">
        <v>72</v>
      </c>
      <c r="N168" s="123">
        <v>55381.969091896266</v>
      </c>
      <c r="O168" s="123">
        <v>61089.023150213507</v>
      </c>
      <c r="P168" s="123">
        <v>66551.682216254645</v>
      </c>
      <c r="Q168" s="123">
        <v>70047.610458843716</v>
      </c>
      <c r="R168" s="123">
        <v>71067.290364822475</v>
      </c>
      <c r="S168" s="123">
        <v>57657.452424754883</v>
      </c>
      <c r="T168" s="123">
        <v>55653.641536626514</v>
      </c>
      <c r="U168" s="123">
        <v>60823.780196386506</v>
      </c>
      <c r="V168" s="123">
        <v>65944.266794584473</v>
      </c>
      <c r="W168" s="123">
        <v>78078.983649598304</v>
      </c>
      <c r="X168" s="123"/>
      <c r="Y168" s="320">
        <v>55381.969091896266</v>
      </c>
      <c r="Z168" s="320">
        <v>61089.023150213507</v>
      </c>
      <c r="AA168" s="320">
        <v>66551.682216254645</v>
      </c>
      <c r="AB168" s="320">
        <v>70047.610458843716</v>
      </c>
      <c r="AC168" s="320">
        <v>71067.290364822475</v>
      </c>
      <c r="AD168" s="320">
        <v>57657.452424754883</v>
      </c>
      <c r="AE168" s="320">
        <v>55653.641536626514</v>
      </c>
      <c r="AF168" s="320">
        <v>60810.340196386518</v>
      </c>
      <c r="AG168" s="70">
        <v>65949.016808635992</v>
      </c>
      <c r="AI168" s="123">
        <f t="shared" si="19"/>
        <v>0</v>
      </c>
      <c r="AJ168" s="123">
        <f t="shared" si="20"/>
        <v>0</v>
      </c>
      <c r="AK168" s="123">
        <f t="shared" si="21"/>
        <v>0</v>
      </c>
      <c r="AL168" s="123">
        <f t="shared" si="22"/>
        <v>0</v>
      </c>
      <c r="AM168" s="123">
        <f t="shared" si="23"/>
        <v>0</v>
      </c>
      <c r="AN168" s="123">
        <f t="shared" si="24"/>
        <v>0</v>
      </c>
      <c r="AO168" s="123">
        <f t="shared" si="25"/>
        <v>0</v>
      </c>
      <c r="AP168" s="123">
        <f t="shared" si="26"/>
        <v>-13.439999999987776</v>
      </c>
      <c r="AQ168" s="123">
        <f t="shared" si="27"/>
        <v>4.7500140515185194</v>
      </c>
    </row>
    <row r="169" spans="1:43" s="70" customFormat="1" x14ac:dyDescent="0.3">
      <c r="A169" s="48"/>
      <c r="B169" s="49"/>
      <c r="C169" s="48"/>
      <c r="D169" s="49"/>
      <c r="E169" s="43"/>
      <c r="F169" s="48"/>
      <c r="G169" s="49">
        <v>5</v>
      </c>
      <c r="H169" s="49" t="s">
        <v>436</v>
      </c>
      <c r="I169" s="48"/>
      <c r="J169" s="49"/>
      <c r="K169" s="48"/>
      <c r="L169" s="49"/>
      <c r="M169" s="64">
        <v>623</v>
      </c>
      <c r="N169" s="123">
        <v>643882.56887343375</v>
      </c>
      <c r="O169" s="123">
        <v>689969.46825275465</v>
      </c>
      <c r="P169" s="123">
        <v>747359.81021652219</v>
      </c>
      <c r="Q169" s="123">
        <v>804993.44544786622</v>
      </c>
      <c r="R169" s="123">
        <v>860130.13362968643</v>
      </c>
      <c r="S169" s="123">
        <v>817712.70534559793</v>
      </c>
      <c r="T169" s="123">
        <v>841691.74960411224</v>
      </c>
      <c r="U169" s="123">
        <v>959254.43314122758</v>
      </c>
      <c r="V169" s="123">
        <v>1021952.4196256897</v>
      </c>
      <c r="W169" s="123">
        <v>1085875.5994784138</v>
      </c>
      <c r="X169" s="123"/>
      <c r="Y169" s="320">
        <v>643882.56887343375</v>
      </c>
      <c r="Z169" s="320">
        <v>689969.46825275465</v>
      </c>
      <c r="AA169" s="320">
        <v>747359.81021652219</v>
      </c>
      <c r="AB169" s="320">
        <v>804993.44544786622</v>
      </c>
      <c r="AC169" s="320">
        <v>860130.13362968643</v>
      </c>
      <c r="AD169" s="320">
        <v>817712.70534559793</v>
      </c>
      <c r="AE169" s="320">
        <v>841691.74960411224</v>
      </c>
      <c r="AF169" s="320">
        <v>956736.73890020861</v>
      </c>
      <c r="AG169" s="70">
        <v>1018971.7996099624</v>
      </c>
      <c r="AI169" s="123">
        <f t="shared" si="19"/>
        <v>0</v>
      </c>
      <c r="AJ169" s="123">
        <f t="shared" si="20"/>
        <v>0</v>
      </c>
      <c r="AK169" s="123">
        <f t="shared" si="21"/>
        <v>0</v>
      </c>
      <c r="AL169" s="123">
        <f t="shared" si="22"/>
        <v>0</v>
      </c>
      <c r="AM169" s="123">
        <f t="shared" si="23"/>
        <v>0</v>
      </c>
      <c r="AN169" s="123">
        <f t="shared" si="24"/>
        <v>0</v>
      </c>
      <c r="AO169" s="123">
        <f t="shared" si="25"/>
        <v>0</v>
      </c>
      <c r="AP169" s="123">
        <f t="shared" si="26"/>
        <v>-2517.6942410189658</v>
      </c>
      <c r="AQ169" s="123">
        <f t="shared" si="27"/>
        <v>-2980.6200157273561</v>
      </c>
    </row>
    <row r="170" spans="1:43" s="70" customFormat="1" x14ac:dyDescent="0.3">
      <c r="A170" s="48"/>
      <c r="B170" s="49"/>
      <c r="C170" s="48"/>
      <c r="D170" s="49"/>
      <c r="E170" s="43"/>
      <c r="F170" s="48"/>
      <c r="G170" s="49"/>
      <c r="H170" s="82" t="s">
        <v>437</v>
      </c>
      <c r="I170" s="48"/>
      <c r="J170" s="49"/>
      <c r="K170" s="48"/>
      <c r="L170" s="49"/>
      <c r="M170" s="64">
        <v>613</v>
      </c>
      <c r="N170" s="123">
        <v>544099.81116812257</v>
      </c>
      <c r="O170" s="123">
        <v>583748.42175273306</v>
      </c>
      <c r="P170" s="123">
        <v>634486.08507510764</v>
      </c>
      <c r="Q170" s="123">
        <v>686769.50573474867</v>
      </c>
      <c r="R170" s="123">
        <v>737877.55961213191</v>
      </c>
      <c r="S170" s="123">
        <v>689398.09364688839</v>
      </c>
      <c r="T170" s="123">
        <v>706412.82719906804</v>
      </c>
      <c r="U170" s="123">
        <v>817468.59456850076</v>
      </c>
      <c r="V170" s="123">
        <v>872292.56866615475</v>
      </c>
      <c r="W170" s="123">
        <v>928892.94773319748</v>
      </c>
      <c r="X170" s="123"/>
      <c r="Y170" s="320">
        <v>544099.81116812257</v>
      </c>
      <c r="Z170" s="320">
        <v>583748.42175273306</v>
      </c>
      <c r="AA170" s="320">
        <v>634486.08507510764</v>
      </c>
      <c r="AB170" s="320">
        <v>686769.50573474867</v>
      </c>
      <c r="AC170" s="320">
        <v>737877.55961213191</v>
      </c>
      <c r="AD170" s="320">
        <v>689398.09364688839</v>
      </c>
      <c r="AE170" s="320">
        <v>706412.82719906804</v>
      </c>
      <c r="AF170" s="320">
        <v>815334.03597081429</v>
      </c>
      <c r="AG170" s="70">
        <v>870060.61315501714</v>
      </c>
      <c r="AI170" s="123">
        <f t="shared" si="19"/>
        <v>0</v>
      </c>
      <c r="AJ170" s="123">
        <f t="shared" si="20"/>
        <v>0</v>
      </c>
      <c r="AK170" s="123">
        <f t="shared" si="21"/>
        <v>0</v>
      </c>
      <c r="AL170" s="123">
        <f t="shared" si="22"/>
        <v>0</v>
      </c>
      <c r="AM170" s="123">
        <f t="shared" si="23"/>
        <v>0</v>
      </c>
      <c r="AN170" s="123">
        <f t="shared" si="24"/>
        <v>0</v>
      </c>
      <c r="AO170" s="123">
        <f t="shared" si="25"/>
        <v>0</v>
      </c>
      <c r="AP170" s="123">
        <f t="shared" si="26"/>
        <v>-2134.5585976864677</v>
      </c>
      <c r="AQ170" s="123">
        <f t="shared" si="27"/>
        <v>-2231.9555111376103</v>
      </c>
    </row>
    <row r="171" spans="1:43" s="70" customFormat="1" x14ac:dyDescent="0.3">
      <c r="A171" s="48"/>
      <c r="B171" s="49"/>
      <c r="C171" s="48"/>
      <c r="D171" s="49"/>
      <c r="E171" s="43"/>
      <c r="F171" s="48"/>
      <c r="G171" s="49"/>
      <c r="H171" s="82" t="s">
        <v>366</v>
      </c>
      <c r="I171" s="48"/>
      <c r="J171" s="49"/>
      <c r="K171" s="48"/>
      <c r="L171" s="49"/>
      <c r="M171" s="64">
        <v>10</v>
      </c>
      <c r="N171" s="123">
        <v>99782.75770531116</v>
      </c>
      <c r="O171" s="123">
        <v>106221.04650002161</v>
      </c>
      <c r="P171" s="123">
        <v>112873.72514141459</v>
      </c>
      <c r="Q171" s="216">
        <v>118223.93971311756</v>
      </c>
      <c r="R171" s="123">
        <v>122252.57401755451</v>
      </c>
      <c r="S171" s="123">
        <v>128314.6116987095</v>
      </c>
      <c r="T171" s="123">
        <v>135278.92240504426</v>
      </c>
      <c r="U171" s="123">
        <v>141785.83857272685</v>
      </c>
      <c r="V171" s="123">
        <v>149659.85095953499</v>
      </c>
      <c r="W171" s="123">
        <v>156982.6517452164</v>
      </c>
      <c r="X171" s="123"/>
      <c r="Y171" s="320">
        <v>99782.75770531116</v>
      </c>
      <c r="Z171" s="320">
        <v>106221.04650002161</v>
      </c>
      <c r="AA171" s="320">
        <v>112873.72514141459</v>
      </c>
      <c r="AB171" s="320">
        <v>118223.93971311756</v>
      </c>
      <c r="AC171" s="320">
        <v>122252.57401755451</v>
      </c>
      <c r="AD171" s="320">
        <v>128314.6116987095</v>
      </c>
      <c r="AE171" s="320">
        <v>135278.92240504426</v>
      </c>
      <c r="AF171" s="320">
        <v>141402.70292939426</v>
      </c>
      <c r="AG171" s="70">
        <v>148911.18645494527</v>
      </c>
      <c r="AI171" s="123">
        <f t="shared" si="19"/>
        <v>0</v>
      </c>
      <c r="AJ171" s="123">
        <f t="shared" si="20"/>
        <v>0</v>
      </c>
      <c r="AK171" s="123">
        <f t="shared" si="21"/>
        <v>0</v>
      </c>
      <c r="AL171" s="123">
        <f t="shared" si="22"/>
        <v>0</v>
      </c>
      <c r="AM171" s="123">
        <f t="shared" si="23"/>
        <v>0</v>
      </c>
      <c r="AN171" s="123">
        <f t="shared" si="24"/>
        <v>0</v>
      </c>
      <c r="AO171" s="123">
        <f t="shared" si="25"/>
        <v>0</v>
      </c>
      <c r="AP171" s="123">
        <f t="shared" si="26"/>
        <v>-383.13564333258546</v>
      </c>
      <c r="AQ171" s="123">
        <f t="shared" si="27"/>
        <v>-748.66450458971667</v>
      </c>
    </row>
    <row r="172" spans="1:43" s="70" customFormat="1" x14ac:dyDescent="0.3">
      <c r="A172" s="48"/>
      <c r="B172" s="49"/>
      <c r="C172" s="48"/>
      <c r="D172" s="49"/>
      <c r="E172" s="43"/>
      <c r="F172" s="48"/>
      <c r="G172" s="49">
        <v>6</v>
      </c>
      <c r="H172" s="50" t="s">
        <v>386</v>
      </c>
      <c r="I172" s="48"/>
      <c r="J172" s="49"/>
      <c r="K172" s="48"/>
      <c r="L172" s="49"/>
      <c r="M172" s="64"/>
      <c r="N172" s="123">
        <v>14698.94519885105</v>
      </c>
      <c r="O172" s="123">
        <v>16528.94246561201</v>
      </c>
      <c r="P172" s="123">
        <v>19280.109685907701</v>
      </c>
      <c r="Q172" s="123">
        <v>17453.117696427689</v>
      </c>
      <c r="R172" s="123">
        <v>17052.74893492</v>
      </c>
      <c r="S172" s="123">
        <v>15755.298982650002</v>
      </c>
      <c r="T172" s="123">
        <v>17022.757550910002</v>
      </c>
      <c r="U172" s="123">
        <v>18812.146996400003</v>
      </c>
      <c r="V172" s="123">
        <v>20487.05999039</v>
      </c>
      <c r="W172" s="123">
        <v>22759.658943090002</v>
      </c>
      <c r="X172" s="123"/>
      <c r="Y172" s="320">
        <v>14698.94519885105</v>
      </c>
      <c r="Z172" s="320">
        <v>16528.94246561201</v>
      </c>
      <c r="AA172" s="320">
        <v>19280.109685907701</v>
      </c>
      <c r="AB172" s="320">
        <v>17453.117696427689</v>
      </c>
      <c r="AC172" s="320">
        <v>17052.74893492</v>
      </c>
      <c r="AD172" s="320">
        <v>15755.298982650002</v>
      </c>
      <c r="AE172" s="320">
        <v>17022.757550910002</v>
      </c>
      <c r="AF172" s="320">
        <v>18812.146996400003</v>
      </c>
      <c r="AG172" s="70">
        <v>20487.05999039</v>
      </c>
      <c r="AI172" s="123">
        <f t="shared" si="19"/>
        <v>0</v>
      </c>
      <c r="AJ172" s="123">
        <f t="shared" si="20"/>
        <v>0</v>
      </c>
      <c r="AK172" s="123">
        <f t="shared" si="21"/>
        <v>0</v>
      </c>
      <c r="AL172" s="123">
        <f t="shared" si="22"/>
        <v>0</v>
      </c>
      <c r="AM172" s="123">
        <f t="shared" si="23"/>
        <v>0</v>
      </c>
      <c r="AN172" s="123">
        <f t="shared" si="24"/>
        <v>0</v>
      </c>
      <c r="AO172" s="123">
        <f t="shared" si="25"/>
        <v>0</v>
      </c>
      <c r="AP172" s="123">
        <f t="shared" si="26"/>
        <v>0</v>
      </c>
      <c r="AQ172" s="123">
        <f t="shared" si="27"/>
        <v>0</v>
      </c>
    </row>
    <row r="173" spans="1:43" s="214" customFormat="1" ht="15.6" x14ac:dyDescent="0.3">
      <c r="A173" s="208"/>
      <c r="B173" s="209"/>
      <c r="C173" s="208"/>
      <c r="D173" s="209"/>
      <c r="E173" s="210"/>
      <c r="F173" s="210"/>
      <c r="G173" s="211" t="s">
        <v>441</v>
      </c>
      <c r="H173" s="209"/>
      <c r="I173" s="208"/>
      <c r="J173" s="211"/>
      <c r="K173" s="208"/>
      <c r="L173" s="209"/>
      <c r="M173" s="212">
        <v>1155</v>
      </c>
      <c r="N173" s="213">
        <v>1176941.1870326435</v>
      </c>
      <c r="O173" s="213">
        <v>1249697.6938624883</v>
      </c>
      <c r="P173" s="213">
        <v>1372309.8323285698</v>
      </c>
      <c r="Q173" s="213">
        <v>1447759.6351237074</v>
      </c>
      <c r="R173" s="213">
        <v>1512737.7535949824</v>
      </c>
      <c r="S173" s="213">
        <v>1418490.9114104412</v>
      </c>
      <c r="T173" s="213">
        <v>1548700.7906162394</v>
      </c>
      <c r="U173" s="213">
        <v>1794893.1400166939</v>
      </c>
      <c r="V173" s="213">
        <v>1824018.5175554438</v>
      </c>
      <c r="W173" s="213">
        <v>1932291.4901213411</v>
      </c>
      <c r="X173" s="213"/>
      <c r="Y173" s="322">
        <v>1176941.1870326435</v>
      </c>
      <c r="Z173" s="322">
        <v>1249697.6938624883</v>
      </c>
      <c r="AA173" s="322">
        <v>1372309.8323285698</v>
      </c>
      <c r="AB173" s="322">
        <v>1447759.6351237074</v>
      </c>
      <c r="AC173" s="322">
        <v>1512737.7535949824</v>
      </c>
      <c r="AD173" s="322">
        <v>1418490.9114104412</v>
      </c>
      <c r="AE173" s="322">
        <v>1548700.7906162394</v>
      </c>
      <c r="AF173" s="322">
        <v>1793903.062804119</v>
      </c>
      <c r="AG173" s="214">
        <v>1822904.4432840662</v>
      </c>
      <c r="AI173" s="293">
        <f t="shared" si="19"/>
        <v>0</v>
      </c>
      <c r="AJ173" s="293">
        <f t="shared" si="20"/>
        <v>0</v>
      </c>
      <c r="AK173" s="293">
        <f t="shared" si="21"/>
        <v>0</v>
      </c>
      <c r="AL173" s="293">
        <f t="shared" si="22"/>
        <v>0</v>
      </c>
      <c r="AM173" s="293">
        <f t="shared" si="23"/>
        <v>0</v>
      </c>
      <c r="AN173" s="293">
        <f t="shared" si="24"/>
        <v>0</v>
      </c>
      <c r="AO173" s="293">
        <f t="shared" si="25"/>
        <v>0</v>
      </c>
      <c r="AP173" s="293">
        <f t="shared" si="26"/>
        <v>-990.07721257489175</v>
      </c>
      <c r="AQ173" s="293">
        <f t="shared" si="27"/>
        <v>-1114.0742713776417</v>
      </c>
    </row>
    <row r="174" spans="1:43" s="70" customFormat="1" x14ac:dyDescent="0.3">
      <c r="A174" s="68"/>
      <c r="B174" s="50"/>
      <c r="C174" s="48"/>
      <c r="D174" s="50"/>
      <c r="E174" s="63" t="s">
        <v>388</v>
      </c>
      <c r="F174" s="48"/>
      <c r="G174" s="49"/>
      <c r="H174" s="50"/>
      <c r="I174" s="48"/>
      <c r="J174" s="50"/>
      <c r="K174" s="48"/>
      <c r="L174" s="50"/>
      <c r="M174" s="64"/>
      <c r="N174" s="123"/>
      <c r="O174" s="123"/>
      <c r="P174" s="123"/>
      <c r="Q174" s="123"/>
      <c r="R174" s="123"/>
      <c r="S174" s="123"/>
      <c r="T174" s="123"/>
      <c r="U174" s="123">
        <v>990.07721257489175</v>
      </c>
      <c r="V174" s="123">
        <v>1114.0742713776417</v>
      </c>
      <c r="W174" s="123">
        <v>1166.9681324472185</v>
      </c>
      <c r="X174" s="123"/>
      <c r="Y174" s="320"/>
      <c r="Z174" s="320"/>
      <c r="AA174" s="320"/>
      <c r="AB174" s="320"/>
      <c r="AC174" s="320"/>
      <c r="AD174" s="320"/>
      <c r="AE174" s="320"/>
      <c r="AF174" s="320">
        <v>251.3161168883089</v>
      </c>
      <c r="AG174" s="70">
        <v>508.3249031805899</v>
      </c>
      <c r="AI174" s="123">
        <f t="shared" si="19"/>
        <v>0</v>
      </c>
      <c r="AJ174" s="123">
        <f t="shared" si="20"/>
        <v>0</v>
      </c>
      <c r="AK174" s="123">
        <f t="shared" si="21"/>
        <v>0</v>
      </c>
      <c r="AL174" s="123">
        <f t="shared" si="22"/>
        <v>0</v>
      </c>
      <c r="AM174" s="123">
        <f t="shared" si="23"/>
        <v>0</v>
      </c>
      <c r="AN174" s="123">
        <f t="shared" si="24"/>
        <v>0</v>
      </c>
      <c r="AO174" s="123">
        <f t="shared" si="25"/>
        <v>0</v>
      </c>
      <c r="AP174" s="123">
        <f t="shared" si="26"/>
        <v>-738.76109568658285</v>
      </c>
      <c r="AQ174" s="123">
        <f t="shared" si="27"/>
        <v>-605.74936819705181</v>
      </c>
    </row>
    <row r="175" spans="1:43" s="55" customFormat="1" ht="15" customHeight="1" x14ac:dyDescent="0.3">
      <c r="A175" s="76"/>
      <c r="B175" s="77"/>
      <c r="C175" s="76"/>
      <c r="D175" s="77"/>
      <c r="E175" s="76"/>
      <c r="F175" s="215" t="s">
        <v>446</v>
      </c>
      <c r="G175" s="79"/>
      <c r="H175" s="79"/>
      <c r="I175" s="215"/>
      <c r="J175" s="44"/>
      <c r="K175" s="43"/>
      <c r="L175" s="44"/>
      <c r="M175" s="53"/>
      <c r="N175" s="54"/>
      <c r="O175" s="54"/>
      <c r="P175" s="54"/>
      <c r="Q175" s="54"/>
      <c r="R175" s="54"/>
      <c r="S175" s="54"/>
      <c r="T175" s="54">
        <v>0</v>
      </c>
      <c r="U175" s="54">
        <v>0</v>
      </c>
      <c r="V175" s="54">
        <v>1.862645149230957E-9</v>
      </c>
      <c r="W175" s="54">
        <v>0</v>
      </c>
      <c r="X175" s="54"/>
      <c r="Y175" s="321"/>
      <c r="Z175" s="321"/>
      <c r="AA175" s="321"/>
      <c r="AB175" s="321"/>
      <c r="AC175" s="321"/>
      <c r="AD175" s="321"/>
      <c r="AE175" s="321"/>
      <c r="AF175" s="321">
        <v>1794154.3789210073</v>
      </c>
      <c r="AG175" s="55">
        <v>1823412.7681872468</v>
      </c>
      <c r="AI175" s="54">
        <f t="shared" si="19"/>
        <v>0</v>
      </c>
      <c r="AJ175" s="54">
        <f t="shared" si="20"/>
        <v>0</v>
      </c>
      <c r="AK175" s="54">
        <f t="shared" si="21"/>
        <v>0</v>
      </c>
      <c r="AL175" s="54">
        <f t="shared" si="22"/>
        <v>0</v>
      </c>
      <c r="AM175" s="54">
        <f t="shared" si="23"/>
        <v>0</v>
      </c>
      <c r="AN175" s="54">
        <f t="shared" si="24"/>
        <v>0</v>
      </c>
      <c r="AO175" s="54">
        <f t="shared" si="25"/>
        <v>0</v>
      </c>
      <c r="AP175" s="54">
        <f t="shared" si="26"/>
        <v>1794154.3789210073</v>
      </c>
      <c r="AQ175" s="54">
        <f t="shared" si="27"/>
        <v>1823412.7681872449</v>
      </c>
    </row>
    <row r="176" spans="1:43" s="55" customFormat="1" ht="15" customHeight="1" x14ac:dyDescent="0.3">
      <c r="A176" s="43"/>
      <c r="B176" s="44"/>
      <c r="C176" s="43"/>
      <c r="D176" s="44"/>
      <c r="E176" s="43"/>
      <c r="F176" s="48"/>
      <c r="G176" s="49" t="s">
        <v>389</v>
      </c>
      <c r="H176" s="44"/>
      <c r="I176" s="43"/>
      <c r="J176" s="44"/>
      <c r="K176" s="43"/>
      <c r="L176" s="44"/>
      <c r="M176" s="53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321"/>
      <c r="Z176" s="321"/>
      <c r="AA176" s="321"/>
      <c r="AB176" s="321"/>
      <c r="AC176" s="321"/>
      <c r="AD176" s="321"/>
      <c r="AE176" s="321"/>
      <c r="AF176" s="321">
        <v>0.15849000000000002</v>
      </c>
      <c r="AG176" s="55">
        <v>1.6450000000000076E-2</v>
      </c>
      <c r="AI176" s="54">
        <f t="shared" si="19"/>
        <v>0</v>
      </c>
      <c r="AJ176" s="54">
        <f t="shared" si="20"/>
        <v>0</v>
      </c>
      <c r="AK176" s="54">
        <f t="shared" si="21"/>
        <v>0</v>
      </c>
      <c r="AL176" s="54">
        <f t="shared" si="22"/>
        <v>0</v>
      </c>
      <c r="AM176" s="54">
        <f t="shared" si="23"/>
        <v>0</v>
      </c>
      <c r="AN176" s="54">
        <f t="shared" si="24"/>
        <v>0</v>
      </c>
      <c r="AO176" s="54">
        <f t="shared" si="25"/>
        <v>0</v>
      </c>
      <c r="AP176" s="54">
        <f t="shared" si="26"/>
        <v>0.15849000000000002</v>
      </c>
      <c r="AQ176" s="54">
        <f t="shared" si="27"/>
        <v>1.6450000000000076E-2</v>
      </c>
    </row>
    <row r="177" spans="1:43" s="55" customFormat="1" ht="15" customHeight="1" x14ac:dyDescent="0.3">
      <c r="A177" s="43"/>
      <c r="B177" s="44"/>
      <c r="C177" s="43"/>
      <c r="D177" s="44"/>
      <c r="E177" s="59"/>
      <c r="F177" s="59"/>
      <c r="G177" s="67" t="s">
        <v>174</v>
      </c>
      <c r="H177" s="44" t="s">
        <v>390</v>
      </c>
      <c r="I177" s="43"/>
      <c r="J177" s="44"/>
      <c r="K177" s="43"/>
      <c r="L177" s="44"/>
      <c r="M177" s="53"/>
      <c r="N177" s="54">
        <v>138567.62532013899</v>
      </c>
      <c r="O177" s="54">
        <v>153594.27738558699</v>
      </c>
      <c r="P177" s="54">
        <v>172362.422922164</v>
      </c>
      <c r="Q177" s="54">
        <v>190210.551815755</v>
      </c>
      <c r="R177" s="54">
        <v>210162.24466388099</v>
      </c>
      <c r="S177" s="54">
        <v>224959.97847291001</v>
      </c>
      <c r="T177" s="54">
        <v>242128.92402996251</v>
      </c>
      <c r="U177" s="54">
        <v>273085.01083564397</v>
      </c>
      <c r="V177" s="54">
        <v>295863.33198295697</v>
      </c>
      <c r="W177" s="54">
        <v>311284.78665071935</v>
      </c>
      <c r="X177" s="54"/>
      <c r="Y177" s="321">
        <v>138567.62532013899</v>
      </c>
      <c r="Z177" s="321">
        <v>153594.27738558699</v>
      </c>
      <c r="AA177" s="321">
        <v>172362.422922164</v>
      </c>
      <c r="AB177" s="321">
        <v>190210.551815755</v>
      </c>
      <c r="AC177" s="321">
        <v>210162.24466388099</v>
      </c>
      <c r="AD177" s="321">
        <v>224959.97847291001</v>
      </c>
      <c r="AE177" s="321">
        <v>242128.92402996251</v>
      </c>
      <c r="AF177" s="321">
        <v>273046.36633934843</v>
      </c>
      <c r="AG177" s="55">
        <v>295626.19553209713</v>
      </c>
      <c r="AI177" s="54">
        <f t="shared" si="19"/>
        <v>0</v>
      </c>
      <c r="AJ177" s="54">
        <f t="shared" si="20"/>
        <v>0</v>
      </c>
      <c r="AK177" s="54">
        <f t="shared" si="21"/>
        <v>0</v>
      </c>
      <c r="AL177" s="54">
        <f t="shared" si="22"/>
        <v>0</v>
      </c>
      <c r="AM177" s="54">
        <f t="shared" si="23"/>
        <v>0</v>
      </c>
      <c r="AN177" s="54">
        <f t="shared" si="24"/>
        <v>0</v>
      </c>
      <c r="AO177" s="54">
        <f t="shared" si="25"/>
        <v>0</v>
      </c>
      <c r="AP177" s="54">
        <f t="shared" si="26"/>
        <v>-38.644496295542922</v>
      </c>
      <c r="AQ177" s="54">
        <f t="shared" si="27"/>
        <v>-237.13645085983444</v>
      </c>
    </row>
    <row r="178" spans="1:43" s="55" customFormat="1" ht="15" customHeight="1" x14ac:dyDescent="0.3">
      <c r="A178" s="43"/>
      <c r="B178" s="44"/>
      <c r="C178" s="43"/>
      <c r="D178" s="44"/>
      <c r="E178" s="59"/>
      <c r="F178" s="59"/>
      <c r="G178" s="67" t="s">
        <v>176</v>
      </c>
      <c r="H178" s="44" t="s">
        <v>391</v>
      </c>
      <c r="I178" s="43"/>
      <c r="J178" s="44"/>
      <c r="K178" s="43"/>
      <c r="L178" s="44"/>
      <c r="M178" s="53"/>
      <c r="N178" s="54">
        <v>12627.423632386801</v>
      </c>
      <c r="O178" s="54">
        <v>13618.8026617655</v>
      </c>
      <c r="P178" s="54">
        <v>14508.5190396586</v>
      </c>
      <c r="Q178" s="54">
        <v>15441.7069842895</v>
      </c>
      <c r="R178" s="54">
        <v>16389.673376055001</v>
      </c>
      <c r="S178" s="54">
        <v>16606.920299518675</v>
      </c>
      <c r="T178" s="54">
        <v>16833.597592100192</v>
      </c>
      <c r="U178" s="54">
        <v>17077.348085233803</v>
      </c>
      <c r="V178" s="54">
        <v>17565.893852092722</v>
      </c>
      <c r="W178" s="54">
        <v>17786.973140552083</v>
      </c>
      <c r="X178" s="54"/>
      <c r="Y178" s="321">
        <v>12627.423632386801</v>
      </c>
      <c r="Z178" s="321">
        <v>13618.8026617655</v>
      </c>
      <c r="AA178" s="321">
        <v>14508.5190396586</v>
      </c>
      <c r="AB178" s="321">
        <v>15441.7069842895</v>
      </c>
      <c r="AC178" s="321">
        <v>16389.673376055001</v>
      </c>
      <c r="AD178" s="321">
        <v>16606.920299518675</v>
      </c>
      <c r="AE178" s="321">
        <v>16833.597592100192</v>
      </c>
      <c r="AF178" s="321">
        <v>17077.348085233803</v>
      </c>
      <c r="AG178" s="55">
        <v>17565.89385209273</v>
      </c>
      <c r="AI178" s="54">
        <f t="shared" si="19"/>
        <v>0</v>
      </c>
      <c r="AJ178" s="54">
        <f t="shared" si="20"/>
        <v>0</v>
      </c>
      <c r="AK178" s="54">
        <f t="shared" si="21"/>
        <v>0</v>
      </c>
      <c r="AL178" s="54">
        <f t="shared" si="22"/>
        <v>0</v>
      </c>
      <c r="AM178" s="54">
        <f t="shared" si="23"/>
        <v>0</v>
      </c>
      <c r="AN178" s="54">
        <f t="shared" si="24"/>
        <v>0</v>
      </c>
      <c r="AO178" s="54">
        <f t="shared" si="25"/>
        <v>0</v>
      </c>
      <c r="AP178" s="54">
        <f t="shared" si="26"/>
        <v>0</v>
      </c>
      <c r="AQ178" s="54">
        <f t="shared" si="27"/>
        <v>0</v>
      </c>
    </row>
    <row r="179" spans="1:43" s="55" customFormat="1" ht="15" customHeight="1" x14ac:dyDescent="0.3">
      <c r="A179" s="43"/>
      <c r="B179" s="44"/>
      <c r="C179" s="43"/>
      <c r="D179" s="44"/>
      <c r="E179" s="59"/>
      <c r="F179" s="59"/>
      <c r="G179" s="67" t="s">
        <v>178</v>
      </c>
      <c r="H179" s="44" t="s">
        <v>392</v>
      </c>
      <c r="I179" s="43"/>
      <c r="J179" s="44"/>
      <c r="K179" s="43"/>
      <c r="L179" s="44"/>
      <c r="M179" s="53"/>
      <c r="N179" s="54">
        <v>20006.652790029701</v>
      </c>
      <c r="O179" s="54">
        <v>21977.508156375501</v>
      </c>
      <c r="P179" s="54">
        <v>24529.3166284123</v>
      </c>
      <c r="Q179" s="54">
        <v>27415.190729745002</v>
      </c>
      <c r="R179" s="54">
        <v>30526.0886516522</v>
      </c>
      <c r="S179" s="54">
        <v>26588.223215589023</v>
      </c>
      <c r="T179" s="54">
        <v>27111.479448471815</v>
      </c>
      <c r="U179" s="54">
        <v>31560.7746760673</v>
      </c>
      <c r="V179" s="54">
        <v>33850.508878815977</v>
      </c>
      <c r="W179" s="54">
        <v>36550.977109945328</v>
      </c>
      <c r="X179" s="54"/>
      <c r="Y179" s="321">
        <v>20006.652790029701</v>
      </c>
      <c r="Z179" s="321">
        <v>21977.508156375501</v>
      </c>
      <c r="AA179" s="321">
        <v>24529.3166284123</v>
      </c>
      <c r="AB179" s="321">
        <v>27415.190729745002</v>
      </c>
      <c r="AC179" s="321">
        <v>30526.0886516522</v>
      </c>
      <c r="AD179" s="321">
        <v>26588.223215589023</v>
      </c>
      <c r="AE179" s="321">
        <v>27111.479448471815</v>
      </c>
      <c r="AF179" s="321">
        <v>31830.774676067304</v>
      </c>
      <c r="AG179" s="55">
        <v>34164.076359229744</v>
      </c>
      <c r="AI179" s="54">
        <f t="shared" si="19"/>
        <v>0</v>
      </c>
      <c r="AJ179" s="54">
        <f t="shared" si="20"/>
        <v>0</v>
      </c>
      <c r="AK179" s="54">
        <f t="shared" si="21"/>
        <v>0</v>
      </c>
      <c r="AL179" s="54">
        <f t="shared" si="22"/>
        <v>0</v>
      </c>
      <c r="AM179" s="54">
        <f t="shared" si="23"/>
        <v>0</v>
      </c>
      <c r="AN179" s="54">
        <f t="shared" si="24"/>
        <v>0</v>
      </c>
      <c r="AO179" s="54">
        <f t="shared" si="25"/>
        <v>0</v>
      </c>
      <c r="AP179" s="54">
        <f t="shared" si="26"/>
        <v>270.00000000000364</v>
      </c>
      <c r="AQ179" s="54">
        <f t="shared" si="27"/>
        <v>313.56748041376704</v>
      </c>
    </row>
    <row r="180" spans="1:43" s="55" customFormat="1" ht="15" customHeight="1" x14ac:dyDescent="0.3">
      <c r="A180" s="43"/>
      <c r="B180" s="44"/>
      <c r="C180" s="43"/>
      <c r="D180" s="44"/>
      <c r="E180" s="59"/>
      <c r="F180" s="59"/>
      <c r="G180" s="67" t="s">
        <v>181</v>
      </c>
      <c r="H180" s="44" t="s">
        <v>393</v>
      </c>
      <c r="I180" s="43"/>
      <c r="J180" s="44"/>
      <c r="K180" s="43"/>
      <c r="L180" s="44"/>
      <c r="M180" s="53"/>
      <c r="N180" s="54">
        <v>99383.082091150703</v>
      </c>
      <c r="O180" s="54">
        <v>108292.77540062201</v>
      </c>
      <c r="P180" s="54">
        <v>116239.29925952</v>
      </c>
      <c r="Q180" s="54">
        <v>124818.921937865</v>
      </c>
      <c r="R180" s="54">
        <v>133389.625258199</v>
      </c>
      <c r="S180" s="54">
        <v>136030.73983831116</v>
      </c>
      <c r="T180" s="54">
        <v>143341.71195092119</v>
      </c>
      <c r="U180" s="54">
        <v>157168.35097212176</v>
      </c>
      <c r="V180" s="54">
        <v>170456.93504681461</v>
      </c>
      <c r="W180" s="54">
        <v>184466.3866675212</v>
      </c>
      <c r="X180" s="54"/>
      <c r="Y180" s="321">
        <v>99383.082091150703</v>
      </c>
      <c r="Z180" s="321">
        <v>108292.77540062201</v>
      </c>
      <c r="AA180" s="321">
        <v>116239.29925952</v>
      </c>
      <c r="AB180" s="321">
        <v>124818.921937865</v>
      </c>
      <c r="AC180" s="321">
        <v>133389.625258199</v>
      </c>
      <c r="AD180" s="321">
        <v>136030.73983831116</v>
      </c>
      <c r="AE180" s="321">
        <v>143341.71195092119</v>
      </c>
      <c r="AF180" s="321">
        <v>157125.45097212176</v>
      </c>
      <c r="AG180" s="55">
        <v>170488.16239154508</v>
      </c>
      <c r="AI180" s="54">
        <f t="shared" si="19"/>
        <v>0</v>
      </c>
      <c r="AJ180" s="54">
        <f t="shared" si="20"/>
        <v>0</v>
      </c>
      <c r="AK180" s="54">
        <f t="shared" si="21"/>
        <v>0</v>
      </c>
      <c r="AL180" s="54">
        <f t="shared" si="22"/>
        <v>0</v>
      </c>
      <c r="AM180" s="54">
        <f t="shared" si="23"/>
        <v>0</v>
      </c>
      <c r="AN180" s="54">
        <f t="shared" si="24"/>
        <v>0</v>
      </c>
      <c r="AO180" s="54">
        <f t="shared" si="25"/>
        <v>0</v>
      </c>
      <c r="AP180" s="54">
        <f t="shared" si="26"/>
        <v>-42.899999999994179</v>
      </c>
      <c r="AQ180" s="54">
        <f t="shared" si="27"/>
        <v>31.227344730461482</v>
      </c>
    </row>
    <row r="181" spans="1:43" s="55" customFormat="1" ht="15" customHeight="1" x14ac:dyDescent="0.3">
      <c r="A181" s="43"/>
      <c r="B181" s="44"/>
      <c r="C181" s="43"/>
      <c r="D181" s="44"/>
      <c r="E181" s="59"/>
      <c r="F181" s="59"/>
      <c r="G181" s="67" t="s">
        <v>183</v>
      </c>
      <c r="H181" s="44" t="s">
        <v>394</v>
      </c>
      <c r="I181" s="43"/>
      <c r="J181" s="44"/>
      <c r="K181" s="43"/>
      <c r="L181" s="44"/>
      <c r="M181" s="53"/>
      <c r="N181" s="54">
        <v>34319.473967365499</v>
      </c>
      <c r="O181" s="54">
        <v>36875.931583194601</v>
      </c>
      <c r="P181" s="54">
        <v>40021.116663856803</v>
      </c>
      <c r="Q181" s="54">
        <v>43402.500810786099</v>
      </c>
      <c r="R181" s="54">
        <v>46939.813681077598</v>
      </c>
      <c r="S181" s="54">
        <v>41903.17167309799</v>
      </c>
      <c r="T181" s="54">
        <v>43273.824418525022</v>
      </c>
      <c r="U181" s="54">
        <v>49254.207942905698</v>
      </c>
      <c r="V181" s="54">
        <v>51941.024986191194</v>
      </c>
      <c r="W181" s="54">
        <v>55839.200284169085</v>
      </c>
      <c r="X181" s="54"/>
      <c r="Y181" s="321">
        <v>34319.473967365499</v>
      </c>
      <c r="Z181" s="321">
        <v>36875.931583194601</v>
      </c>
      <c r="AA181" s="321">
        <v>40021.116663856803</v>
      </c>
      <c r="AB181" s="321">
        <v>43402.500810786099</v>
      </c>
      <c r="AC181" s="321">
        <v>46939.813681077598</v>
      </c>
      <c r="AD181" s="321">
        <v>41903.17167309799</v>
      </c>
      <c r="AE181" s="321">
        <v>43273.824418525022</v>
      </c>
      <c r="AF181" s="321">
        <v>49224.459942905698</v>
      </c>
      <c r="AG181" s="55">
        <v>51956.139717041195</v>
      </c>
      <c r="AI181" s="54">
        <f t="shared" si="19"/>
        <v>0</v>
      </c>
      <c r="AJ181" s="54">
        <f t="shared" si="20"/>
        <v>0</v>
      </c>
      <c r="AK181" s="54">
        <f t="shared" si="21"/>
        <v>0</v>
      </c>
      <c r="AL181" s="54">
        <f t="shared" si="22"/>
        <v>0</v>
      </c>
      <c r="AM181" s="54">
        <f t="shared" si="23"/>
        <v>0</v>
      </c>
      <c r="AN181" s="54">
        <f t="shared" si="24"/>
        <v>0</v>
      </c>
      <c r="AO181" s="54">
        <f t="shared" si="25"/>
        <v>0</v>
      </c>
      <c r="AP181" s="54">
        <f t="shared" si="26"/>
        <v>-29.747999999999593</v>
      </c>
      <c r="AQ181" s="54">
        <f t="shared" si="27"/>
        <v>15.114730850000342</v>
      </c>
    </row>
    <row r="182" spans="1:43" s="55" customFormat="1" ht="15" customHeight="1" x14ac:dyDescent="0.3">
      <c r="A182" s="43"/>
      <c r="B182" s="44"/>
      <c r="C182" s="43"/>
      <c r="D182" s="44"/>
      <c r="E182" s="59"/>
      <c r="F182" s="59"/>
      <c r="G182" s="67" t="s">
        <v>185</v>
      </c>
      <c r="H182" s="44" t="s">
        <v>378</v>
      </c>
      <c r="I182" s="43"/>
      <c r="J182" s="44"/>
      <c r="K182" s="43"/>
      <c r="L182" s="44"/>
      <c r="M182" s="53"/>
      <c r="N182" s="54">
        <v>17298.900642185199</v>
      </c>
      <c r="O182" s="54">
        <v>18830.70099515</v>
      </c>
      <c r="P182" s="54">
        <v>20531.301602021998</v>
      </c>
      <c r="Q182" s="54">
        <v>22308.573193899501</v>
      </c>
      <c r="R182" s="54">
        <v>24155.222481778299</v>
      </c>
      <c r="S182" s="54">
        <v>23430.565807324965</v>
      </c>
      <c r="T182" s="54">
        <v>25589.458140811887</v>
      </c>
      <c r="U182" s="54">
        <v>30486.243163488085</v>
      </c>
      <c r="V182" s="54">
        <v>34496.708451644939</v>
      </c>
      <c r="W182" s="54">
        <v>38180.99833368737</v>
      </c>
      <c r="X182" s="54"/>
      <c r="Y182" s="321">
        <v>17298.900642185199</v>
      </c>
      <c r="Z182" s="321">
        <v>18830.70099515</v>
      </c>
      <c r="AA182" s="321">
        <v>20531.301602021998</v>
      </c>
      <c r="AB182" s="321">
        <v>22308.573193899501</v>
      </c>
      <c r="AC182" s="321">
        <v>24155.222481778299</v>
      </c>
      <c r="AD182" s="321">
        <v>23430.565807324965</v>
      </c>
      <c r="AE182" s="321">
        <v>25589.458140811887</v>
      </c>
      <c r="AF182" s="321">
        <v>30037.417754847807</v>
      </c>
      <c r="AG182" s="55">
        <v>34014.348705880337</v>
      </c>
      <c r="AI182" s="54">
        <f t="shared" si="19"/>
        <v>0</v>
      </c>
      <c r="AJ182" s="54">
        <f t="shared" si="20"/>
        <v>0</v>
      </c>
      <c r="AK182" s="54">
        <f t="shared" si="21"/>
        <v>0</v>
      </c>
      <c r="AL182" s="54">
        <f t="shared" si="22"/>
        <v>0</v>
      </c>
      <c r="AM182" s="54">
        <f t="shared" si="23"/>
        <v>0</v>
      </c>
      <c r="AN182" s="54">
        <f t="shared" si="24"/>
        <v>0</v>
      </c>
      <c r="AO182" s="54">
        <f t="shared" si="25"/>
        <v>0</v>
      </c>
      <c r="AP182" s="54">
        <f t="shared" si="26"/>
        <v>-448.8254086402776</v>
      </c>
      <c r="AQ182" s="54">
        <f t="shared" si="27"/>
        <v>-482.35974576460285</v>
      </c>
    </row>
    <row r="183" spans="1:43" s="55" customFormat="1" ht="15" customHeight="1" x14ac:dyDescent="0.3">
      <c r="A183" s="43"/>
      <c r="B183" s="44"/>
      <c r="C183" s="43"/>
      <c r="D183" s="44"/>
      <c r="E183" s="59"/>
      <c r="F183" s="59"/>
      <c r="G183" s="67" t="s">
        <v>188</v>
      </c>
      <c r="H183" s="44" t="s">
        <v>395</v>
      </c>
      <c r="I183" s="43"/>
      <c r="J183" s="44"/>
      <c r="K183" s="43"/>
      <c r="L183" s="44"/>
      <c r="M183" s="53"/>
      <c r="N183" s="54">
        <v>85253.5452652315</v>
      </c>
      <c r="O183" s="54">
        <v>88364.447131959794</v>
      </c>
      <c r="P183" s="54">
        <v>104230.283614503</v>
      </c>
      <c r="Q183" s="54">
        <v>110014.022052272</v>
      </c>
      <c r="R183" s="54">
        <v>115570.007976131</v>
      </c>
      <c r="S183" s="54">
        <v>89535.563101617154</v>
      </c>
      <c r="T183" s="54">
        <v>89687.773558889909</v>
      </c>
      <c r="U183" s="54">
        <v>122983.34250394984</v>
      </c>
      <c r="V183" s="54">
        <v>136702.13436026548</v>
      </c>
      <c r="W183" s="54">
        <v>152814.84637435904</v>
      </c>
      <c r="X183" s="54"/>
      <c r="Y183" s="321">
        <v>85253.5452652315</v>
      </c>
      <c r="Z183" s="321">
        <v>88364.447131959794</v>
      </c>
      <c r="AA183" s="321">
        <v>104230.283614503</v>
      </c>
      <c r="AB183" s="321">
        <v>110014.022052272</v>
      </c>
      <c r="AC183" s="321">
        <v>115570.007976131</v>
      </c>
      <c r="AD183" s="321">
        <v>89535.563101617154</v>
      </c>
      <c r="AE183" s="321">
        <v>89687.773558889909</v>
      </c>
      <c r="AF183" s="321">
        <v>122979.87510394985</v>
      </c>
      <c r="AG183" s="55">
        <v>136753.89485749434</v>
      </c>
      <c r="AI183" s="54">
        <f t="shared" si="19"/>
        <v>0</v>
      </c>
      <c r="AJ183" s="54">
        <f t="shared" si="20"/>
        <v>0</v>
      </c>
      <c r="AK183" s="54">
        <f t="shared" si="21"/>
        <v>0</v>
      </c>
      <c r="AL183" s="54">
        <f t="shared" si="22"/>
        <v>0</v>
      </c>
      <c r="AM183" s="54">
        <f t="shared" si="23"/>
        <v>0</v>
      </c>
      <c r="AN183" s="54">
        <f t="shared" si="24"/>
        <v>0</v>
      </c>
      <c r="AO183" s="54">
        <f t="shared" si="25"/>
        <v>0</v>
      </c>
      <c r="AP183" s="54">
        <f t="shared" si="26"/>
        <v>-3.4673999999940861</v>
      </c>
      <c r="AQ183" s="54">
        <f t="shared" si="27"/>
        <v>51.760497228853637</v>
      </c>
    </row>
    <row r="184" spans="1:43" s="55" customFormat="1" ht="15" customHeight="1" x14ac:dyDescent="0.3">
      <c r="A184" s="43"/>
      <c r="B184" s="44"/>
      <c r="C184" s="43"/>
      <c r="D184" s="44"/>
      <c r="E184" s="59"/>
      <c r="F184" s="59"/>
      <c r="G184" s="67" t="s">
        <v>190</v>
      </c>
      <c r="H184" s="44" t="s">
        <v>396</v>
      </c>
      <c r="I184" s="43"/>
      <c r="J184" s="44"/>
      <c r="K184" s="43"/>
      <c r="L184" s="44"/>
      <c r="M184" s="53"/>
      <c r="N184" s="54">
        <v>49379.516341223498</v>
      </c>
      <c r="O184" s="54">
        <v>54242.904905670599</v>
      </c>
      <c r="P184" s="54">
        <v>60183.288972533599</v>
      </c>
      <c r="Q184" s="54">
        <v>66449.272103908996</v>
      </c>
      <c r="R184" s="54">
        <v>72470.709486858701</v>
      </c>
      <c r="S184" s="54">
        <v>79138.014759649814</v>
      </c>
      <c r="T184" s="54">
        <v>87530.601224910672</v>
      </c>
      <c r="U184" s="54">
        <v>96395.964806540913</v>
      </c>
      <c r="V184" s="54">
        <v>100883.1969682854</v>
      </c>
      <c r="W184" s="54">
        <v>105302.52570232647</v>
      </c>
      <c r="X184" s="54"/>
      <c r="Y184" s="321">
        <v>49379.516341223498</v>
      </c>
      <c r="Z184" s="321">
        <v>54242.904905670599</v>
      </c>
      <c r="AA184" s="321">
        <v>60183.288972533599</v>
      </c>
      <c r="AB184" s="321">
        <v>66449.272103908996</v>
      </c>
      <c r="AC184" s="321">
        <v>72470.709486858701</v>
      </c>
      <c r="AD184" s="321">
        <v>79138.014759649814</v>
      </c>
      <c r="AE184" s="321">
        <v>87530.601224910672</v>
      </c>
      <c r="AF184" s="321">
        <v>96365.064806540904</v>
      </c>
      <c r="AG184" s="55">
        <v>100863.61701555969</v>
      </c>
      <c r="AI184" s="54">
        <f t="shared" si="19"/>
        <v>0</v>
      </c>
      <c r="AJ184" s="54">
        <f t="shared" si="20"/>
        <v>0</v>
      </c>
      <c r="AK184" s="54">
        <f t="shared" si="21"/>
        <v>0</v>
      </c>
      <c r="AL184" s="54">
        <f t="shared" si="22"/>
        <v>0</v>
      </c>
      <c r="AM184" s="54">
        <f t="shared" si="23"/>
        <v>0</v>
      </c>
      <c r="AN184" s="54">
        <f t="shared" si="24"/>
        <v>0</v>
      </c>
      <c r="AO184" s="54">
        <f t="shared" si="25"/>
        <v>0</v>
      </c>
      <c r="AP184" s="54">
        <f t="shared" si="26"/>
        <v>-30.900000000008731</v>
      </c>
      <c r="AQ184" s="54">
        <f t="shared" si="27"/>
        <v>-19.579952725704061</v>
      </c>
    </row>
    <row r="185" spans="1:43" s="55" customFormat="1" ht="15" customHeight="1" x14ac:dyDescent="0.3">
      <c r="A185" s="43"/>
      <c r="B185" s="44"/>
      <c r="C185" s="43"/>
      <c r="D185" s="44"/>
      <c r="E185" s="59"/>
      <c r="F185" s="59"/>
      <c r="G185" s="67" t="s">
        <v>192</v>
      </c>
      <c r="H185" s="44" t="s">
        <v>397</v>
      </c>
      <c r="I185" s="43"/>
      <c r="J185" s="44"/>
      <c r="K185" s="43"/>
      <c r="L185" s="44"/>
      <c r="M185" s="53"/>
      <c r="N185" s="54">
        <v>43275.996112611399</v>
      </c>
      <c r="O185" s="54">
        <v>46319.303721932498</v>
      </c>
      <c r="P185" s="54">
        <v>50087.332760407997</v>
      </c>
      <c r="Q185" s="54">
        <v>54369.298838095303</v>
      </c>
      <c r="R185" s="54">
        <v>59211.3472900384</v>
      </c>
      <c r="S185" s="54">
        <v>30268.840734667694</v>
      </c>
      <c r="T185" s="54">
        <v>24793.207445766308</v>
      </c>
      <c r="U185" s="54">
        <v>37233.959619822024</v>
      </c>
      <c r="V185" s="54">
        <v>39823.581511380638</v>
      </c>
      <c r="W185" s="54">
        <v>42875.271602816021</v>
      </c>
      <c r="X185" s="54"/>
      <c r="Y185" s="321">
        <v>43275.996112611399</v>
      </c>
      <c r="Z185" s="321">
        <v>46319.303721932498</v>
      </c>
      <c r="AA185" s="321">
        <v>50087.332760407997</v>
      </c>
      <c r="AB185" s="321">
        <v>54369.298838095303</v>
      </c>
      <c r="AC185" s="321">
        <v>59211.3472900384</v>
      </c>
      <c r="AD185" s="321">
        <v>30268.840734667694</v>
      </c>
      <c r="AE185" s="321">
        <v>24793.207445766308</v>
      </c>
      <c r="AF185" s="321">
        <v>37133.77851982203</v>
      </c>
      <c r="AG185" s="55">
        <v>39718.969838879078</v>
      </c>
      <c r="AI185" s="54">
        <f t="shared" si="19"/>
        <v>0</v>
      </c>
      <c r="AJ185" s="54">
        <f t="shared" si="20"/>
        <v>0</v>
      </c>
      <c r="AK185" s="54">
        <f t="shared" si="21"/>
        <v>0</v>
      </c>
      <c r="AL185" s="54">
        <f t="shared" si="22"/>
        <v>0</v>
      </c>
      <c r="AM185" s="54">
        <f t="shared" si="23"/>
        <v>0</v>
      </c>
      <c r="AN185" s="54">
        <f t="shared" si="24"/>
        <v>0</v>
      </c>
      <c r="AO185" s="54">
        <f t="shared" si="25"/>
        <v>0</v>
      </c>
      <c r="AP185" s="54">
        <f t="shared" si="26"/>
        <v>-100.18109999999433</v>
      </c>
      <c r="AQ185" s="54">
        <f t="shared" si="27"/>
        <v>-104.61167250155995</v>
      </c>
    </row>
    <row r="186" spans="1:43" s="55" customFormat="1" ht="15" customHeight="1" x14ac:dyDescent="0.3">
      <c r="A186" s="43"/>
      <c r="B186" s="44"/>
      <c r="C186" s="43"/>
      <c r="D186" s="44"/>
      <c r="E186" s="59"/>
      <c r="F186" s="59"/>
      <c r="G186" s="67" t="s">
        <v>194</v>
      </c>
      <c r="H186" s="44" t="s">
        <v>353</v>
      </c>
      <c r="I186" s="43"/>
      <c r="J186" s="44"/>
      <c r="K186" s="43"/>
      <c r="L186" s="44"/>
      <c r="M186" s="53"/>
      <c r="N186" s="54">
        <v>14092.152929149201</v>
      </c>
      <c r="O186" s="54">
        <v>15141.172793195101</v>
      </c>
      <c r="P186" s="54">
        <v>16311.131214925201</v>
      </c>
      <c r="Q186" s="54">
        <v>17444.591723050398</v>
      </c>
      <c r="R186" s="54">
        <v>18611.058978816702</v>
      </c>
      <c r="S186" s="54">
        <v>17513.946826471863</v>
      </c>
      <c r="T186" s="54">
        <v>16858.224657288756</v>
      </c>
      <c r="U186" s="54">
        <v>18702.074144495811</v>
      </c>
      <c r="V186" s="54">
        <v>20526.461477291377</v>
      </c>
      <c r="W186" s="54">
        <v>22149.732373244678</v>
      </c>
      <c r="X186" s="54"/>
      <c r="Y186" s="321">
        <v>14092.152929149201</v>
      </c>
      <c r="Z186" s="321">
        <v>15141.172793195101</v>
      </c>
      <c r="AA186" s="321">
        <v>16311.131214925201</v>
      </c>
      <c r="AB186" s="321">
        <v>17444.591723050398</v>
      </c>
      <c r="AC186" s="321">
        <v>18611.058978816702</v>
      </c>
      <c r="AD186" s="321">
        <v>17513.946826471863</v>
      </c>
      <c r="AE186" s="321">
        <v>16858.224657288756</v>
      </c>
      <c r="AF186" s="321">
        <v>18631.204144495816</v>
      </c>
      <c r="AG186" s="55">
        <v>20465.920272030344</v>
      </c>
      <c r="AI186" s="54">
        <f t="shared" si="19"/>
        <v>0</v>
      </c>
      <c r="AJ186" s="54">
        <f t="shared" si="20"/>
        <v>0</v>
      </c>
      <c r="AK186" s="54">
        <f t="shared" si="21"/>
        <v>0</v>
      </c>
      <c r="AL186" s="54">
        <f t="shared" si="22"/>
        <v>0</v>
      </c>
      <c r="AM186" s="54">
        <f t="shared" si="23"/>
        <v>0</v>
      </c>
      <c r="AN186" s="54">
        <f t="shared" si="24"/>
        <v>0</v>
      </c>
      <c r="AO186" s="54">
        <f t="shared" si="25"/>
        <v>0</v>
      </c>
      <c r="AP186" s="54">
        <f t="shared" si="26"/>
        <v>-70.869999999995343</v>
      </c>
      <c r="AQ186" s="54">
        <f t="shared" si="27"/>
        <v>-60.54120526103361</v>
      </c>
    </row>
    <row r="187" spans="1:43" s="55" customFormat="1" ht="15" customHeight="1" x14ac:dyDescent="0.3">
      <c r="A187" s="43"/>
      <c r="B187" s="44"/>
      <c r="C187" s="43"/>
      <c r="D187" s="44"/>
      <c r="E187" s="59"/>
      <c r="F187" s="59"/>
      <c r="G187" s="67" t="s">
        <v>197</v>
      </c>
      <c r="H187" s="44" t="s">
        <v>398</v>
      </c>
      <c r="I187" s="43"/>
      <c r="J187" s="44"/>
      <c r="K187" s="43"/>
      <c r="L187" s="44"/>
      <c r="M187" s="53"/>
      <c r="N187" s="54">
        <v>66155.190627266405</v>
      </c>
      <c r="O187" s="54">
        <v>72803.721130116101</v>
      </c>
      <c r="P187" s="54">
        <v>81083.056557511998</v>
      </c>
      <c r="Q187" s="54">
        <v>90848.699889298703</v>
      </c>
      <c r="R187" s="54">
        <v>102150.278155527</v>
      </c>
      <c r="S187" s="54">
        <v>76097.858989738423</v>
      </c>
      <c r="T187" s="54">
        <v>69519.960058665427</v>
      </c>
      <c r="U187" s="54">
        <v>92533.703624503629</v>
      </c>
      <c r="V187" s="54">
        <v>105077.0172856196</v>
      </c>
      <c r="W187" s="54">
        <v>120366.45453548396</v>
      </c>
      <c r="X187" s="54"/>
      <c r="Y187" s="321">
        <v>66155.190627266405</v>
      </c>
      <c r="Z187" s="321">
        <v>72803.721130116101</v>
      </c>
      <c r="AA187" s="321">
        <v>81083.056557511998</v>
      </c>
      <c r="AB187" s="321">
        <v>90848.699889298703</v>
      </c>
      <c r="AC187" s="321">
        <v>102150.278155527</v>
      </c>
      <c r="AD187" s="321">
        <v>76097.858989738423</v>
      </c>
      <c r="AE187" s="321">
        <v>69519.960058665427</v>
      </c>
      <c r="AF187" s="321">
        <v>92554.703624503629</v>
      </c>
      <c r="AG187" s="55">
        <v>105182.27012979407</v>
      </c>
      <c r="AI187" s="54">
        <f t="shared" si="19"/>
        <v>0</v>
      </c>
      <c r="AJ187" s="54">
        <f t="shared" si="20"/>
        <v>0</v>
      </c>
      <c r="AK187" s="54">
        <f t="shared" si="21"/>
        <v>0</v>
      </c>
      <c r="AL187" s="54">
        <f t="shared" si="22"/>
        <v>0</v>
      </c>
      <c r="AM187" s="54">
        <f t="shared" si="23"/>
        <v>0</v>
      </c>
      <c r="AN187" s="54">
        <f t="shared" si="24"/>
        <v>0</v>
      </c>
      <c r="AO187" s="54">
        <f t="shared" si="25"/>
        <v>0</v>
      </c>
      <c r="AP187" s="54">
        <f t="shared" si="26"/>
        <v>21</v>
      </c>
      <c r="AQ187" s="54">
        <f t="shared" si="27"/>
        <v>105.25284417446528</v>
      </c>
    </row>
    <row r="188" spans="1:43" s="55" customFormat="1" ht="15" customHeight="1" x14ac:dyDescent="0.3">
      <c r="A188" s="43"/>
      <c r="B188" s="44"/>
      <c r="C188" s="43"/>
      <c r="D188" s="44"/>
      <c r="E188" s="59"/>
      <c r="F188" s="59"/>
      <c r="G188" s="67" t="s">
        <v>199</v>
      </c>
      <c r="H188" s="44" t="s">
        <v>399</v>
      </c>
      <c r="I188" s="43"/>
      <c r="J188" s="44"/>
      <c r="K188" s="43"/>
      <c r="L188" s="44"/>
      <c r="M188" s="53"/>
      <c r="N188" s="54">
        <v>81549.789952293097</v>
      </c>
      <c r="O188" s="54">
        <v>85993.438006793498</v>
      </c>
      <c r="P188" s="54">
        <v>92280.4182594702</v>
      </c>
      <c r="Q188" s="54">
        <v>98622.8514064435</v>
      </c>
      <c r="R188" s="54">
        <v>105170.983608464</v>
      </c>
      <c r="S188" s="54">
        <v>95168.171357463303</v>
      </c>
      <c r="T188" s="54">
        <v>96087.020051919608</v>
      </c>
      <c r="U188" s="54">
        <v>105682.21857323937</v>
      </c>
      <c r="V188" s="54">
        <v>112436.79189112943</v>
      </c>
      <c r="W188" s="54">
        <v>123266.4364122855</v>
      </c>
      <c r="X188" s="54"/>
      <c r="Y188" s="321">
        <v>81549.789952293097</v>
      </c>
      <c r="Z188" s="321">
        <v>85993.438006793498</v>
      </c>
      <c r="AA188" s="321">
        <v>92280.4182594702</v>
      </c>
      <c r="AB188" s="321">
        <v>98622.8514064435</v>
      </c>
      <c r="AC188" s="321">
        <v>105170.983608464</v>
      </c>
      <c r="AD188" s="321">
        <v>95168.171357463303</v>
      </c>
      <c r="AE188" s="321">
        <v>96087.020051919608</v>
      </c>
      <c r="AF188" s="321">
        <v>105562.1610992394</v>
      </c>
      <c r="AG188" s="55">
        <v>112342.34787547226</v>
      </c>
      <c r="AI188" s="54">
        <f t="shared" si="19"/>
        <v>0</v>
      </c>
      <c r="AJ188" s="54">
        <f t="shared" si="20"/>
        <v>0</v>
      </c>
      <c r="AK188" s="54">
        <f t="shared" si="21"/>
        <v>0</v>
      </c>
      <c r="AL188" s="54">
        <f t="shared" si="22"/>
        <v>0</v>
      </c>
      <c r="AM188" s="54">
        <f t="shared" si="23"/>
        <v>0</v>
      </c>
      <c r="AN188" s="54">
        <f t="shared" si="24"/>
        <v>0</v>
      </c>
      <c r="AO188" s="54">
        <f t="shared" si="25"/>
        <v>0</v>
      </c>
      <c r="AP188" s="54">
        <f t="shared" si="26"/>
        <v>-120.05747399997199</v>
      </c>
      <c r="AQ188" s="54">
        <f t="shared" si="27"/>
        <v>-94.444015657165437</v>
      </c>
    </row>
    <row r="189" spans="1:43" s="70" customFormat="1" ht="15" customHeight="1" x14ac:dyDescent="0.3">
      <c r="A189" s="48"/>
      <c r="B189" s="49"/>
      <c r="C189" s="48"/>
      <c r="D189" s="49"/>
      <c r="E189" s="59"/>
      <c r="F189" s="68"/>
      <c r="G189" s="69"/>
      <c r="H189" s="49" t="s">
        <v>400</v>
      </c>
      <c r="I189" s="48"/>
      <c r="J189" s="49"/>
      <c r="K189" s="48"/>
      <c r="L189" s="49"/>
      <c r="M189" s="64"/>
      <c r="N189" s="123">
        <v>661909.34967103205</v>
      </c>
      <c r="O189" s="123">
        <v>716054.9838723623</v>
      </c>
      <c r="P189" s="123">
        <v>792367.48749498581</v>
      </c>
      <c r="Q189" s="123">
        <v>861346.18148540903</v>
      </c>
      <c r="R189" s="123">
        <v>934747.05360847886</v>
      </c>
      <c r="S189" s="123">
        <v>857241.99507635995</v>
      </c>
      <c r="T189" s="123">
        <v>882755.7825782334</v>
      </c>
      <c r="U189" s="123">
        <v>1032163.1989480122</v>
      </c>
      <c r="V189" s="123">
        <v>1119623.5866924883</v>
      </c>
      <c r="W189" s="123">
        <v>1210884.5891871101</v>
      </c>
      <c r="X189" s="123"/>
      <c r="Y189" s="320">
        <v>661909.34967103205</v>
      </c>
      <c r="Z189" s="320">
        <v>716054.9838723623</v>
      </c>
      <c r="AA189" s="320">
        <v>792367.48749498581</v>
      </c>
      <c r="AB189" s="320">
        <v>861346.18148540903</v>
      </c>
      <c r="AC189" s="320">
        <v>934747.05360847886</v>
      </c>
      <c r="AD189" s="320">
        <v>857241.99507635995</v>
      </c>
      <c r="AE189" s="320">
        <v>882755.7825782334</v>
      </c>
      <c r="AF189" s="320">
        <v>1031568.6050690763</v>
      </c>
      <c r="AG189" s="70">
        <v>1119141.8365471158</v>
      </c>
      <c r="AI189" s="123">
        <f t="shared" si="19"/>
        <v>0</v>
      </c>
      <c r="AJ189" s="123">
        <f t="shared" si="20"/>
        <v>0</v>
      </c>
      <c r="AK189" s="123">
        <f t="shared" si="21"/>
        <v>0</v>
      </c>
      <c r="AL189" s="123">
        <f t="shared" si="22"/>
        <v>0</v>
      </c>
      <c r="AM189" s="123">
        <f t="shared" si="23"/>
        <v>0</v>
      </c>
      <c r="AN189" s="123">
        <f t="shared" si="24"/>
        <v>0</v>
      </c>
      <c r="AO189" s="123">
        <f t="shared" si="25"/>
        <v>0</v>
      </c>
      <c r="AP189" s="123">
        <f t="shared" si="26"/>
        <v>-594.5938789359061</v>
      </c>
      <c r="AQ189" s="123">
        <f t="shared" si="27"/>
        <v>-481.75014537246898</v>
      </c>
    </row>
    <row r="190" spans="1:43" s="55" customFormat="1" ht="15" customHeight="1" x14ac:dyDescent="0.3">
      <c r="A190" s="43"/>
      <c r="B190" s="44"/>
      <c r="C190" s="43"/>
      <c r="D190" s="44"/>
      <c r="E190" s="59"/>
      <c r="F190" s="59"/>
      <c r="G190" s="67" t="s">
        <v>201</v>
      </c>
      <c r="H190" s="44" t="s">
        <v>401</v>
      </c>
      <c r="I190" s="43"/>
      <c r="J190" s="44"/>
      <c r="K190" s="43"/>
      <c r="L190" s="44"/>
      <c r="M190" s="53"/>
      <c r="N190" s="54">
        <v>41318.531999999999</v>
      </c>
      <c r="O190" s="54">
        <v>43035.775999999998</v>
      </c>
      <c r="P190" s="54">
        <v>46127.432000000001</v>
      </c>
      <c r="Q190" s="54">
        <v>48602.029000000002</v>
      </c>
      <c r="R190" s="54">
        <v>50940.087</v>
      </c>
      <c r="S190" s="54">
        <v>19972.932000000001</v>
      </c>
      <c r="T190" s="54">
        <v>15150.041999999999</v>
      </c>
      <c r="U190" s="54">
        <v>29638.806</v>
      </c>
      <c r="V190" s="54">
        <v>50320.112000000001</v>
      </c>
      <c r="W190" s="54">
        <v>57480.543999999994</v>
      </c>
      <c r="X190" s="54"/>
      <c r="Y190" s="321">
        <v>41318.531999999999</v>
      </c>
      <c r="Z190" s="321">
        <v>43035.775999999998</v>
      </c>
      <c r="AA190" s="321">
        <v>46127.432000000001</v>
      </c>
      <c r="AB190" s="321">
        <v>48602.029000000002</v>
      </c>
      <c r="AC190" s="321">
        <v>50940.087</v>
      </c>
      <c r="AD190" s="321">
        <v>19972.932000000001</v>
      </c>
      <c r="AE190" s="321">
        <v>15150.041999999999</v>
      </c>
      <c r="AF190" s="321">
        <v>29638.805999999997</v>
      </c>
      <c r="AG190" s="55">
        <v>50465.383999999998</v>
      </c>
      <c r="AI190" s="54">
        <f t="shared" si="19"/>
        <v>0</v>
      </c>
      <c r="AJ190" s="54">
        <f t="shared" si="20"/>
        <v>0</v>
      </c>
      <c r="AK190" s="54">
        <f t="shared" si="21"/>
        <v>0</v>
      </c>
      <c r="AL190" s="54">
        <f t="shared" si="22"/>
        <v>0</v>
      </c>
      <c r="AM190" s="54">
        <f t="shared" si="23"/>
        <v>0</v>
      </c>
      <c r="AN190" s="54">
        <f t="shared" si="24"/>
        <v>0</v>
      </c>
      <c r="AO190" s="54">
        <f t="shared" si="25"/>
        <v>0</v>
      </c>
      <c r="AP190" s="54">
        <f t="shared" si="26"/>
        <v>0</v>
      </c>
      <c r="AQ190" s="54">
        <f t="shared" si="27"/>
        <v>145.27199999999721</v>
      </c>
    </row>
    <row r="191" spans="1:43" s="55" customFormat="1" ht="15" customHeight="1" x14ac:dyDescent="0.3">
      <c r="A191" s="43"/>
      <c r="B191" s="44"/>
      <c r="C191" s="43"/>
      <c r="D191" s="44"/>
      <c r="E191" s="59"/>
      <c r="F191" s="59"/>
      <c r="G191" s="67" t="s">
        <v>204</v>
      </c>
      <c r="H191" s="44" t="s">
        <v>402</v>
      </c>
      <c r="I191" s="43"/>
      <c r="J191" s="44"/>
      <c r="K191" s="43"/>
      <c r="L191" s="44"/>
      <c r="M191" s="53"/>
      <c r="N191" s="54">
        <v>68674.899000000005</v>
      </c>
      <c r="O191" s="54">
        <v>74979.831000000006</v>
      </c>
      <c r="P191" s="54">
        <v>78944.195000000007</v>
      </c>
      <c r="Q191" s="54">
        <v>79178.187000000005</v>
      </c>
      <c r="R191" s="54">
        <v>82142.528999999995</v>
      </c>
      <c r="S191" s="54">
        <v>12502.512000000001</v>
      </c>
      <c r="T191" s="54">
        <v>322.625</v>
      </c>
      <c r="U191" s="54">
        <v>28695.618999999999</v>
      </c>
      <c r="V191" s="54">
        <v>68037.123999999996</v>
      </c>
      <c r="W191" s="54">
        <v>95315.40400000001</v>
      </c>
      <c r="X191" s="54"/>
      <c r="Y191" s="321">
        <v>68674.899000000005</v>
      </c>
      <c r="Z191" s="321">
        <v>74979.831000000006</v>
      </c>
      <c r="AA191" s="321">
        <v>78944.195000000007</v>
      </c>
      <c r="AB191" s="321">
        <v>79178.187000000005</v>
      </c>
      <c r="AC191" s="321">
        <v>82142.528999999995</v>
      </c>
      <c r="AD191" s="321">
        <v>12502.512000000001</v>
      </c>
      <c r="AE191" s="321">
        <v>322.625</v>
      </c>
      <c r="AF191" s="321">
        <v>28695.618999999999</v>
      </c>
      <c r="AG191" s="55">
        <v>68037.122999999992</v>
      </c>
      <c r="AI191" s="54">
        <f t="shared" si="19"/>
        <v>0</v>
      </c>
      <c r="AJ191" s="54">
        <f t="shared" si="20"/>
        <v>0</v>
      </c>
      <c r="AK191" s="54">
        <f t="shared" si="21"/>
        <v>0</v>
      </c>
      <c r="AL191" s="54">
        <f t="shared" si="22"/>
        <v>0</v>
      </c>
      <c r="AM191" s="54">
        <f t="shared" si="23"/>
        <v>0</v>
      </c>
      <c r="AN191" s="54">
        <f t="shared" si="24"/>
        <v>0</v>
      </c>
      <c r="AO191" s="54">
        <f t="shared" si="25"/>
        <v>0</v>
      </c>
      <c r="AP191" s="54">
        <f t="shared" si="26"/>
        <v>0</v>
      </c>
      <c r="AQ191" s="54">
        <f t="shared" si="27"/>
        <v>-1.0000000038417056E-3</v>
      </c>
    </row>
    <row r="192" spans="1:43" s="55" customFormat="1" ht="15" customHeight="1" x14ac:dyDescent="0.3">
      <c r="A192" s="43"/>
      <c r="B192" s="44"/>
      <c r="C192" s="43"/>
      <c r="D192" s="44"/>
      <c r="E192" s="59"/>
      <c r="F192" s="68"/>
      <c r="G192" s="69"/>
      <c r="H192" s="50" t="s">
        <v>403</v>
      </c>
      <c r="I192" s="43"/>
      <c r="J192" s="44"/>
      <c r="K192" s="43"/>
      <c r="L192" s="44"/>
      <c r="M192" s="64"/>
      <c r="N192" s="123">
        <v>634552.98267103208</v>
      </c>
      <c r="O192" s="123">
        <v>684110.92887236224</v>
      </c>
      <c r="P192" s="123">
        <v>759550.72449498577</v>
      </c>
      <c r="Q192" s="123">
        <v>830770.02348540898</v>
      </c>
      <c r="R192" s="123">
        <v>903544.61160847882</v>
      </c>
      <c r="S192" s="123">
        <v>864712.41507635999</v>
      </c>
      <c r="T192" s="123">
        <v>897583.19957823341</v>
      </c>
      <c r="U192" s="123">
        <v>1033106.3859480124</v>
      </c>
      <c r="V192" s="123">
        <v>1101906.5746924882</v>
      </c>
      <c r="W192" s="123">
        <v>1173049.72918711</v>
      </c>
      <c r="X192" s="123"/>
      <c r="Y192" s="321">
        <v>634552.98267103208</v>
      </c>
      <c r="Z192" s="321">
        <v>684110.92887236224</v>
      </c>
      <c r="AA192" s="321">
        <v>759550.72449498577</v>
      </c>
      <c r="AB192" s="321">
        <v>830770.02348540898</v>
      </c>
      <c r="AC192" s="321">
        <v>903544.61160847882</v>
      </c>
      <c r="AD192" s="321">
        <v>864712.41507635999</v>
      </c>
      <c r="AE192" s="321">
        <v>897583.19957823341</v>
      </c>
      <c r="AF192" s="321">
        <v>1032511.7920690763</v>
      </c>
      <c r="AG192" s="55">
        <v>1101570.097547116</v>
      </c>
      <c r="AI192" s="54">
        <f t="shared" si="19"/>
        <v>0</v>
      </c>
      <c r="AJ192" s="54">
        <f t="shared" si="20"/>
        <v>0</v>
      </c>
      <c r="AK192" s="54">
        <f t="shared" si="21"/>
        <v>0</v>
      </c>
      <c r="AL192" s="54">
        <f t="shared" si="22"/>
        <v>0</v>
      </c>
      <c r="AM192" s="54">
        <f t="shared" si="23"/>
        <v>0</v>
      </c>
      <c r="AN192" s="54">
        <f t="shared" si="24"/>
        <v>0</v>
      </c>
      <c r="AO192" s="54">
        <f t="shared" si="25"/>
        <v>0</v>
      </c>
      <c r="AP192" s="54">
        <f t="shared" si="26"/>
        <v>-594.59387893602252</v>
      </c>
      <c r="AQ192" s="54">
        <f t="shared" si="27"/>
        <v>-336.47714537219144</v>
      </c>
    </row>
    <row r="193" spans="1:43" s="55" customFormat="1" ht="15" customHeight="1" x14ac:dyDescent="0.3">
      <c r="A193" s="43"/>
      <c r="B193" s="44"/>
      <c r="C193" s="43"/>
      <c r="D193" s="44"/>
      <c r="E193" s="59"/>
      <c r="F193" s="59"/>
      <c r="G193" s="67" t="s">
        <v>207</v>
      </c>
      <c r="H193" s="44" t="s">
        <v>404</v>
      </c>
      <c r="I193" s="43"/>
      <c r="J193" s="44"/>
      <c r="K193" s="43"/>
      <c r="L193" s="44"/>
      <c r="M193" s="53"/>
      <c r="N193" s="54">
        <v>546.45090705258303</v>
      </c>
      <c r="O193" s="54">
        <v>569.81097472693295</v>
      </c>
      <c r="P193" s="54">
        <v>595.74877029650304</v>
      </c>
      <c r="Q193" s="54">
        <v>617.76675579736195</v>
      </c>
      <c r="R193" s="54">
        <v>644.275127288627</v>
      </c>
      <c r="S193" s="54">
        <v>737.66924974038614</v>
      </c>
      <c r="T193" s="54">
        <v>776.21984473181874</v>
      </c>
      <c r="U193" s="54">
        <v>921.67568143611436</v>
      </c>
      <c r="V193" s="54">
        <v>968.39542172811105</v>
      </c>
      <c r="W193" s="54">
        <v>1042.1677849553585</v>
      </c>
      <c r="X193" s="54"/>
      <c r="Y193" s="321">
        <v>546.45090705258303</v>
      </c>
      <c r="Z193" s="321">
        <v>569.81097472693295</v>
      </c>
      <c r="AA193" s="321">
        <v>595.74877029650304</v>
      </c>
      <c r="AB193" s="321">
        <v>617.76675579736195</v>
      </c>
      <c r="AC193" s="321">
        <v>644.275127288627</v>
      </c>
      <c r="AD193" s="321">
        <v>737.66924974038614</v>
      </c>
      <c r="AE193" s="321">
        <v>776.21984473181874</v>
      </c>
      <c r="AF193" s="321">
        <v>905.96499177874227</v>
      </c>
      <c r="AG193" s="55">
        <v>940.57285446469018</v>
      </c>
      <c r="AI193" s="54">
        <f t="shared" si="19"/>
        <v>0</v>
      </c>
      <c r="AJ193" s="54">
        <f t="shared" si="20"/>
        <v>0</v>
      </c>
      <c r="AK193" s="54">
        <f t="shared" si="21"/>
        <v>0</v>
      </c>
      <c r="AL193" s="54">
        <f t="shared" si="22"/>
        <v>0</v>
      </c>
      <c r="AM193" s="54">
        <f t="shared" si="23"/>
        <v>0</v>
      </c>
      <c r="AN193" s="54">
        <f t="shared" si="24"/>
        <v>0</v>
      </c>
      <c r="AO193" s="54">
        <f t="shared" si="25"/>
        <v>0</v>
      </c>
      <c r="AP193" s="54">
        <f t="shared" si="26"/>
        <v>-15.710689657372086</v>
      </c>
      <c r="AQ193" s="54">
        <f t="shared" si="27"/>
        <v>-27.822567263420865</v>
      </c>
    </row>
    <row r="194" spans="1:43" s="55" customFormat="1" ht="15" customHeight="1" x14ac:dyDescent="0.3">
      <c r="A194" s="43"/>
      <c r="B194" s="44"/>
      <c r="C194" s="43"/>
      <c r="D194" s="44"/>
      <c r="E194" s="43"/>
      <c r="F194" s="48"/>
      <c r="G194" s="49"/>
      <c r="H194" s="50" t="s">
        <v>405</v>
      </c>
      <c r="I194" s="43"/>
      <c r="J194" s="44"/>
      <c r="K194" s="43"/>
      <c r="L194" s="44"/>
      <c r="M194" s="64"/>
      <c r="N194" s="123">
        <v>635099.43357808469</v>
      </c>
      <c r="O194" s="123">
        <v>684680.73984708916</v>
      </c>
      <c r="P194" s="123">
        <v>760146.47326528223</v>
      </c>
      <c r="Q194" s="123">
        <v>831387.7902412063</v>
      </c>
      <c r="R194" s="123">
        <v>904188.88673576748</v>
      </c>
      <c r="S194" s="123">
        <v>865450.08432610042</v>
      </c>
      <c r="T194" s="123">
        <v>898359.41942296526</v>
      </c>
      <c r="U194" s="123">
        <v>1034028.0616294484</v>
      </c>
      <c r="V194" s="123">
        <v>1102874.9701142162</v>
      </c>
      <c r="W194" s="123">
        <v>1174091.8969720653</v>
      </c>
      <c r="X194" s="123"/>
      <c r="Y194" s="321">
        <v>635099.43357808469</v>
      </c>
      <c r="Z194" s="321">
        <v>684680.73984708916</v>
      </c>
      <c r="AA194" s="321">
        <v>760146.47326528223</v>
      </c>
      <c r="AB194" s="321">
        <v>831387.7902412063</v>
      </c>
      <c r="AC194" s="321">
        <v>904188.88673576748</v>
      </c>
      <c r="AD194" s="321">
        <v>865450.08432610042</v>
      </c>
      <c r="AE194" s="321">
        <v>898359.41942296526</v>
      </c>
      <c r="AF194" s="321">
        <v>1033417.757060855</v>
      </c>
      <c r="AG194" s="55">
        <v>1102510.6704015806</v>
      </c>
      <c r="AI194" s="54">
        <f t="shared" si="19"/>
        <v>0</v>
      </c>
      <c r="AJ194" s="54">
        <f t="shared" si="20"/>
        <v>0</v>
      </c>
      <c r="AK194" s="54">
        <f t="shared" si="21"/>
        <v>0</v>
      </c>
      <c r="AL194" s="54">
        <f t="shared" si="22"/>
        <v>0</v>
      </c>
      <c r="AM194" s="54">
        <f t="shared" si="23"/>
        <v>0</v>
      </c>
      <c r="AN194" s="54">
        <f t="shared" si="24"/>
        <v>0</v>
      </c>
      <c r="AO194" s="54">
        <f t="shared" si="25"/>
        <v>0</v>
      </c>
      <c r="AP194" s="54">
        <f t="shared" si="26"/>
        <v>-610.30456859339029</v>
      </c>
      <c r="AQ194" s="54">
        <f t="shared" si="27"/>
        <v>-364.29971263557673</v>
      </c>
    </row>
    <row r="195" spans="1:43" s="87" customFormat="1" ht="15" customHeight="1" x14ac:dyDescent="0.3">
      <c r="A195" s="83"/>
      <c r="B195" s="84"/>
      <c r="C195" s="83"/>
      <c r="D195" s="84"/>
      <c r="E195" s="57"/>
      <c r="F195" s="83"/>
      <c r="G195" s="85" t="s">
        <v>410</v>
      </c>
      <c r="H195" s="84"/>
      <c r="I195" s="83"/>
      <c r="J195" s="84"/>
      <c r="K195" s="83"/>
      <c r="L195" s="84"/>
      <c r="M195" s="86"/>
      <c r="N195" s="207">
        <v>154021.12350959203</v>
      </c>
      <c r="O195" s="207">
        <v>157023.23788852958</v>
      </c>
      <c r="P195" s="207">
        <v>167320.13729200748</v>
      </c>
      <c r="Q195" s="207">
        <v>173288.8117245764</v>
      </c>
      <c r="R195" s="207">
        <v>176280.8455902384</v>
      </c>
      <c r="S195" s="207">
        <v>183868.67260489118</v>
      </c>
      <c r="T195" s="207">
        <v>195707.48000177031</v>
      </c>
      <c r="U195" s="207">
        <v>208445.74829366038</v>
      </c>
      <c r="V195" s="207">
        <v>218330.87310482803</v>
      </c>
      <c r="W195" s="207">
        <v>231196.42337075403</v>
      </c>
      <c r="X195" s="207"/>
      <c r="Y195" s="320">
        <v>154021.12350959203</v>
      </c>
      <c r="Z195" s="320">
        <v>157023.23788852958</v>
      </c>
      <c r="AA195" s="320">
        <v>167320.13729200748</v>
      </c>
      <c r="AB195" s="320">
        <v>173288.8117245764</v>
      </c>
      <c r="AC195" s="320">
        <v>176280.8455902384</v>
      </c>
      <c r="AD195" s="320">
        <v>183868.67260489118</v>
      </c>
      <c r="AE195" s="320">
        <v>195707.48000177031</v>
      </c>
      <c r="AF195" s="320">
        <v>207872.13778718768</v>
      </c>
      <c r="AG195" s="87">
        <v>217823.76710428088</v>
      </c>
      <c r="AI195" s="207">
        <f t="shared" si="19"/>
        <v>0</v>
      </c>
      <c r="AJ195" s="207">
        <f t="shared" si="20"/>
        <v>0</v>
      </c>
      <c r="AK195" s="207">
        <f t="shared" si="21"/>
        <v>0</v>
      </c>
      <c r="AL195" s="207">
        <f t="shared" si="22"/>
        <v>0</v>
      </c>
      <c r="AM195" s="207">
        <f t="shared" si="23"/>
        <v>0</v>
      </c>
      <c r="AN195" s="207">
        <f t="shared" si="24"/>
        <v>0</v>
      </c>
      <c r="AO195" s="207">
        <f t="shared" si="25"/>
        <v>0</v>
      </c>
      <c r="AP195" s="207">
        <f t="shared" si="26"/>
        <v>-573.61050647270167</v>
      </c>
      <c r="AQ195" s="207">
        <f t="shared" si="27"/>
        <v>-507.10600054715178</v>
      </c>
    </row>
    <row r="196" spans="1:43" s="55" customFormat="1" ht="15" customHeight="1" x14ac:dyDescent="0.3">
      <c r="A196" s="43"/>
      <c r="B196" s="44"/>
      <c r="C196" s="43"/>
      <c r="D196" s="44"/>
      <c r="E196" s="43"/>
      <c r="F196" s="48"/>
      <c r="G196" s="49" t="s">
        <v>411</v>
      </c>
      <c r="H196" s="44"/>
      <c r="I196" s="43"/>
      <c r="J196" s="44"/>
      <c r="K196" s="43"/>
      <c r="L196" s="44"/>
      <c r="M196" s="53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321"/>
      <c r="Z196" s="321"/>
      <c r="AA196" s="321"/>
      <c r="AB196" s="321"/>
      <c r="AC196" s="321"/>
      <c r="AD196" s="321"/>
      <c r="AE196" s="321"/>
      <c r="AF196" s="321"/>
      <c r="AI196" s="54">
        <f t="shared" si="19"/>
        <v>0</v>
      </c>
      <c r="AJ196" s="54">
        <f t="shared" si="20"/>
        <v>0</v>
      </c>
      <c r="AK196" s="54">
        <f t="shared" si="21"/>
        <v>0</v>
      </c>
      <c r="AL196" s="54">
        <f t="shared" si="22"/>
        <v>0</v>
      </c>
      <c r="AM196" s="54">
        <f t="shared" si="23"/>
        <v>0</v>
      </c>
      <c r="AN196" s="54">
        <f t="shared" si="24"/>
        <v>0</v>
      </c>
      <c r="AO196" s="54">
        <f t="shared" si="25"/>
        <v>0</v>
      </c>
      <c r="AP196" s="54">
        <f t="shared" si="26"/>
        <v>0</v>
      </c>
      <c r="AQ196" s="54">
        <f t="shared" si="27"/>
        <v>0</v>
      </c>
    </row>
    <row r="197" spans="1:43" s="70" customFormat="1" ht="15" customHeight="1" x14ac:dyDescent="0.3">
      <c r="A197" s="48"/>
      <c r="B197" s="49"/>
      <c r="C197" s="48"/>
      <c r="D197" s="49"/>
      <c r="E197" s="43"/>
      <c r="F197" s="48"/>
      <c r="G197" s="49"/>
      <c r="H197" s="49" t="s">
        <v>415</v>
      </c>
      <c r="I197" s="48"/>
      <c r="J197" s="49"/>
      <c r="K197" s="48"/>
      <c r="L197" s="49"/>
      <c r="M197" s="64"/>
      <c r="N197" s="123">
        <v>304423.4123532229</v>
      </c>
      <c r="O197" s="123">
        <v>318895.20599529071</v>
      </c>
      <c r="P197" s="123">
        <v>343941.53694320651</v>
      </c>
      <c r="Q197" s="123">
        <v>350364.5581651153</v>
      </c>
      <c r="R197" s="123">
        <v>346973.42859032057</v>
      </c>
      <c r="S197" s="123">
        <v>296663.42040983762</v>
      </c>
      <c r="T197" s="123">
        <v>298702.83843370568</v>
      </c>
      <c r="U197" s="123">
        <v>326816.74463798292</v>
      </c>
      <c r="V197" s="123">
        <v>350711.33753660705</v>
      </c>
      <c r="W197" s="123">
        <v>396945.19913174707</v>
      </c>
      <c r="X197" s="123"/>
      <c r="Y197" s="320">
        <v>304423.4123532229</v>
      </c>
      <c r="Z197" s="320">
        <v>318895.20599529071</v>
      </c>
      <c r="AA197" s="320">
        <v>343941.53694320651</v>
      </c>
      <c r="AB197" s="320">
        <v>350364.5581651153</v>
      </c>
      <c r="AC197" s="320">
        <v>346973.42859032057</v>
      </c>
      <c r="AD197" s="320">
        <v>296663.42040983762</v>
      </c>
      <c r="AE197" s="320">
        <v>298702.83843370568</v>
      </c>
      <c r="AF197" s="320">
        <v>326674.80707052315</v>
      </c>
      <c r="AG197" s="70">
        <v>350733.12631200097</v>
      </c>
      <c r="AI197" s="123">
        <f t="shared" si="19"/>
        <v>0</v>
      </c>
      <c r="AJ197" s="123">
        <f t="shared" si="20"/>
        <v>0</v>
      </c>
      <c r="AK197" s="123">
        <f t="shared" si="21"/>
        <v>0</v>
      </c>
      <c r="AL197" s="123">
        <f t="shared" si="22"/>
        <v>0</v>
      </c>
      <c r="AM197" s="123">
        <f t="shared" si="23"/>
        <v>0</v>
      </c>
      <c r="AN197" s="123">
        <f t="shared" si="24"/>
        <v>0</v>
      </c>
      <c r="AO197" s="123">
        <f t="shared" si="25"/>
        <v>0</v>
      </c>
      <c r="AP197" s="123">
        <f t="shared" si="26"/>
        <v>-141.93756745976862</v>
      </c>
      <c r="AQ197" s="123">
        <f t="shared" si="27"/>
        <v>21.788775393913966</v>
      </c>
    </row>
    <row r="198" spans="1:43" s="55" customFormat="1" ht="15" customHeight="1" x14ac:dyDescent="0.3">
      <c r="A198" s="43"/>
      <c r="B198" s="44"/>
      <c r="C198" s="43"/>
      <c r="D198" s="44"/>
      <c r="E198" s="43"/>
      <c r="F198" s="43"/>
      <c r="G198" s="44" t="s">
        <v>174</v>
      </c>
      <c r="H198" s="88" t="s">
        <v>412</v>
      </c>
      <c r="I198" s="43"/>
      <c r="J198" s="44"/>
      <c r="K198" s="43"/>
      <c r="L198" s="44"/>
      <c r="M198" s="73"/>
      <c r="N198" s="205">
        <v>174239.94132141801</v>
      </c>
      <c r="O198" s="205">
        <v>187521.11989008001</v>
      </c>
      <c r="P198" s="205">
        <v>199225.97299965101</v>
      </c>
      <c r="Q198" s="205">
        <v>205359.22062974601</v>
      </c>
      <c r="R198" s="205">
        <v>206468.367447317</v>
      </c>
      <c r="S198" s="205">
        <v>169700.31191490195</v>
      </c>
      <c r="T198" s="205">
        <v>155924.70395445212</v>
      </c>
      <c r="U198" s="205">
        <v>167871.24284491534</v>
      </c>
      <c r="V198" s="205">
        <v>182032.63546137972</v>
      </c>
      <c r="W198" s="205">
        <v>211485.62051054533</v>
      </c>
      <c r="X198" s="205"/>
      <c r="Y198" s="321">
        <v>174239.94132141801</v>
      </c>
      <c r="Z198" s="321">
        <v>187521.11989008001</v>
      </c>
      <c r="AA198" s="321">
        <v>199225.97299965101</v>
      </c>
      <c r="AB198" s="321">
        <v>205359.22062974601</v>
      </c>
      <c r="AC198" s="321">
        <v>206468.367447317</v>
      </c>
      <c r="AD198" s="321">
        <v>169700.31191490195</v>
      </c>
      <c r="AE198" s="321">
        <v>155924.70395445212</v>
      </c>
      <c r="AF198" s="321">
        <v>167869.24284491531</v>
      </c>
      <c r="AG198" s="55">
        <v>182124.63546137972</v>
      </c>
      <c r="AI198" s="54">
        <f t="shared" si="19"/>
        <v>0</v>
      </c>
      <c r="AJ198" s="54">
        <f t="shared" si="20"/>
        <v>0</v>
      </c>
      <c r="AK198" s="54">
        <f t="shared" si="21"/>
        <v>0</v>
      </c>
      <c r="AL198" s="54">
        <f t="shared" si="22"/>
        <v>0</v>
      </c>
      <c r="AM198" s="54">
        <f t="shared" si="23"/>
        <v>0</v>
      </c>
      <c r="AN198" s="54">
        <f t="shared" si="24"/>
        <v>0</v>
      </c>
      <c r="AO198" s="54">
        <f t="shared" si="25"/>
        <v>0</v>
      </c>
      <c r="AP198" s="54">
        <f t="shared" si="26"/>
        <v>-2.0000000000291038</v>
      </c>
      <c r="AQ198" s="54">
        <f t="shared" si="27"/>
        <v>92</v>
      </c>
    </row>
    <row r="199" spans="1:43" s="55" customFormat="1" ht="15" customHeight="1" x14ac:dyDescent="0.3">
      <c r="A199" s="43"/>
      <c r="B199" s="44"/>
      <c r="C199" s="43"/>
      <c r="D199" s="44"/>
      <c r="E199" s="43"/>
      <c r="F199" s="43"/>
      <c r="G199" s="44" t="s">
        <v>176</v>
      </c>
      <c r="H199" s="88" t="s">
        <v>413</v>
      </c>
      <c r="I199" s="43"/>
      <c r="J199" s="44"/>
      <c r="K199" s="43"/>
      <c r="L199" s="44"/>
      <c r="M199" s="73"/>
      <c r="N199" s="205">
        <v>102398.988593362</v>
      </c>
      <c r="O199" s="205">
        <v>104310.124455674</v>
      </c>
      <c r="P199" s="205">
        <v>117321.50710123801</v>
      </c>
      <c r="Q199" s="205">
        <v>117348.392881409</v>
      </c>
      <c r="R199" s="205">
        <v>112064.88757737</v>
      </c>
      <c r="S199" s="205">
        <v>101335.49285951279</v>
      </c>
      <c r="T199" s="205">
        <v>116404.25944744726</v>
      </c>
      <c r="U199" s="205">
        <v>131545.97023339194</v>
      </c>
      <c r="V199" s="205">
        <v>140170.71451761626</v>
      </c>
      <c r="W199" s="205">
        <v>155222.13478595804</v>
      </c>
      <c r="X199" s="205"/>
      <c r="Y199" s="321">
        <v>102398.988593362</v>
      </c>
      <c r="Z199" s="321">
        <v>104310.124455674</v>
      </c>
      <c r="AA199" s="321">
        <v>117321.50710123801</v>
      </c>
      <c r="AB199" s="321">
        <v>117348.392881409</v>
      </c>
      <c r="AC199" s="321">
        <v>112064.88757737</v>
      </c>
      <c r="AD199" s="321">
        <v>101335.49285951279</v>
      </c>
      <c r="AE199" s="321">
        <v>116404.25944744726</v>
      </c>
      <c r="AF199" s="321">
        <v>131491.85641504664</v>
      </c>
      <c r="AG199" s="55">
        <v>140204.7616742657</v>
      </c>
      <c r="AI199" s="54">
        <f t="shared" si="19"/>
        <v>0</v>
      </c>
      <c r="AJ199" s="54">
        <f t="shared" si="20"/>
        <v>0</v>
      </c>
      <c r="AK199" s="54">
        <f t="shared" si="21"/>
        <v>0</v>
      </c>
      <c r="AL199" s="54">
        <f t="shared" si="22"/>
        <v>0</v>
      </c>
      <c r="AM199" s="54">
        <f t="shared" si="23"/>
        <v>0</v>
      </c>
      <c r="AN199" s="54">
        <f t="shared" si="24"/>
        <v>0</v>
      </c>
      <c r="AO199" s="54">
        <f t="shared" si="25"/>
        <v>0</v>
      </c>
      <c r="AP199" s="54">
        <f t="shared" si="26"/>
        <v>-54.113818345300388</v>
      </c>
      <c r="AQ199" s="54">
        <f t="shared" si="27"/>
        <v>34.047156649437966</v>
      </c>
    </row>
    <row r="200" spans="1:43" s="55" customFormat="1" ht="15" customHeight="1" x14ac:dyDescent="0.3">
      <c r="A200" s="43"/>
      <c r="B200" s="44"/>
      <c r="C200" s="43"/>
      <c r="D200" s="44"/>
      <c r="E200" s="43"/>
      <c r="F200" s="43"/>
      <c r="G200" s="44" t="s">
        <v>178</v>
      </c>
      <c r="H200" s="88" t="s">
        <v>414</v>
      </c>
      <c r="I200" s="43"/>
      <c r="J200" s="44"/>
      <c r="K200" s="43"/>
      <c r="L200" s="44"/>
      <c r="M200" s="73"/>
      <c r="N200" s="205">
        <v>27784.482438442901</v>
      </c>
      <c r="O200" s="205">
        <v>27063.961649536701</v>
      </c>
      <c r="P200" s="205">
        <v>27394.056842317499</v>
      </c>
      <c r="Q200" s="205">
        <v>27656.944653960301</v>
      </c>
      <c r="R200" s="205">
        <v>28440.173565633599</v>
      </c>
      <c r="S200" s="205">
        <v>25627.615635422855</v>
      </c>
      <c r="T200" s="205">
        <v>26373.875031806281</v>
      </c>
      <c r="U200" s="205">
        <v>27399.531559675655</v>
      </c>
      <c r="V200" s="205">
        <v>28507.987557611097</v>
      </c>
      <c r="W200" s="205">
        <v>30237.443835243677</v>
      </c>
      <c r="X200" s="205"/>
      <c r="Y200" s="321">
        <v>27784.482438442901</v>
      </c>
      <c r="Z200" s="321">
        <v>27063.961649536701</v>
      </c>
      <c r="AA200" s="321">
        <v>27394.056842317499</v>
      </c>
      <c r="AB200" s="321">
        <v>27656.944653960301</v>
      </c>
      <c r="AC200" s="321">
        <v>28440.173565633599</v>
      </c>
      <c r="AD200" s="321">
        <v>25627.615635422855</v>
      </c>
      <c r="AE200" s="321">
        <v>26373.875031806281</v>
      </c>
      <c r="AF200" s="321">
        <v>27313.707810561165</v>
      </c>
      <c r="AG200" s="55">
        <v>28403.729176355584</v>
      </c>
      <c r="AI200" s="54">
        <f t="shared" ref="AI200:AI263" si="28">Y200-N200</f>
        <v>0</v>
      </c>
      <c r="AJ200" s="54">
        <f t="shared" ref="AJ200:AJ263" si="29">Z200-O200</f>
        <v>0</v>
      </c>
      <c r="AK200" s="54">
        <f t="shared" ref="AK200:AK263" si="30">AA200-P200</f>
        <v>0</v>
      </c>
      <c r="AL200" s="54">
        <f t="shared" ref="AL200:AL263" si="31">AB200-Q200</f>
        <v>0</v>
      </c>
      <c r="AM200" s="54">
        <f t="shared" ref="AM200:AM263" si="32">AC200-R200</f>
        <v>0</v>
      </c>
      <c r="AN200" s="54">
        <f t="shared" ref="AN200:AN263" si="33">AD200-S200</f>
        <v>0</v>
      </c>
      <c r="AO200" s="54">
        <f t="shared" ref="AO200:AO263" si="34">AE200-T200</f>
        <v>0</v>
      </c>
      <c r="AP200" s="54">
        <f t="shared" ref="AP200:AP263" si="35">AF200-U200</f>
        <v>-85.823749114490056</v>
      </c>
      <c r="AQ200" s="54">
        <f t="shared" ref="AQ200:AQ263" si="36">AG200-V200</f>
        <v>-104.25838125551309</v>
      </c>
    </row>
    <row r="201" spans="1:43" s="70" customFormat="1" ht="15" customHeight="1" x14ac:dyDescent="0.3">
      <c r="A201" s="48"/>
      <c r="B201" s="49"/>
      <c r="C201" s="48"/>
      <c r="D201" s="49"/>
      <c r="E201" s="43"/>
      <c r="F201" s="48"/>
      <c r="G201" s="49"/>
      <c r="H201" s="49" t="s">
        <v>416</v>
      </c>
      <c r="I201" s="48"/>
      <c r="J201" s="49"/>
      <c r="K201" s="48"/>
      <c r="L201" s="49"/>
      <c r="M201" s="64"/>
      <c r="N201" s="123">
        <v>304423.41235322302</v>
      </c>
      <c r="O201" s="123">
        <v>318895.20599529037</v>
      </c>
      <c r="P201" s="123">
        <v>343941.5369432068</v>
      </c>
      <c r="Q201" s="123">
        <v>350364.55816511484</v>
      </c>
      <c r="R201" s="123">
        <v>346973.42859032092</v>
      </c>
      <c r="S201" s="123">
        <v>296663.42040983756</v>
      </c>
      <c r="T201" s="123">
        <v>298702.83843370568</v>
      </c>
      <c r="U201" s="123">
        <v>326816.74463798286</v>
      </c>
      <c r="V201" s="123">
        <v>350711.33753660711</v>
      </c>
      <c r="W201" s="123">
        <v>396945.19913174701</v>
      </c>
      <c r="X201" s="123"/>
      <c r="Y201" s="320">
        <v>304423.41235322302</v>
      </c>
      <c r="Z201" s="320">
        <v>318895.20599529037</v>
      </c>
      <c r="AA201" s="320">
        <v>343941.5369432068</v>
      </c>
      <c r="AB201" s="320">
        <v>350364.55816511484</v>
      </c>
      <c r="AC201" s="320">
        <v>346973.42859032092</v>
      </c>
      <c r="AD201" s="320">
        <v>296663.42040983756</v>
      </c>
      <c r="AE201" s="320">
        <v>298702.83843370568</v>
      </c>
      <c r="AF201" s="320">
        <v>326674.80707052309</v>
      </c>
      <c r="AG201" s="70">
        <v>350733.12631200103</v>
      </c>
      <c r="AI201" s="123">
        <f t="shared" si="28"/>
        <v>0</v>
      </c>
      <c r="AJ201" s="123">
        <f t="shared" si="29"/>
        <v>0</v>
      </c>
      <c r="AK201" s="123">
        <f t="shared" si="30"/>
        <v>0</v>
      </c>
      <c r="AL201" s="123">
        <f t="shared" si="31"/>
        <v>0</v>
      </c>
      <c r="AM201" s="123">
        <f t="shared" si="32"/>
        <v>0</v>
      </c>
      <c r="AN201" s="123">
        <f t="shared" si="33"/>
        <v>0</v>
      </c>
      <c r="AO201" s="123">
        <f t="shared" si="34"/>
        <v>0</v>
      </c>
      <c r="AP201" s="123">
        <f t="shared" si="35"/>
        <v>-141.93756745976862</v>
      </c>
      <c r="AQ201" s="123">
        <f t="shared" si="36"/>
        <v>21.788775393913966</v>
      </c>
    </row>
    <row r="202" spans="1:43" s="55" customFormat="1" ht="15" customHeight="1" x14ac:dyDescent="0.3">
      <c r="A202" s="43"/>
      <c r="B202" s="44"/>
      <c r="C202" s="43"/>
      <c r="D202" s="44"/>
      <c r="E202" s="43"/>
      <c r="F202" s="43"/>
      <c r="G202" s="44" t="s">
        <v>174</v>
      </c>
      <c r="H202" s="88" t="s">
        <v>417</v>
      </c>
      <c r="I202" s="43"/>
      <c r="J202" s="44"/>
      <c r="K202" s="43"/>
      <c r="L202" s="44"/>
      <c r="M202" s="73"/>
      <c r="N202" s="205">
        <v>0</v>
      </c>
      <c r="O202" s="205">
        <v>0</v>
      </c>
      <c r="P202" s="205">
        <v>0</v>
      </c>
      <c r="Q202" s="205">
        <v>0</v>
      </c>
      <c r="R202" s="205">
        <v>0</v>
      </c>
      <c r="S202" s="205">
        <v>0</v>
      </c>
      <c r="T202" s="205">
        <v>0</v>
      </c>
      <c r="U202" s="205">
        <v>0</v>
      </c>
      <c r="V202" s="205">
        <v>0</v>
      </c>
      <c r="W202" s="205">
        <v>0</v>
      </c>
      <c r="X202" s="205"/>
      <c r="Y202" s="321">
        <v>0</v>
      </c>
      <c r="Z202" s="321">
        <v>0</v>
      </c>
      <c r="AA202" s="321">
        <v>0</v>
      </c>
      <c r="AB202" s="321">
        <v>0</v>
      </c>
      <c r="AC202" s="321">
        <v>0</v>
      </c>
      <c r="AD202" s="321">
        <v>0</v>
      </c>
      <c r="AE202" s="321">
        <v>0</v>
      </c>
      <c r="AF202" s="321">
        <v>0</v>
      </c>
      <c r="AG202" s="55">
        <v>0</v>
      </c>
      <c r="AI202" s="54">
        <f t="shared" si="28"/>
        <v>0</v>
      </c>
      <c r="AJ202" s="54">
        <f t="shared" si="29"/>
        <v>0</v>
      </c>
      <c r="AK202" s="54">
        <f t="shared" si="30"/>
        <v>0</v>
      </c>
      <c r="AL202" s="54">
        <f t="shared" si="31"/>
        <v>0</v>
      </c>
      <c r="AM202" s="54">
        <f t="shared" si="32"/>
        <v>0</v>
      </c>
      <c r="AN202" s="54">
        <f t="shared" si="33"/>
        <v>0</v>
      </c>
      <c r="AO202" s="54">
        <f t="shared" si="34"/>
        <v>0</v>
      </c>
      <c r="AP202" s="54">
        <f t="shared" si="35"/>
        <v>0</v>
      </c>
      <c r="AQ202" s="54">
        <f t="shared" si="36"/>
        <v>0</v>
      </c>
    </row>
    <row r="203" spans="1:43" s="55" customFormat="1" ht="15" customHeight="1" x14ac:dyDescent="0.3">
      <c r="A203" s="43"/>
      <c r="B203" s="44"/>
      <c r="C203" s="43"/>
      <c r="D203" s="44"/>
      <c r="E203" s="43"/>
      <c r="F203" s="43"/>
      <c r="G203" s="44" t="s">
        <v>176</v>
      </c>
      <c r="H203" s="88" t="s">
        <v>418</v>
      </c>
      <c r="I203" s="43"/>
      <c r="J203" s="44"/>
      <c r="K203" s="43"/>
      <c r="L203" s="44"/>
      <c r="M203" s="73"/>
      <c r="N203" s="205">
        <v>106273.894207929</v>
      </c>
      <c r="O203" s="205">
        <v>107370.454113548</v>
      </c>
      <c r="P203" s="205">
        <v>109421.854319099</v>
      </c>
      <c r="Q203" s="205">
        <v>104546.028995193</v>
      </c>
      <c r="R203" s="205">
        <v>94497.725774071398</v>
      </c>
      <c r="S203" s="205">
        <v>74404.520104174517</v>
      </c>
      <c r="T203" s="205">
        <v>67186.275252622698</v>
      </c>
      <c r="U203" s="205">
        <v>72460.952018334254</v>
      </c>
      <c r="V203" s="205">
        <v>79979.506620588916</v>
      </c>
      <c r="W203" s="205">
        <v>89937.802561513177</v>
      </c>
      <c r="X203" s="205"/>
      <c r="Y203" s="321">
        <v>106273.894207929</v>
      </c>
      <c r="Z203" s="321">
        <v>107370.454113548</v>
      </c>
      <c r="AA203" s="321">
        <v>109421.854319099</v>
      </c>
      <c r="AB203" s="321">
        <v>104546.028995193</v>
      </c>
      <c r="AC203" s="321">
        <v>94497.725774071398</v>
      </c>
      <c r="AD203" s="321">
        <v>74404.520104174517</v>
      </c>
      <c r="AE203" s="321">
        <v>67186.275252622698</v>
      </c>
      <c r="AF203" s="321">
        <v>72437.352018334263</v>
      </c>
      <c r="AG203" s="55">
        <v>80022.206620588899</v>
      </c>
      <c r="AI203" s="54">
        <f t="shared" si="28"/>
        <v>0</v>
      </c>
      <c r="AJ203" s="54">
        <f t="shared" si="29"/>
        <v>0</v>
      </c>
      <c r="AK203" s="54">
        <f t="shared" si="30"/>
        <v>0</v>
      </c>
      <c r="AL203" s="54">
        <f t="shared" si="31"/>
        <v>0</v>
      </c>
      <c r="AM203" s="54">
        <f t="shared" si="32"/>
        <v>0</v>
      </c>
      <c r="AN203" s="54">
        <f t="shared" si="33"/>
        <v>0</v>
      </c>
      <c r="AO203" s="54">
        <f t="shared" si="34"/>
        <v>0</v>
      </c>
      <c r="AP203" s="54">
        <f t="shared" si="35"/>
        <v>-23.599999999991269</v>
      </c>
      <c r="AQ203" s="54">
        <f t="shared" si="36"/>
        <v>42.699999999982538</v>
      </c>
    </row>
    <row r="204" spans="1:43" s="55" customFormat="1" ht="15" customHeight="1" x14ac:dyDescent="0.3">
      <c r="A204" s="43"/>
      <c r="B204" s="44"/>
      <c r="C204" s="43"/>
      <c r="D204" s="44"/>
      <c r="E204" s="43"/>
      <c r="F204" s="43"/>
      <c r="G204" s="44" t="s">
        <v>178</v>
      </c>
      <c r="H204" s="88" t="s">
        <v>419</v>
      </c>
      <c r="I204" s="43"/>
      <c r="J204" s="44"/>
      <c r="K204" s="43"/>
      <c r="L204" s="44"/>
      <c r="M204" s="73"/>
      <c r="N204" s="205">
        <v>198149.51814529399</v>
      </c>
      <c r="O204" s="205">
        <v>211524.751881743</v>
      </c>
      <c r="P204" s="205">
        <v>234519.68262410801</v>
      </c>
      <c r="Q204" s="205">
        <v>245818.529169922</v>
      </c>
      <c r="R204" s="205">
        <v>252475.70281625001</v>
      </c>
      <c r="S204" s="205">
        <v>222258.90030566306</v>
      </c>
      <c r="T204" s="205">
        <v>231516.56318108295</v>
      </c>
      <c r="U204" s="205">
        <v>254355.79261964865</v>
      </c>
      <c r="V204" s="205">
        <v>270731.83091601817</v>
      </c>
      <c r="W204" s="205">
        <v>307007.39657023386</v>
      </c>
      <c r="X204" s="205"/>
      <c r="Y204" s="321">
        <v>198149.51814529399</v>
      </c>
      <c r="Z204" s="321">
        <v>211524.751881743</v>
      </c>
      <c r="AA204" s="321">
        <v>234519.68262410801</v>
      </c>
      <c r="AB204" s="321">
        <v>245818.529169922</v>
      </c>
      <c r="AC204" s="321">
        <v>252475.70281625001</v>
      </c>
      <c r="AD204" s="321">
        <v>222258.90030566306</v>
      </c>
      <c r="AE204" s="321">
        <v>231516.56318108295</v>
      </c>
      <c r="AF204" s="321">
        <v>254237.45505218886</v>
      </c>
      <c r="AG204" s="55">
        <v>270710.91969141213</v>
      </c>
      <c r="AI204" s="54">
        <f t="shared" si="28"/>
        <v>0</v>
      </c>
      <c r="AJ204" s="54">
        <f t="shared" si="29"/>
        <v>0</v>
      </c>
      <c r="AK204" s="54">
        <f t="shared" si="30"/>
        <v>0</v>
      </c>
      <c r="AL204" s="54">
        <f t="shared" si="31"/>
        <v>0</v>
      </c>
      <c r="AM204" s="54">
        <f t="shared" si="32"/>
        <v>0</v>
      </c>
      <c r="AN204" s="54">
        <f t="shared" si="33"/>
        <v>0</v>
      </c>
      <c r="AO204" s="54">
        <f t="shared" si="34"/>
        <v>0</v>
      </c>
      <c r="AP204" s="54">
        <f t="shared" si="35"/>
        <v>-118.3375674597919</v>
      </c>
      <c r="AQ204" s="54">
        <f t="shared" si="36"/>
        <v>-20.911224606039468</v>
      </c>
    </row>
    <row r="205" spans="1:43" s="55" customFormat="1" ht="15" customHeight="1" x14ac:dyDescent="0.3">
      <c r="A205" s="43"/>
      <c r="B205" s="44"/>
      <c r="C205" s="43"/>
      <c r="D205" s="44"/>
      <c r="E205" s="43"/>
      <c r="F205" s="48"/>
      <c r="G205" s="49" t="s">
        <v>420</v>
      </c>
      <c r="H205" s="44"/>
      <c r="I205" s="43"/>
      <c r="J205" s="44"/>
      <c r="K205" s="43"/>
      <c r="L205" s="44"/>
      <c r="M205" s="64"/>
      <c r="N205" s="123">
        <v>-5194.7864082557735</v>
      </c>
      <c r="O205" s="123">
        <v>1296.143417043013</v>
      </c>
      <c r="P205" s="123">
        <v>1401.0349277000582</v>
      </c>
      <c r="Q205" s="123">
        <v>-1808.9148730104484</v>
      </c>
      <c r="R205" s="123">
        <v>-9983.7815795155548</v>
      </c>
      <c r="S205" s="123">
        <v>-7270.2601855572721</v>
      </c>
      <c r="T205" s="123">
        <v>12327.836640805241</v>
      </c>
      <c r="U205" s="123">
        <v>17727.743398295326</v>
      </c>
      <c r="V205" s="123">
        <v>24640.301426832724</v>
      </c>
      <c r="W205" s="123">
        <v>1608.6536901100144</v>
      </c>
      <c r="X205" s="123"/>
      <c r="Y205" s="321">
        <v>-5194.7864082557735</v>
      </c>
      <c r="Z205" s="321">
        <v>1296.143417043013</v>
      </c>
      <c r="AA205" s="321">
        <v>1401.0349277000582</v>
      </c>
      <c r="AB205" s="321">
        <v>-1808.9148730104484</v>
      </c>
      <c r="AC205" s="321">
        <v>-9983.7815795155548</v>
      </c>
      <c r="AD205" s="321">
        <v>-7270.2601855572721</v>
      </c>
      <c r="AE205" s="321">
        <v>12327.836640805241</v>
      </c>
      <c r="AF205" s="321">
        <v>17764.801501233826</v>
      </c>
      <c r="AG205" s="55">
        <v>24834.927765070923</v>
      </c>
      <c r="AI205" s="54">
        <f t="shared" si="28"/>
        <v>0</v>
      </c>
      <c r="AJ205" s="54">
        <f t="shared" si="29"/>
        <v>0</v>
      </c>
      <c r="AK205" s="54">
        <f t="shared" si="30"/>
        <v>0</v>
      </c>
      <c r="AL205" s="54">
        <f t="shared" si="31"/>
        <v>0</v>
      </c>
      <c r="AM205" s="54">
        <f t="shared" si="32"/>
        <v>0</v>
      </c>
      <c r="AN205" s="54">
        <f t="shared" si="33"/>
        <v>0</v>
      </c>
      <c r="AO205" s="54">
        <f t="shared" si="34"/>
        <v>0</v>
      </c>
      <c r="AP205" s="54">
        <f t="shared" si="35"/>
        <v>37.05810293849936</v>
      </c>
      <c r="AQ205" s="54">
        <f t="shared" si="36"/>
        <v>194.62633823819851</v>
      </c>
    </row>
    <row r="206" spans="1:43" s="55" customFormat="1" ht="15" customHeight="1" x14ac:dyDescent="0.3">
      <c r="A206" s="43"/>
      <c r="B206" s="44"/>
      <c r="C206" s="43"/>
      <c r="D206" s="44"/>
      <c r="E206" s="43"/>
      <c r="F206" s="48"/>
      <c r="G206" s="49" t="s">
        <v>447</v>
      </c>
      <c r="H206" s="49"/>
      <c r="I206" s="43"/>
      <c r="J206" s="44"/>
      <c r="K206" s="43"/>
      <c r="L206" s="44"/>
      <c r="M206" s="64"/>
      <c r="N206" s="123">
        <v>817370.24699999997</v>
      </c>
      <c r="O206" s="123">
        <v>834491.20200000005</v>
      </c>
      <c r="P206" s="123">
        <v>960778.02600000007</v>
      </c>
      <c r="Q206" s="123">
        <v>992511.20400000003</v>
      </c>
      <c r="R206" s="123">
        <v>987481.424</v>
      </c>
      <c r="S206" s="123">
        <v>873477.4236000001</v>
      </c>
      <c r="T206" s="123">
        <v>1093894.69</v>
      </c>
      <c r="U206" s="123">
        <v>1378617.888</v>
      </c>
      <c r="V206" s="123">
        <v>1252716.831</v>
      </c>
      <c r="W206" s="123">
        <v>1378517.7140000002</v>
      </c>
      <c r="X206" s="123"/>
      <c r="Y206" s="321">
        <v>817370.24699999997</v>
      </c>
      <c r="Z206" s="321">
        <v>834491.20200000005</v>
      </c>
      <c r="AA206" s="321">
        <v>960778.02600000007</v>
      </c>
      <c r="AB206" s="321">
        <v>992511.20400000003</v>
      </c>
      <c r="AC206" s="321">
        <v>987481.424</v>
      </c>
      <c r="AD206" s="321">
        <v>873477.4236000001</v>
      </c>
      <c r="AE206" s="321">
        <v>1093894.69</v>
      </c>
      <c r="AF206" s="321">
        <v>1378617.888</v>
      </c>
      <c r="AG206" s="55">
        <v>1250182.52</v>
      </c>
      <c r="AI206" s="54">
        <f t="shared" si="28"/>
        <v>0</v>
      </c>
      <c r="AJ206" s="54">
        <f t="shared" si="29"/>
        <v>0</v>
      </c>
      <c r="AK206" s="54">
        <f t="shared" si="30"/>
        <v>0</v>
      </c>
      <c r="AL206" s="54">
        <f t="shared" si="31"/>
        <v>0</v>
      </c>
      <c r="AM206" s="54">
        <f t="shared" si="32"/>
        <v>0</v>
      </c>
      <c r="AN206" s="54">
        <f t="shared" si="33"/>
        <v>0</v>
      </c>
      <c r="AO206" s="54">
        <f t="shared" si="34"/>
        <v>0</v>
      </c>
      <c r="AP206" s="54">
        <f t="shared" si="35"/>
        <v>0</v>
      </c>
      <c r="AQ206" s="54">
        <f t="shared" si="36"/>
        <v>-2534.310999999987</v>
      </c>
    </row>
    <row r="207" spans="1:43" s="55" customFormat="1" ht="15" customHeight="1" x14ac:dyDescent="0.3">
      <c r="A207" s="43"/>
      <c r="B207" s="44"/>
      <c r="C207" s="43"/>
      <c r="D207" s="44"/>
      <c r="E207" s="43"/>
      <c r="F207" s="48"/>
      <c r="G207" s="49"/>
      <c r="H207" s="44" t="s">
        <v>408</v>
      </c>
      <c r="I207" s="43"/>
      <c r="J207" s="44"/>
      <c r="K207" s="43"/>
      <c r="L207" s="44"/>
      <c r="M207" s="73"/>
      <c r="N207" s="205">
        <v>681274.79099999997</v>
      </c>
      <c r="O207" s="205">
        <v>686895.54200000002</v>
      </c>
      <c r="P207" s="205">
        <v>801394.09299999999</v>
      </c>
      <c r="Q207" s="205">
        <v>830136.68700000003</v>
      </c>
      <c r="R207" s="205">
        <v>817260.24699999997</v>
      </c>
      <c r="S207" s="205">
        <v>780510.81</v>
      </c>
      <c r="T207" s="205">
        <v>1005840.525</v>
      </c>
      <c r="U207" s="205">
        <v>1237226.236</v>
      </c>
      <c r="V207" s="205">
        <v>1057736.433</v>
      </c>
      <c r="W207" s="205">
        <v>1135655.2050000001</v>
      </c>
      <c r="X207" s="205"/>
      <c r="Y207" s="321">
        <v>681274.79099999997</v>
      </c>
      <c r="Z207" s="321">
        <v>686895.54200000002</v>
      </c>
      <c r="AA207" s="321">
        <v>801394.09299999999</v>
      </c>
      <c r="AB207" s="321">
        <v>830136.68700000003</v>
      </c>
      <c r="AC207" s="321">
        <v>817260.24699999997</v>
      </c>
      <c r="AD207" s="321">
        <v>780510.81</v>
      </c>
      <c r="AE207" s="321">
        <v>1005840.525</v>
      </c>
      <c r="AF207" s="321">
        <v>1237226.236</v>
      </c>
      <c r="AG207" s="55">
        <v>1055187.2450000001</v>
      </c>
      <c r="AI207" s="54">
        <f t="shared" si="28"/>
        <v>0</v>
      </c>
      <c r="AJ207" s="54">
        <f t="shared" si="29"/>
        <v>0</v>
      </c>
      <c r="AK207" s="54">
        <f t="shared" si="30"/>
        <v>0</v>
      </c>
      <c r="AL207" s="54">
        <f t="shared" si="31"/>
        <v>0</v>
      </c>
      <c r="AM207" s="54">
        <f t="shared" si="32"/>
        <v>0</v>
      </c>
      <c r="AN207" s="54">
        <f t="shared" si="33"/>
        <v>0</v>
      </c>
      <c r="AO207" s="54">
        <f t="shared" si="34"/>
        <v>0</v>
      </c>
      <c r="AP207" s="54">
        <f t="shared" si="35"/>
        <v>0</v>
      </c>
      <c r="AQ207" s="54">
        <f t="shared" si="36"/>
        <v>-2549.1879999998491</v>
      </c>
    </row>
    <row r="208" spans="1:43" s="55" customFormat="1" ht="15" customHeight="1" x14ac:dyDescent="0.3">
      <c r="A208" s="43"/>
      <c r="B208" s="44"/>
      <c r="C208" s="43"/>
      <c r="D208" s="44"/>
      <c r="E208" s="43"/>
      <c r="F208" s="48"/>
      <c r="G208" s="49"/>
      <c r="H208" s="44" t="s">
        <v>409</v>
      </c>
      <c r="I208" s="43"/>
      <c r="J208" s="44"/>
      <c r="K208" s="43"/>
      <c r="L208" s="44"/>
      <c r="M208" s="73"/>
      <c r="N208" s="205">
        <v>136095.45599999998</v>
      </c>
      <c r="O208" s="205">
        <v>147595.66</v>
      </c>
      <c r="P208" s="205">
        <v>159383.93300000002</v>
      </c>
      <c r="Q208" s="205">
        <v>162374.51699999999</v>
      </c>
      <c r="R208" s="205">
        <v>170221.17700000003</v>
      </c>
      <c r="S208" s="205">
        <v>92966.613600000012</v>
      </c>
      <c r="T208" s="205">
        <v>88054.165000000008</v>
      </c>
      <c r="U208" s="205">
        <v>141391.65200000003</v>
      </c>
      <c r="V208" s="205">
        <v>194980.39800000002</v>
      </c>
      <c r="W208" s="205">
        <v>242862.50899999999</v>
      </c>
      <c r="X208" s="205"/>
      <c r="Y208" s="321">
        <v>136095.45599999998</v>
      </c>
      <c r="Z208" s="321">
        <v>147595.66</v>
      </c>
      <c r="AA208" s="321">
        <v>159383.93300000002</v>
      </c>
      <c r="AB208" s="321">
        <v>162374.51699999999</v>
      </c>
      <c r="AC208" s="321">
        <v>170221.17700000003</v>
      </c>
      <c r="AD208" s="321">
        <v>92966.613600000012</v>
      </c>
      <c r="AE208" s="321">
        <v>88054.165000000008</v>
      </c>
      <c r="AF208" s="321">
        <v>141391.65200000003</v>
      </c>
      <c r="AG208" s="55">
        <v>194995.27499999999</v>
      </c>
      <c r="AI208" s="54">
        <f t="shared" si="28"/>
        <v>0</v>
      </c>
      <c r="AJ208" s="54">
        <f t="shared" si="29"/>
        <v>0</v>
      </c>
      <c r="AK208" s="54">
        <f t="shared" si="30"/>
        <v>0</v>
      </c>
      <c r="AL208" s="54">
        <f t="shared" si="31"/>
        <v>0</v>
      </c>
      <c r="AM208" s="54">
        <f t="shared" si="32"/>
        <v>0</v>
      </c>
      <c r="AN208" s="54">
        <f t="shared" si="33"/>
        <v>0</v>
      </c>
      <c r="AO208" s="54">
        <f t="shared" si="34"/>
        <v>0</v>
      </c>
      <c r="AP208" s="54">
        <f t="shared" si="35"/>
        <v>0</v>
      </c>
      <c r="AQ208" s="54">
        <f t="shared" si="36"/>
        <v>14.87699999997858</v>
      </c>
    </row>
    <row r="209" spans="1:43" s="55" customFormat="1" ht="15" customHeight="1" x14ac:dyDescent="0.3">
      <c r="A209" s="43"/>
      <c r="B209" s="44"/>
      <c r="C209" s="43"/>
      <c r="D209" s="44"/>
      <c r="E209" s="43"/>
      <c r="F209" s="48"/>
      <c r="G209" s="49" t="s">
        <v>448</v>
      </c>
      <c r="H209" s="49"/>
      <c r="I209" s="43"/>
      <c r="J209" s="44"/>
      <c r="K209" s="43"/>
      <c r="L209" s="44"/>
      <c r="M209" s="64"/>
      <c r="N209" s="123">
        <v>728778.24300000002</v>
      </c>
      <c r="O209" s="123">
        <v>751362.8</v>
      </c>
      <c r="P209" s="123">
        <v>866523.51</v>
      </c>
      <c r="Q209" s="123">
        <v>895405.37100000004</v>
      </c>
      <c r="R209" s="123">
        <v>873618.08199999994</v>
      </c>
      <c r="S209" s="123">
        <v>783152.32900000003</v>
      </c>
      <c r="T209" s="123">
        <v>981921.82030000002</v>
      </c>
      <c r="U209" s="123">
        <v>1249547.298</v>
      </c>
      <c r="V209" s="123">
        <v>1165812.463</v>
      </c>
      <c r="W209" s="123">
        <v>1275727.5589999999</v>
      </c>
      <c r="X209" s="123"/>
      <c r="Y209" s="321">
        <v>728778.24300000002</v>
      </c>
      <c r="Z209" s="321">
        <v>751362.8</v>
      </c>
      <c r="AA209" s="321">
        <v>866523.51</v>
      </c>
      <c r="AB209" s="321">
        <v>895405.37100000004</v>
      </c>
      <c r="AC209" s="321">
        <v>873618.08199999994</v>
      </c>
      <c r="AD209" s="321">
        <v>783152.32900000003</v>
      </c>
      <c r="AE209" s="321">
        <v>981921.82030000002</v>
      </c>
      <c r="AF209" s="321">
        <v>1249547.298</v>
      </c>
      <c r="AG209" s="55">
        <v>1157224.111</v>
      </c>
      <c r="AI209" s="54">
        <f t="shared" si="28"/>
        <v>0</v>
      </c>
      <c r="AJ209" s="54">
        <f t="shared" si="29"/>
        <v>0</v>
      </c>
      <c r="AK209" s="54">
        <f t="shared" si="30"/>
        <v>0</v>
      </c>
      <c r="AL209" s="54">
        <f t="shared" si="31"/>
        <v>0</v>
      </c>
      <c r="AM209" s="54">
        <f t="shared" si="32"/>
        <v>0</v>
      </c>
      <c r="AN209" s="54">
        <f t="shared" si="33"/>
        <v>0</v>
      </c>
      <c r="AO209" s="54">
        <f t="shared" si="34"/>
        <v>0</v>
      </c>
      <c r="AP209" s="54">
        <f t="shared" si="35"/>
        <v>0</v>
      </c>
      <c r="AQ209" s="54">
        <f t="shared" si="36"/>
        <v>-8588.3519999999553</v>
      </c>
    </row>
    <row r="210" spans="1:43" s="55" customFormat="1" ht="15" customHeight="1" x14ac:dyDescent="0.3">
      <c r="A210" s="43"/>
      <c r="B210" s="44"/>
      <c r="C210" s="43"/>
      <c r="D210" s="44"/>
      <c r="E210" s="43"/>
      <c r="F210" s="48"/>
      <c r="G210" s="49"/>
      <c r="H210" s="44" t="s">
        <v>408</v>
      </c>
      <c r="I210" s="43"/>
      <c r="J210" s="44"/>
      <c r="K210" s="43"/>
      <c r="L210" s="44"/>
      <c r="M210" s="73"/>
      <c r="N210" s="205">
        <v>572051.19700000004</v>
      </c>
      <c r="O210" s="205">
        <v>584849.71400000004</v>
      </c>
      <c r="P210" s="205">
        <v>684280.87800000003</v>
      </c>
      <c r="Q210" s="205">
        <v>715515.92599999998</v>
      </c>
      <c r="R210" s="205">
        <v>692521.94799999997</v>
      </c>
      <c r="S210" s="205">
        <v>643024.4</v>
      </c>
      <c r="T210" s="205">
        <v>828206.26399999997</v>
      </c>
      <c r="U210" s="205">
        <v>1049951.483</v>
      </c>
      <c r="V210" s="205">
        <v>926839.37099999993</v>
      </c>
      <c r="W210" s="205">
        <v>1021192.8629999999</v>
      </c>
      <c r="X210" s="205"/>
      <c r="Y210" s="321">
        <v>572051.19700000004</v>
      </c>
      <c r="Z210" s="321">
        <v>584849.71400000004</v>
      </c>
      <c r="AA210" s="321">
        <v>684280.87800000003</v>
      </c>
      <c r="AB210" s="321">
        <v>715515.92599999998</v>
      </c>
      <c r="AC210" s="321">
        <v>692521.94799999997</v>
      </c>
      <c r="AD210" s="321">
        <v>643024.4</v>
      </c>
      <c r="AE210" s="321">
        <v>828206.26399999997</v>
      </c>
      <c r="AF210" s="321">
        <v>1049951.483</v>
      </c>
      <c r="AG210" s="55">
        <v>919029.82400000002</v>
      </c>
      <c r="AI210" s="54">
        <f t="shared" si="28"/>
        <v>0</v>
      </c>
      <c r="AJ210" s="54">
        <f t="shared" si="29"/>
        <v>0</v>
      </c>
      <c r="AK210" s="54">
        <f t="shared" si="30"/>
        <v>0</v>
      </c>
      <c r="AL210" s="54">
        <f t="shared" si="31"/>
        <v>0</v>
      </c>
      <c r="AM210" s="54">
        <f t="shared" si="32"/>
        <v>0</v>
      </c>
      <c r="AN210" s="54">
        <f t="shared" si="33"/>
        <v>0</v>
      </c>
      <c r="AO210" s="54">
        <f t="shared" si="34"/>
        <v>0</v>
      </c>
      <c r="AP210" s="54">
        <f t="shared" si="35"/>
        <v>0</v>
      </c>
      <c r="AQ210" s="54">
        <f t="shared" si="36"/>
        <v>-7809.5469999999041</v>
      </c>
    </row>
    <row r="211" spans="1:43" s="55" customFormat="1" ht="15" customHeight="1" x14ac:dyDescent="0.3">
      <c r="A211" s="43"/>
      <c r="B211" s="44"/>
      <c r="C211" s="43"/>
      <c r="D211" s="44"/>
      <c r="E211" s="43"/>
      <c r="F211" s="48"/>
      <c r="G211" s="49"/>
      <c r="H211" s="44" t="s">
        <v>409</v>
      </c>
      <c r="I211" s="43"/>
      <c r="J211" s="44"/>
      <c r="K211" s="43"/>
      <c r="L211" s="44"/>
      <c r="M211" s="73"/>
      <c r="N211" s="205">
        <v>156727.046</v>
      </c>
      <c r="O211" s="205">
        <v>166513.08599999998</v>
      </c>
      <c r="P211" s="205">
        <v>182242.63200000001</v>
      </c>
      <c r="Q211" s="205">
        <v>179889.44500000001</v>
      </c>
      <c r="R211" s="205">
        <v>181096.13400000002</v>
      </c>
      <c r="S211" s="205">
        <v>140127.92899999997</v>
      </c>
      <c r="T211" s="205">
        <v>153715.5563</v>
      </c>
      <c r="U211" s="205">
        <v>199595.81499999997</v>
      </c>
      <c r="V211" s="205">
        <v>238973.09199999998</v>
      </c>
      <c r="W211" s="205">
        <v>254534.696</v>
      </c>
      <c r="X211" s="205"/>
      <c r="Y211" s="321">
        <v>156727.046</v>
      </c>
      <c r="Z211" s="321">
        <v>166513.08599999998</v>
      </c>
      <c r="AA211" s="321">
        <v>182242.63200000001</v>
      </c>
      <c r="AB211" s="321">
        <v>179889.44500000001</v>
      </c>
      <c r="AC211" s="321">
        <v>181096.13400000002</v>
      </c>
      <c r="AD211" s="321">
        <v>140127.92899999997</v>
      </c>
      <c r="AE211" s="321">
        <v>153715.5563</v>
      </c>
      <c r="AF211" s="321">
        <v>199595.815</v>
      </c>
      <c r="AG211" s="55">
        <v>238194.28699999998</v>
      </c>
      <c r="AI211" s="54">
        <f t="shared" si="28"/>
        <v>0</v>
      </c>
      <c r="AJ211" s="54">
        <f t="shared" si="29"/>
        <v>0</v>
      </c>
      <c r="AK211" s="54">
        <f t="shared" si="30"/>
        <v>0</v>
      </c>
      <c r="AL211" s="54">
        <f t="shared" si="31"/>
        <v>0</v>
      </c>
      <c r="AM211" s="54">
        <f t="shared" si="32"/>
        <v>0</v>
      </c>
      <c r="AN211" s="54">
        <f t="shared" si="33"/>
        <v>0</v>
      </c>
      <c r="AO211" s="54">
        <f t="shared" si="34"/>
        <v>0</v>
      </c>
      <c r="AP211" s="54">
        <f t="shared" si="35"/>
        <v>0</v>
      </c>
      <c r="AQ211" s="54">
        <f t="shared" si="36"/>
        <v>-778.80499999999302</v>
      </c>
    </row>
    <row r="212" spans="1:43" s="55" customFormat="1" ht="15" customHeight="1" x14ac:dyDescent="0.3">
      <c r="A212" s="43"/>
      <c r="B212" s="44"/>
      <c r="C212" s="43"/>
      <c r="D212" s="44"/>
      <c r="E212" s="43"/>
      <c r="F212" s="48"/>
      <c r="G212" s="49" t="s">
        <v>449</v>
      </c>
      <c r="H212" s="49"/>
      <c r="I212" s="43"/>
      <c r="J212" s="44"/>
      <c r="K212" s="43"/>
      <c r="L212" s="44"/>
      <c r="M212" s="64"/>
      <c r="N212" s="123">
        <v>88592.003999999899</v>
      </c>
      <c r="O212" s="123">
        <v>83128.402000000002</v>
      </c>
      <c r="P212" s="123">
        <v>94254.515999999974</v>
      </c>
      <c r="Q212" s="123">
        <v>97105.833000000042</v>
      </c>
      <c r="R212" s="123">
        <v>113863.342</v>
      </c>
      <c r="S212" s="123">
        <v>90325.094600000069</v>
      </c>
      <c r="T212" s="123">
        <v>111972.86970000007</v>
      </c>
      <c r="U212" s="123">
        <v>129070.59000000008</v>
      </c>
      <c r="V212" s="123">
        <v>86904.368000000075</v>
      </c>
      <c r="W212" s="123">
        <v>102790.15500000017</v>
      </c>
      <c r="X212" s="123"/>
      <c r="Y212" s="321">
        <v>88592.003999999899</v>
      </c>
      <c r="Z212" s="321">
        <v>83128.402000000002</v>
      </c>
      <c r="AA212" s="321">
        <v>94254.515999999974</v>
      </c>
      <c r="AB212" s="321">
        <v>97105.833000000042</v>
      </c>
      <c r="AC212" s="321">
        <v>113863.342</v>
      </c>
      <c r="AD212" s="321">
        <v>90325.094600000069</v>
      </c>
      <c r="AE212" s="321">
        <v>111972.86970000007</v>
      </c>
      <c r="AF212" s="321">
        <v>129070.59000000005</v>
      </c>
      <c r="AG212" s="55">
        <v>92958.409000000102</v>
      </c>
      <c r="AI212" s="54">
        <f t="shared" si="28"/>
        <v>0</v>
      </c>
      <c r="AJ212" s="54">
        <f t="shared" si="29"/>
        <v>0</v>
      </c>
      <c r="AK212" s="54">
        <f t="shared" si="30"/>
        <v>0</v>
      </c>
      <c r="AL212" s="54">
        <f t="shared" si="31"/>
        <v>0</v>
      </c>
      <c r="AM212" s="54">
        <f t="shared" si="32"/>
        <v>0</v>
      </c>
      <c r="AN212" s="54">
        <f t="shared" si="33"/>
        <v>0</v>
      </c>
      <c r="AO212" s="54">
        <f t="shared" si="34"/>
        <v>0</v>
      </c>
      <c r="AP212" s="54">
        <f t="shared" si="35"/>
        <v>0</v>
      </c>
      <c r="AQ212" s="54">
        <f t="shared" si="36"/>
        <v>6054.0410000000265</v>
      </c>
    </row>
    <row r="213" spans="1:43" s="55" customFormat="1" ht="15" customHeight="1" x14ac:dyDescent="0.3">
      <c r="A213" s="43"/>
      <c r="B213" s="44"/>
      <c r="C213" s="43"/>
      <c r="D213" s="44"/>
      <c r="E213" s="43"/>
      <c r="F213" s="43"/>
      <c r="G213" s="44"/>
      <c r="H213" s="44" t="s">
        <v>408</v>
      </c>
      <c r="I213" s="43"/>
      <c r="J213" s="44"/>
      <c r="K213" s="43"/>
      <c r="L213" s="44"/>
      <c r="M213" s="73"/>
      <c r="N213" s="205">
        <v>109223.59399999992</v>
      </c>
      <c r="O213" s="205">
        <v>102045.82799999998</v>
      </c>
      <c r="P213" s="205">
        <v>117113.21499999997</v>
      </c>
      <c r="Q213" s="205">
        <v>114620.76100000006</v>
      </c>
      <c r="R213" s="205">
        <v>124738.299</v>
      </c>
      <c r="S213" s="205">
        <v>137486.41000000003</v>
      </c>
      <c r="T213" s="205">
        <v>177634.26100000006</v>
      </c>
      <c r="U213" s="205">
        <v>187274.75300000003</v>
      </c>
      <c r="V213" s="205">
        <v>130897.06200000003</v>
      </c>
      <c r="W213" s="205">
        <v>114462.34200000018</v>
      </c>
      <c r="X213" s="205"/>
      <c r="Y213" s="321">
        <v>109223.59399999992</v>
      </c>
      <c r="Z213" s="321">
        <v>102045.82799999998</v>
      </c>
      <c r="AA213" s="321">
        <v>117113.21499999997</v>
      </c>
      <c r="AB213" s="321">
        <v>114620.76100000006</v>
      </c>
      <c r="AC213" s="321">
        <v>124738.299</v>
      </c>
      <c r="AD213" s="321">
        <v>137486.41000000003</v>
      </c>
      <c r="AE213" s="321">
        <v>177634.26100000006</v>
      </c>
      <c r="AF213" s="321">
        <v>187274.75300000003</v>
      </c>
      <c r="AG213" s="55">
        <v>136157.42100000009</v>
      </c>
      <c r="AI213" s="54">
        <f t="shared" si="28"/>
        <v>0</v>
      </c>
      <c r="AJ213" s="54">
        <f t="shared" si="29"/>
        <v>0</v>
      </c>
      <c r="AK213" s="54">
        <f t="shared" si="30"/>
        <v>0</v>
      </c>
      <c r="AL213" s="54">
        <f t="shared" si="31"/>
        <v>0</v>
      </c>
      <c r="AM213" s="54">
        <f t="shared" si="32"/>
        <v>0</v>
      </c>
      <c r="AN213" s="54">
        <f t="shared" si="33"/>
        <v>0</v>
      </c>
      <c r="AO213" s="54">
        <f t="shared" si="34"/>
        <v>0</v>
      </c>
      <c r="AP213" s="54">
        <f t="shared" si="35"/>
        <v>0</v>
      </c>
      <c r="AQ213" s="54">
        <f t="shared" si="36"/>
        <v>5260.3590000000549</v>
      </c>
    </row>
    <row r="214" spans="1:43" s="55" customFormat="1" ht="15" customHeight="1" x14ac:dyDescent="0.3">
      <c r="A214" s="43"/>
      <c r="B214" s="44"/>
      <c r="C214" s="43"/>
      <c r="D214" s="44"/>
      <c r="E214" s="43"/>
      <c r="F214" s="43"/>
      <c r="G214" s="44"/>
      <c r="H214" s="44" t="s">
        <v>409</v>
      </c>
      <c r="I214" s="43"/>
      <c r="J214" s="44"/>
      <c r="K214" s="43"/>
      <c r="L214" s="44"/>
      <c r="M214" s="73"/>
      <c r="N214" s="205">
        <v>-20631.590000000026</v>
      </c>
      <c r="O214" s="205">
        <v>-18917.425999999978</v>
      </c>
      <c r="P214" s="205">
        <v>-22858.698999999993</v>
      </c>
      <c r="Q214" s="205">
        <v>-17514.928000000014</v>
      </c>
      <c r="R214" s="205">
        <v>-10874.956999999995</v>
      </c>
      <c r="S214" s="205">
        <v>-47161.315399999963</v>
      </c>
      <c r="T214" s="205">
        <v>-65661.391299999988</v>
      </c>
      <c r="U214" s="205">
        <v>-58204.162999999942</v>
      </c>
      <c r="V214" s="205">
        <v>-43992.693999999959</v>
      </c>
      <c r="W214" s="205">
        <v>-11672.187000000005</v>
      </c>
      <c r="X214" s="205"/>
      <c r="Y214" s="321">
        <v>-20631.590000000026</v>
      </c>
      <c r="Z214" s="321">
        <v>-18917.425999999978</v>
      </c>
      <c r="AA214" s="321">
        <v>-22858.698999999993</v>
      </c>
      <c r="AB214" s="321">
        <v>-17514.928000000014</v>
      </c>
      <c r="AC214" s="321">
        <v>-10874.956999999995</v>
      </c>
      <c r="AD214" s="321">
        <v>-47161.315399999963</v>
      </c>
      <c r="AE214" s="321">
        <v>-65661.391299999988</v>
      </c>
      <c r="AF214" s="321">
        <v>-58204.162999999971</v>
      </c>
      <c r="AG214" s="55">
        <v>-43199.011999999988</v>
      </c>
      <c r="AI214" s="54">
        <f t="shared" si="28"/>
        <v>0</v>
      </c>
      <c r="AJ214" s="54">
        <f t="shared" si="29"/>
        <v>0</v>
      </c>
      <c r="AK214" s="54">
        <f t="shared" si="30"/>
        <v>0</v>
      </c>
      <c r="AL214" s="54">
        <f t="shared" si="31"/>
        <v>0</v>
      </c>
      <c r="AM214" s="54">
        <f t="shared" si="32"/>
        <v>0</v>
      </c>
      <c r="AN214" s="54">
        <f t="shared" si="33"/>
        <v>0</v>
      </c>
      <c r="AO214" s="54">
        <f t="shared" si="34"/>
        <v>0</v>
      </c>
      <c r="AP214" s="54">
        <f t="shared" si="35"/>
        <v>0</v>
      </c>
      <c r="AQ214" s="54">
        <f t="shared" si="36"/>
        <v>793.68199999997159</v>
      </c>
    </row>
    <row r="215" spans="1:43" s="214" customFormat="1" ht="15.6" x14ac:dyDescent="0.3">
      <c r="A215" s="208"/>
      <c r="B215" s="209"/>
      <c r="C215" s="208"/>
      <c r="D215" s="209"/>
      <c r="E215" s="210"/>
      <c r="F215" s="210"/>
      <c r="G215" s="211" t="s">
        <v>427</v>
      </c>
      <c r="H215" s="209"/>
      <c r="I215" s="208"/>
      <c r="J215" s="211"/>
      <c r="K215" s="208"/>
      <c r="L215" s="209"/>
      <c r="M215" s="212"/>
      <c r="N215" s="213">
        <v>1176941.1870326439</v>
      </c>
      <c r="O215" s="213">
        <v>1245023.729147952</v>
      </c>
      <c r="P215" s="213">
        <v>1367063.6984281966</v>
      </c>
      <c r="Q215" s="213">
        <v>1450338.0782578869</v>
      </c>
      <c r="R215" s="213">
        <v>1531322.7213368113</v>
      </c>
      <c r="S215" s="213">
        <v>1429037.0117552718</v>
      </c>
      <c r="T215" s="213">
        <v>1517070.4441992461</v>
      </c>
      <c r="U215" s="213">
        <v>1716088.8879593872</v>
      </c>
      <c r="V215" s="213">
        <v>1783461.8501824844</v>
      </c>
      <c r="W215" s="213">
        <v>1906632.3281646767</v>
      </c>
      <c r="X215" s="213"/>
      <c r="Y215" s="322">
        <v>1176941.1870326439</v>
      </c>
      <c r="Z215" s="322">
        <v>1245023.729147952</v>
      </c>
      <c r="AA215" s="322">
        <v>1367063.6984281966</v>
      </c>
      <c r="AB215" s="322">
        <v>1450338.0782578869</v>
      </c>
      <c r="AC215" s="322">
        <v>1531322.7213368113</v>
      </c>
      <c r="AD215" s="322">
        <v>1429037.0117552718</v>
      </c>
      <c r="AE215" s="322">
        <v>1517070.4441992461</v>
      </c>
      <c r="AF215" s="322">
        <v>1714800.0934197996</v>
      </c>
      <c r="AG215" s="214">
        <v>1788860.9005829333</v>
      </c>
      <c r="AI215" s="293">
        <f t="shared" si="28"/>
        <v>0</v>
      </c>
      <c r="AJ215" s="293">
        <f t="shared" si="29"/>
        <v>0</v>
      </c>
      <c r="AK215" s="293">
        <f t="shared" si="30"/>
        <v>0</v>
      </c>
      <c r="AL215" s="293">
        <f t="shared" si="31"/>
        <v>0</v>
      </c>
      <c r="AM215" s="293">
        <f t="shared" si="32"/>
        <v>0</v>
      </c>
      <c r="AN215" s="293">
        <f t="shared" si="33"/>
        <v>0</v>
      </c>
      <c r="AO215" s="293">
        <f t="shared" si="34"/>
        <v>0</v>
      </c>
      <c r="AP215" s="293">
        <f t="shared" si="35"/>
        <v>-1288.7945395875722</v>
      </c>
      <c r="AQ215" s="293">
        <f t="shared" si="36"/>
        <v>5399.050400448963</v>
      </c>
    </row>
    <row r="216" spans="1:43" s="55" customFormat="1" ht="15" customHeight="1" x14ac:dyDescent="0.3">
      <c r="A216" s="43"/>
      <c r="B216" s="44"/>
      <c r="C216" s="43"/>
      <c r="D216" s="44"/>
      <c r="E216" s="43"/>
      <c r="F216" s="43"/>
      <c r="G216" s="44"/>
      <c r="H216" s="44"/>
      <c r="I216" s="43"/>
      <c r="J216" s="44"/>
      <c r="K216" s="43"/>
      <c r="L216" s="44"/>
      <c r="M216" s="53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321"/>
      <c r="Z216" s="321"/>
      <c r="AA216" s="321"/>
      <c r="AB216" s="321"/>
      <c r="AC216" s="321"/>
      <c r="AD216" s="321"/>
      <c r="AE216" s="321"/>
      <c r="AF216" s="321"/>
      <c r="AI216" s="54">
        <f t="shared" si="28"/>
        <v>0</v>
      </c>
      <c r="AJ216" s="54">
        <f t="shared" si="29"/>
        <v>0</v>
      </c>
      <c r="AK216" s="54">
        <f t="shared" si="30"/>
        <v>0</v>
      </c>
      <c r="AL216" s="54">
        <f t="shared" si="31"/>
        <v>0</v>
      </c>
      <c r="AM216" s="54">
        <f t="shared" si="32"/>
        <v>0</v>
      </c>
      <c r="AN216" s="54">
        <f t="shared" si="33"/>
        <v>0</v>
      </c>
      <c r="AO216" s="54">
        <f t="shared" si="34"/>
        <v>0</v>
      </c>
      <c r="AP216" s="54">
        <f t="shared" si="35"/>
        <v>0</v>
      </c>
      <c r="AQ216" s="54">
        <f t="shared" si="36"/>
        <v>0</v>
      </c>
    </row>
    <row r="217" spans="1:43" s="55" customFormat="1" ht="15" customHeight="1" x14ac:dyDescent="0.3">
      <c r="A217" s="76"/>
      <c r="B217" s="77"/>
      <c r="C217" s="76"/>
      <c r="D217" s="77"/>
      <c r="E217" s="76"/>
      <c r="F217" s="215" t="s">
        <v>450</v>
      </c>
      <c r="G217" s="79"/>
      <c r="H217" s="79"/>
      <c r="I217" s="215"/>
      <c r="J217" s="44"/>
      <c r="K217" s="43"/>
      <c r="L217" s="44"/>
      <c r="M217" s="53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321"/>
      <c r="Z217" s="321"/>
      <c r="AA217" s="321"/>
      <c r="AB217" s="321"/>
      <c r="AC217" s="321"/>
      <c r="AD217" s="321"/>
      <c r="AE217" s="321"/>
      <c r="AF217" s="321"/>
      <c r="AI217" s="54">
        <f t="shared" si="28"/>
        <v>0</v>
      </c>
      <c r="AJ217" s="54">
        <f t="shared" si="29"/>
        <v>0</v>
      </c>
      <c r="AK217" s="54">
        <f t="shared" si="30"/>
        <v>0</v>
      </c>
      <c r="AL217" s="54">
        <f t="shared" si="31"/>
        <v>0</v>
      </c>
      <c r="AM217" s="54">
        <f t="shared" si="32"/>
        <v>0</v>
      </c>
      <c r="AN217" s="54">
        <f t="shared" si="33"/>
        <v>0</v>
      </c>
      <c r="AO217" s="54">
        <f t="shared" si="34"/>
        <v>0</v>
      </c>
      <c r="AP217" s="54">
        <f t="shared" si="35"/>
        <v>0</v>
      </c>
      <c r="AQ217" s="54">
        <f t="shared" si="36"/>
        <v>0</v>
      </c>
    </row>
    <row r="218" spans="1:43" s="55" customFormat="1" ht="15" customHeight="1" x14ac:dyDescent="0.3">
      <c r="A218" s="43"/>
      <c r="B218" s="44"/>
      <c r="C218" s="43"/>
      <c r="D218" s="44"/>
      <c r="E218" s="43"/>
      <c r="F218" s="48"/>
      <c r="G218" s="49" t="s">
        <v>451</v>
      </c>
      <c r="H218" s="44"/>
      <c r="I218" s="43"/>
      <c r="J218" s="44"/>
      <c r="K218" s="43"/>
      <c r="L218" s="44"/>
      <c r="M218" s="53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321"/>
      <c r="Z218" s="321"/>
      <c r="AA218" s="321"/>
      <c r="AB218" s="321"/>
      <c r="AC218" s="321"/>
      <c r="AD218" s="321"/>
      <c r="AE218" s="321"/>
      <c r="AF218" s="321"/>
      <c r="AI218" s="54">
        <f t="shared" si="28"/>
        <v>0</v>
      </c>
      <c r="AJ218" s="54">
        <f t="shared" si="29"/>
        <v>0</v>
      </c>
      <c r="AK218" s="54">
        <f t="shared" si="30"/>
        <v>0</v>
      </c>
      <c r="AL218" s="54">
        <f t="shared" si="31"/>
        <v>0</v>
      </c>
      <c r="AM218" s="54">
        <f t="shared" si="32"/>
        <v>0</v>
      </c>
      <c r="AN218" s="54">
        <f t="shared" si="33"/>
        <v>0</v>
      </c>
      <c r="AO218" s="54">
        <f t="shared" si="34"/>
        <v>0</v>
      </c>
      <c r="AP218" s="54">
        <f t="shared" si="35"/>
        <v>0</v>
      </c>
      <c r="AQ218" s="54">
        <f t="shared" si="36"/>
        <v>0</v>
      </c>
    </row>
    <row r="219" spans="1:43" s="55" customFormat="1" ht="15" customHeight="1" x14ac:dyDescent="0.3">
      <c r="A219" s="43"/>
      <c r="B219" s="44"/>
      <c r="C219" s="43"/>
      <c r="D219" s="44"/>
      <c r="E219" s="59"/>
      <c r="F219" s="68"/>
      <c r="G219" s="69"/>
      <c r="H219" s="46" t="s">
        <v>452</v>
      </c>
      <c r="I219" s="43"/>
      <c r="J219" s="44"/>
      <c r="K219" s="43"/>
      <c r="L219" s="44"/>
      <c r="M219" s="64"/>
      <c r="N219" s="123">
        <v>634552.98267103208</v>
      </c>
      <c r="O219" s="123">
        <v>684110.92887236224</v>
      </c>
      <c r="P219" s="123">
        <v>759550.72449498577</v>
      </c>
      <c r="Q219" s="123">
        <v>830770.02348540898</v>
      </c>
      <c r="R219" s="123">
        <v>903544.61160847882</v>
      </c>
      <c r="S219" s="123">
        <v>864712.41507635999</v>
      </c>
      <c r="T219" s="123">
        <v>897583.19957823341</v>
      </c>
      <c r="U219" s="123">
        <v>1033106.3859480124</v>
      </c>
      <c r="V219" s="123">
        <v>1101906.5746924882</v>
      </c>
      <c r="W219" s="123">
        <v>1173049.72918711</v>
      </c>
      <c r="X219" s="123"/>
      <c r="Y219" s="321">
        <v>634552.98267103208</v>
      </c>
      <c r="Z219" s="321">
        <v>684110.92887236224</v>
      </c>
      <c r="AA219" s="321">
        <v>759550.72449498577</v>
      </c>
      <c r="AB219" s="321">
        <v>830770.02348540898</v>
      </c>
      <c r="AC219" s="321">
        <v>903544.61160847882</v>
      </c>
      <c r="AD219" s="321">
        <v>864712.41507635999</v>
      </c>
      <c r="AE219" s="321">
        <v>897583.19957823341</v>
      </c>
      <c r="AF219" s="321">
        <v>1032511.7920690763</v>
      </c>
      <c r="AG219" s="55">
        <v>1101570.097547116</v>
      </c>
      <c r="AI219" s="54">
        <f t="shared" si="28"/>
        <v>0</v>
      </c>
      <c r="AJ219" s="54">
        <f t="shared" si="29"/>
        <v>0</v>
      </c>
      <c r="AK219" s="54">
        <f t="shared" si="30"/>
        <v>0</v>
      </c>
      <c r="AL219" s="54">
        <f t="shared" si="31"/>
        <v>0</v>
      </c>
      <c r="AM219" s="54">
        <f t="shared" si="32"/>
        <v>0</v>
      </c>
      <c r="AN219" s="54">
        <f t="shared" si="33"/>
        <v>0</v>
      </c>
      <c r="AO219" s="54">
        <f t="shared" si="34"/>
        <v>0</v>
      </c>
      <c r="AP219" s="54">
        <f t="shared" si="35"/>
        <v>-594.59387893602252</v>
      </c>
      <c r="AQ219" s="54">
        <f t="shared" si="36"/>
        <v>-336.47714537219144</v>
      </c>
    </row>
    <row r="220" spans="1:43" s="55" customFormat="1" ht="15" customHeight="1" x14ac:dyDescent="0.3">
      <c r="A220" s="43"/>
      <c r="B220" s="44"/>
      <c r="C220" s="43"/>
      <c r="D220" s="44"/>
      <c r="E220" s="59"/>
      <c r="F220" s="59"/>
      <c r="G220" s="67"/>
      <c r="H220" s="44" t="s">
        <v>453</v>
      </c>
      <c r="I220" s="43"/>
      <c r="J220" s="44"/>
      <c r="K220" s="43"/>
      <c r="L220" s="44"/>
      <c r="M220" s="53"/>
      <c r="N220" s="54">
        <v>546.45090705258303</v>
      </c>
      <c r="O220" s="54">
        <v>569.81097472693295</v>
      </c>
      <c r="P220" s="54">
        <v>595.74877029650304</v>
      </c>
      <c r="Q220" s="54">
        <v>617.76675579736195</v>
      </c>
      <c r="R220" s="54">
        <v>644.275127288627</v>
      </c>
      <c r="S220" s="54">
        <v>737.66924974038614</v>
      </c>
      <c r="T220" s="54">
        <v>776.21984473181874</v>
      </c>
      <c r="U220" s="54">
        <v>921.67568143611436</v>
      </c>
      <c r="V220" s="54">
        <v>968.39542172811105</v>
      </c>
      <c r="W220" s="54">
        <v>1042.1677849553585</v>
      </c>
      <c r="X220" s="54"/>
      <c r="Y220" s="321">
        <v>546.45090705258303</v>
      </c>
      <c r="Z220" s="321">
        <v>569.81097472693295</v>
      </c>
      <c r="AA220" s="321">
        <v>595.74877029650304</v>
      </c>
      <c r="AB220" s="321">
        <v>617.76675579736195</v>
      </c>
      <c r="AC220" s="321">
        <v>644.275127288627</v>
      </c>
      <c r="AD220" s="321">
        <v>737.66924974038614</v>
      </c>
      <c r="AE220" s="321">
        <v>776.21984473181874</v>
      </c>
      <c r="AF220" s="321">
        <v>905.96499177874227</v>
      </c>
      <c r="AG220" s="55">
        <v>940.57285446469018</v>
      </c>
      <c r="AI220" s="54">
        <f t="shared" si="28"/>
        <v>0</v>
      </c>
      <c r="AJ220" s="54">
        <f t="shared" si="29"/>
        <v>0</v>
      </c>
      <c r="AK220" s="54">
        <f t="shared" si="30"/>
        <v>0</v>
      </c>
      <c r="AL220" s="54">
        <f t="shared" si="31"/>
        <v>0</v>
      </c>
      <c r="AM220" s="54">
        <f t="shared" si="32"/>
        <v>0</v>
      </c>
      <c r="AN220" s="54">
        <f t="shared" si="33"/>
        <v>0</v>
      </c>
      <c r="AO220" s="54">
        <f t="shared" si="34"/>
        <v>0</v>
      </c>
      <c r="AP220" s="54">
        <f t="shared" si="35"/>
        <v>-15.710689657372086</v>
      </c>
      <c r="AQ220" s="54">
        <f t="shared" si="36"/>
        <v>-27.822567263420865</v>
      </c>
    </row>
    <row r="221" spans="1:43" s="55" customFormat="1" ht="15" customHeight="1" x14ac:dyDescent="0.3">
      <c r="A221" s="43"/>
      <c r="B221" s="44"/>
      <c r="C221" s="43"/>
      <c r="D221" s="44"/>
      <c r="E221" s="43"/>
      <c r="F221" s="48"/>
      <c r="G221" s="49"/>
      <c r="H221" s="50" t="s">
        <v>405</v>
      </c>
      <c r="I221" s="43"/>
      <c r="J221" s="44"/>
      <c r="K221" s="43"/>
      <c r="L221" s="44"/>
      <c r="M221" s="64"/>
      <c r="N221" s="123">
        <v>635099.43357808469</v>
      </c>
      <c r="O221" s="123">
        <v>684680.73984708916</v>
      </c>
      <c r="P221" s="123">
        <v>760146.47326528223</v>
      </c>
      <c r="Q221" s="123">
        <v>831387.7902412063</v>
      </c>
      <c r="R221" s="123">
        <v>904188.88673576748</v>
      </c>
      <c r="S221" s="123">
        <v>865450.08432610042</v>
      </c>
      <c r="T221" s="123">
        <v>898359.41942296526</v>
      </c>
      <c r="U221" s="123">
        <v>1034028.0616294484</v>
      </c>
      <c r="V221" s="123">
        <v>1102874.9701142162</v>
      </c>
      <c r="W221" s="123">
        <v>1174091.8969720653</v>
      </c>
      <c r="X221" s="123"/>
      <c r="Y221" s="321">
        <v>635099.43357808469</v>
      </c>
      <c r="Z221" s="321">
        <v>684680.73984708916</v>
      </c>
      <c r="AA221" s="321">
        <v>760146.47326528223</v>
      </c>
      <c r="AB221" s="321">
        <v>831387.7902412063</v>
      </c>
      <c r="AC221" s="321">
        <v>904188.88673576748</v>
      </c>
      <c r="AD221" s="321">
        <v>865450.08432610042</v>
      </c>
      <c r="AE221" s="321">
        <v>898359.41942296526</v>
      </c>
      <c r="AF221" s="321">
        <v>1033417.757060855</v>
      </c>
      <c r="AG221" s="55">
        <v>1102510.6704015806</v>
      </c>
      <c r="AI221" s="54">
        <f t="shared" si="28"/>
        <v>0</v>
      </c>
      <c r="AJ221" s="54">
        <f t="shared" si="29"/>
        <v>0</v>
      </c>
      <c r="AK221" s="54">
        <f t="shared" si="30"/>
        <v>0</v>
      </c>
      <c r="AL221" s="54">
        <f t="shared" si="31"/>
        <v>0</v>
      </c>
      <c r="AM221" s="54">
        <f t="shared" si="32"/>
        <v>0</v>
      </c>
      <c r="AN221" s="54">
        <f t="shared" si="33"/>
        <v>0</v>
      </c>
      <c r="AO221" s="54">
        <f t="shared" si="34"/>
        <v>0</v>
      </c>
      <c r="AP221" s="54">
        <f t="shared" si="35"/>
        <v>-610.30456859339029</v>
      </c>
      <c r="AQ221" s="54">
        <f t="shared" si="36"/>
        <v>-364.29971263557673</v>
      </c>
    </row>
    <row r="222" spans="1:43" s="87" customFormat="1" ht="15" customHeight="1" x14ac:dyDescent="0.3">
      <c r="A222" s="83"/>
      <c r="B222" s="84"/>
      <c r="C222" s="83"/>
      <c r="D222" s="84"/>
      <c r="E222" s="57"/>
      <c r="F222" s="83"/>
      <c r="G222" s="85" t="s">
        <v>410</v>
      </c>
      <c r="H222" s="84"/>
      <c r="I222" s="83"/>
      <c r="J222" s="84"/>
      <c r="K222" s="83"/>
      <c r="L222" s="84"/>
      <c r="M222" s="86"/>
      <c r="N222" s="207">
        <v>154021.12350959203</v>
      </c>
      <c r="O222" s="207">
        <v>157023.23788852958</v>
      </c>
      <c r="P222" s="207">
        <v>167320.13729200748</v>
      </c>
      <c r="Q222" s="207">
        <v>173288.8117245764</v>
      </c>
      <c r="R222" s="207">
        <v>176280.8455902384</v>
      </c>
      <c r="S222" s="207">
        <v>183868.67260489118</v>
      </c>
      <c r="T222" s="207">
        <v>195707.48000177031</v>
      </c>
      <c r="U222" s="207">
        <v>208445.74829366038</v>
      </c>
      <c r="V222" s="207">
        <v>218330.87310482803</v>
      </c>
      <c r="W222" s="207">
        <v>231196.42337075403</v>
      </c>
      <c r="X222" s="207"/>
      <c r="Y222" s="320">
        <v>154021.12350959203</v>
      </c>
      <c r="Z222" s="320">
        <v>157023.23788852958</v>
      </c>
      <c r="AA222" s="320">
        <v>167320.13729200748</v>
      </c>
      <c r="AB222" s="320">
        <v>173288.8117245764</v>
      </c>
      <c r="AC222" s="320">
        <v>176280.8455902384</v>
      </c>
      <c r="AD222" s="320">
        <v>183868.67260489118</v>
      </c>
      <c r="AE222" s="320">
        <v>195707.48000177031</v>
      </c>
      <c r="AF222" s="320">
        <v>207872.13778718768</v>
      </c>
      <c r="AG222" s="87">
        <v>217823.76710428088</v>
      </c>
      <c r="AI222" s="207">
        <f t="shared" si="28"/>
        <v>0</v>
      </c>
      <c r="AJ222" s="207">
        <f t="shared" si="29"/>
        <v>0</v>
      </c>
      <c r="AK222" s="207">
        <f t="shared" si="30"/>
        <v>0</v>
      </c>
      <c r="AL222" s="207">
        <f t="shared" si="31"/>
        <v>0</v>
      </c>
      <c r="AM222" s="207">
        <f t="shared" si="32"/>
        <v>0</v>
      </c>
      <c r="AN222" s="207">
        <f t="shared" si="33"/>
        <v>0</v>
      </c>
      <c r="AO222" s="207">
        <f t="shared" si="34"/>
        <v>0</v>
      </c>
      <c r="AP222" s="207">
        <f t="shared" si="35"/>
        <v>-573.61050647270167</v>
      </c>
      <c r="AQ222" s="207">
        <f t="shared" si="36"/>
        <v>-507.10600054715178</v>
      </c>
    </row>
    <row r="223" spans="1:43" s="55" customFormat="1" ht="15" customHeight="1" x14ac:dyDescent="0.3">
      <c r="A223" s="43"/>
      <c r="B223" s="44"/>
      <c r="C223" s="43"/>
      <c r="D223" s="44"/>
      <c r="E223" s="43"/>
      <c r="F223" s="48"/>
      <c r="G223" s="49" t="s">
        <v>411</v>
      </c>
      <c r="H223" s="44"/>
      <c r="I223" s="43"/>
      <c r="J223" s="44"/>
      <c r="K223" s="43"/>
      <c r="L223" s="44"/>
      <c r="M223" s="53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321"/>
      <c r="Z223" s="321"/>
      <c r="AA223" s="321"/>
      <c r="AB223" s="321"/>
      <c r="AC223" s="321"/>
      <c r="AD223" s="321"/>
      <c r="AE223" s="321"/>
      <c r="AF223" s="321"/>
      <c r="AI223" s="54">
        <f t="shared" si="28"/>
        <v>0</v>
      </c>
      <c r="AJ223" s="54">
        <f t="shared" si="29"/>
        <v>0</v>
      </c>
      <c r="AK223" s="54">
        <f t="shared" si="30"/>
        <v>0</v>
      </c>
      <c r="AL223" s="54">
        <f t="shared" si="31"/>
        <v>0</v>
      </c>
      <c r="AM223" s="54">
        <f t="shared" si="32"/>
        <v>0</v>
      </c>
      <c r="AN223" s="54">
        <f t="shared" si="33"/>
        <v>0</v>
      </c>
      <c r="AO223" s="54">
        <f t="shared" si="34"/>
        <v>0</v>
      </c>
      <c r="AP223" s="54">
        <f t="shared" si="35"/>
        <v>0</v>
      </c>
      <c r="AQ223" s="54">
        <f t="shared" si="36"/>
        <v>0</v>
      </c>
    </row>
    <row r="224" spans="1:43" s="70" customFormat="1" ht="15" customHeight="1" x14ac:dyDescent="0.3">
      <c r="A224" s="48"/>
      <c r="B224" s="49"/>
      <c r="C224" s="48"/>
      <c r="D224" s="49"/>
      <c r="E224" s="43"/>
      <c r="F224" s="48"/>
      <c r="G224" s="49"/>
      <c r="H224" s="49" t="s">
        <v>415</v>
      </c>
      <c r="I224" s="48"/>
      <c r="J224" s="49"/>
      <c r="K224" s="48"/>
      <c r="L224" s="49"/>
      <c r="M224" s="64"/>
      <c r="N224" s="123">
        <v>304423.4123532229</v>
      </c>
      <c r="O224" s="123">
        <v>318895.20599529071</v>
      </c>
      <c r="P224" s="123">
        <v>343941.53694320651</v>
      </c>
      <c r="Q224" s="123">
        <v>350364.5581651153</v>
      </c>
      <c r="R224" s="123">
        <v>346973.42859032057</v>
      </c>
      <c r="S224" s="123">
        <v>296663.42040983762</v>
      </c>
      <c r="T224" s="123">
        <v>298702.83843370568</v>
      </c>
      <c r="U224" s="123">
        <v>326816.74463798292</v>
      </c>
      <c r="V224" s="123">
        <v>350711.33753660705</v>
      </c>
      <c r="W224" s="123">
        <v>396945.19913174707</v>
      </c>
      <c r="X224" s="123"/>
      <c r="Y224" s="320">
        <v>304423.4123532229</v>
      </c>
      <c r="Z224" s="320">
        <v>318895.20599529071</v>
      </c>
      <c r="AA224" s="320">
        <v>343941.53694320651</v>
      </c>
      <c r="AB224" s="320">
        <v>350364.5581651153</v>
      </c>
      <c r="AC224" s="320">
        <v>346973.42859032057</v>
      </c>
      <c r="AD224" s="320">
        <v>296663.42040983762</v>
      </c>
      <c r="AE224" s="320">
        <v>298702.83843370568</v>
      </c>
      <c r="AF224" s="320">
        <v>326674.80707052315</v>
      </c>
      <c r="AG224" s="70">
        <v>350733.12631200097</v>
      </c>
      <c r="AI224" s="123">
        <f t="shared" si="28"/>
        <v>0</v>
      </c>
      <c r="AJ224" s="123">
        <f t="shared" si="29"/>
        <v>0</v>
      </c>
      <c r="AK224" s="123">
        <f t="shared" si="30"/>
        <v>0</v>
      </c>
      <c r="AL224" s="123">
        <f t="shared" si="31"/>
        <v>0</v>
      </c>
      <c r="AM224" s="123">
        <f t="shared" si="32"/>
        <v>0</v>
      </c>
      <c r="AN224" s="123">
        <f t="shared" si="33"/>
        <v>0</v>
      </c>
      <c r="AO224" s="123">
        <f t="shared" si="34"/>
        <v>0</v>
      </c>
      <c r="AP224" s="123">
        <f t="shared" si="35"/>
        <v>-141.93756745976862</v>
      </c>
      <c r="AQ224" s="123">
        <f t="shared" si="36"/>
        <v>21.788775393913966</v>
      </c>
    </row>
    <row r="225" spans="1:43" s="55" customFormat="1" ht="15" customHeight="1" x14ac:dyDescent="0.3">
      <c r="A225" s="43"/>
      <c r="B225" s="44"/>
      <c r="C225" s="43"/>
      <c r="D225" s="44"/>
      <c r="E225" s="43"/>
      <c r="F225" s="43"/>
      <c r="G225" s="44" t="s">
        <v>174</v>
      </c>
      <c r="H225" s="88" t="s">
        <v>412</v>
      </c>
      <c r="I225" s="43"/>
      <c r="J225" s="44"/>
      <c r="K225" s="43"/>
      <c r="L225" s="44"/>
      <c r="M225" s="73"/>
      <c r="N225" s="205">
        <v>174239.94132141801</v>
      </c>
      <c r="O225" s="205">
        <v>187521.11989008001</v>
      </c>
      <c r="P225" s="205">
        <v>199225.97299965101</v>
      </c>
      <c r="Q225" s="205">
        <v>205359.22062974601</v>
      </c>
      <c r="R225" s="205">
        <v>206468.367447317</v>
      </c>
      <c r="S225" s="205">
        <v>169700.31191490195</v>
      </c>
      <c r="T225" s="205">
        <v>155924.70395445212</v>
      </c>
      <c r="U225" s="205">
        <v>167871.24284491534</v>
      </c>
      <c r="V225" s="205">
        <v>182032.63546137972</v>
      </c>
      <c r="W225" s="205">
        <v>211485.62051054533</v>
      </c>
      <c r="X225" s="205"/>
      <c r="Y225" s="321">
        <v>174239.94132141801</v>
      </c>
      <c r="Z225" s="321">
        <v>187521.11989008001</v>
      </c>
      <c r="AA225" s="321">
        <v>199225.97299965101</v>
      </c>
      <c r="AB225" s="321">
        <v>205359.22062974601</v>
      </c>
      <c r="AC225" s="321">
        <v>206468.367447317</v>
      </c>
      <c r="AD225" s="321">
        <v>169700.31191490195</v>
      </c>
      <c r="AE225" s="321">
        <v>155924.70395445212</v>
      </c>
      <c r="AF225" s="321">
        <v>167869.24284491531</v>
      </c>
      <c r="AG225" s="55">
        <v>182124.63546137972</v>
      </c>
      <c r="AI225" s="54">
        <f t="shared" si="28"/>
        <v>0</v>
      </c>
      <c r="AJ225" s="54">
        <f t="shared" si="29"/>
        <v>0</v>
      </c>
      <c r="AK225" s="54">
        <f t="shared" si="30"/>
        <v>0</v>
      </c>
      <c r="AL225" s="54">
        <f t="shared" si="31"/>
        <v>0</v>
      </c>
      <c r="AM225" s="54">
        <f t="shared" si="32"/>
        <v>0</v>
      </c>
      <c r="AN225" s="54">
        <f t="shared" si="33"/>
        <v>0</v>
      </c>
      <c r="AO225" s="54">
        <f t="shared" si="34"/>
        <v>0</v>
      </c>
      <c r="AP225" s="54">
        <f t="shared" si="35"/>
        <v>-2.0000000000291038</v>
      </c>
      <c r="AQ225" s="54">
        <f t="shared" si="36"/>
        <v>92</v>
      </c>
    </row>
    <row r="226" spans="1:43" s="55" customFormat="1" ht="15" customHeight="1" x14ac:dyDescent="0.3">
      <c r="A226" s="43"/>
      <c r="B226" s="44"/>
      <c r="C226" s="43"/>
      <c r="D226" s="44"/>
      <c r="E226" s="43"/>
      <c r="F226" s="43"/>
      <c r="G226" s="44" t="s">
        <v>176</v>
      </c>
      <c r="H226" s="88" t="s">
        <v>413</v>
      </c>
      <c r="I226" s="43"/>
      <c r="J226" s="44"/>
      <c r="K226" s="43"/>
      <c r="L226" s="44"/>
      <c r="M226" s="73"/>
      <c r="N226" s="205">
        <v>102398.988593362</v>
      </c>
      <c r="O226" s="205">
        <v>104310.124455674</v>
      </c>
      <c r="P226" s="205">
        <v>117321.50710123801</v>
      </c>
      <c r="Q226" s="205">
        <v>117348.392881409</v>
      </c>
      <c r="R226" s="205">
        <v>112064.88757737</v>
      </c>
      <c r="S226" s="205">
        <v>101335.49285951279</v>
      </c>
      <c r="T226" s="205">
        <v>116404.25944744726</v>
      </c>
      <c r="U226" s="205">
        <v>131545.97023339194</v>
      </c>
      <c r="V226" s="205">
        <v>140170.71451761626</v>
      </c>
      <c r="W226" s="205">
        <v>155222.13478595804</v>
      </c>
      <c r="X226" s="205"/>
      <c r="Y226" s="321">
        <v>102398.988593362</v>
      </c>
      <c r="Z226" s="321">
        <v>104310.124455674</v>
      </c>
      <c r="AA226" s="321">
        <v>117321.50710123801</v>
      </c>
      <c r="AB226" s="321">
        <v>117348.392881409</v>
      </c>
      <c r="AC226" s="321">
        <v>112064.88757737</v>
      </c>
      <c r="AD226" s="321">
        <v>101335.49285951279</v>
      </c>
      <c r="AE226" s="321">
        <v>116404.25944744726</v>
      </c>
      <c r="AF226" s="321">
        <v>131491.85641504664</v>
      </c>
      <c r="AG226" s="55">
        <v>140204.7616742657</v>
      </c>
      <c r="AI226" s="54">
        <f t="shared" si="28"/>
        <v>0</v>
      </c>
      <c r="AJ226" s="54">
        <f t="shared" si="29"/>
        <v>0</v>
      </c>
      <c r="AK226" s="54">
        <f t="shared" si="30"/>
        <v>0</v>
      </c>
      <c r="AL226" s="54">
        <f t="shared" si="31"/>
        <v>0</v>
      </c>
      <c r="AM226" s="54">
        <f t="shared" si="32"/>
        <v>0</v>
      </c>
      <c r="AN226" s="54">
        <f t="shared" si="33"/>
        <v>0</v>
      </c>
      <c r="AO226" s="54">
        <f t="shared" si="34"/>
        <v>0</v>
      </c>
      <c r="AP226" s="54">
        <f t="shared" si="35"/>
        <v>-54.113818345300388</v>
      </c>
      <c r="AQ226" s="54">
        <f t="shared" si="36"/>
        <v>34.047156649437966</v>
      </c>
    </row>
    <row r="227" spans="1:43" s="55" customFormat="1" ht="15" customHeight="1" x14ac:dyDescent="0.3">
      <c r="A227" s="43"/>
      <c r="B227" s="44"/>
      <c r="C227" s="43"/>
      <c r="D227" s="44"/>
      <c r="E227" s="43"/>
      <c r="F227" s="43"/>
      <c r="G227" s="44" t="s">
        <v>178</v>
      </c>
      <c r="H227" s="88" t="s">
        <v>414</v>
      </c>
      <c r="I227" s="43"/>
      <c r="J227" s="44"/>
      <c r="K227" s="43"/>
      <c r="L227" s="44"/>
      <c r="M227" s="73"/>
      <c r="N227" s="205">
        <v>27784.482438442901</v>
      </c>
      <c r="O227" s="205">
        <v>27063.961649536701</v>
      </c>
      <c r="P227" s="205">
        <v>27394.056842317499</v>
      </c>
      <c r="Q227" s="205">
        <v>27656.944653960301</v>
      </c>
      <c r="R227" s="205">
        <v>28440.173565633599</v>
      </c>
      <c r="S227" s="205">
        <v>25627.615635422855</v>
      </c>
      <c r="T227" s="205">
        <v>26373.875031806281</v>
      </c>
      <c r="U227" s="205">
        <v>27399.531559675655</v>
      </c>
      <c r="V227" s="205">
        <v>28507.987557611097</v>
      </c>
      <c r="W227" s="205">
        <v>30237.443835243677</v>
      </c>
      <c r="X227" s="205"/>
      <c r="Y227" s="321">
        <v>27784.482438442901</v>
      </c>
      <c r="Z227" s="321">
        <v>27063.961649536701</v>
      </c>
      <c r="AA227" s="321">
        <v>27394.056842317499</v>
      </c>
      <c r="AB227" s="321">
        <v>27656.944653960301</v>
      </c>
      <c r="AC227" s="321">
        <v>28440.173565633599</v>
      </c>
      <c r="AD227" s="321">
        <v>25627.615635422855</v>
      </c>
      <c r="AE227" s="321">
        <v>26373.875031806281</v>
      </c>
      <c r="AF227" s="321">
        <v>27313.707810561165</v>
      </c>
      <c r="AG227" s="55">
        <v>28403.729176355584</v>
      </c>
      <c r="AI227" s="54">
        <f t="shared" si="28"/>
        <v>0</v>
      </c>
      <c r="AJ227" s="54">
        <f t="shared" si="29"/>
        <v>0</v>
      </c>
      <c r="AK227" s="54">
        <f t="shared" si="30"/>
        <v>0</v>
      </c>
      <c r="AL227" s="54">
        <f t="shared" si="31"/>
        <v>0</v>
      </c>
      <c r="AM227" s="54">
        <f t="shared" si="32"/>
        <v>0</v>
      </c>
      <c r="AN227" s="54">
        <f t="shared" si="33"/>
        <v>0</v>
      </c>
      <c r="AO227" s="54">
        <f t="shared" si="34"/>
        <v>0</v>
      </c>
      <c r="AP227" s="54">
        <f t="shared" si="35"/>
        <v>-85.823749114490056</v>
      </c>
      <c r="AQ227" s="54">
        <f t="shared" si="36"/>
        <v>-104.25838125551309</v>
      </c>
    </row>
    <row r="228" spans="1:43" s="70" customFormat="1" ht="15" customHeight="1" x14ac:dyDescent="0.3">
      <c r="A228" s="48"/>
      <c r="B228" s="49"/>
      <c r="C228" s="48"/>
      <c r="D228" s="49"/>
      <c r="E228" s="43"/>
      <c r="F228" s="48"/>
      <c r="G228" s="49"/>
      <c r="H228" s="49" t="s">
        <v>416</v>
      </c>
      <c r="I228" s="48"/>
      <c r="J228" s="49"/>
      <c r="K228" s="48"/>
      <c r="L228" s="49"/>
      <c r="M228" s="64"/>
      <c r="N228" s="123">
        <v>304423.41235322296</v>
      </c>
      <c r="O228" s="123">
        <v>318895.20599529101</v>
      </c>
      <c r="P228" s="123">
        <v>343941.53694320703</v>
      </c>
      <c r="Q228" s="123">
        <v>350364.55816511501</v>
      </c>
      <c r="R228" s="123">
        <v>346973.42859032139</v>
      </c>
      <c r="S228" s="123">
        <v>296663.42040983756</v>
      </c>
      <c r="T228" s="123">
        <v>298702.83843370562</v>
      </c>
      <c r="U228" s="123">
        <v>326816.74463798292</v>
      </c>
      <c r="V228" s="123">
        <v>350711.33753660705</v>
      </c>
      <c r="W228" s="123">
        <v>396945.19913174701</v>
      </c>
      <c r="X228" s="123"/>
      <c r="Y228" s="320">
        <v>304423.41235322296</v>
      </c>
      <c r="Z228" s="320">
        <v>318895.20599529101</v>
      </c>
      <c r="AA228" s="320">
        <v>343941.53694320703</v>
      </c>
      <c r="AB228" s="320">
        <v>350364.55816511501</v>
      </c>
      <c r="AC228" s="320">
        <v>346973.42859032139</v>
      </c>
      <c r="AD228" s="320">
        <v>296663.42040983756</v>
      </c>
      <c r="AE228" s="320">
        <v>298702.83843370562</v>
      </c>
      <c r="AF228" s="320">
        <v>326674.80707052315</v>
      </c>
      <c r="AG228" s="70">
        <v>350733.12631200103</v>
      </c>
      <c r="AI228" s="123">
        <f t="shared" si="28"/>
        <v>0</v>
      </c>
      <c r="AJ228" s="123">
        <f t="shared" si="29"/>
        <v>0</v>
      </c>
      <c r="AK228" s="123">
        <f t="shared" si="30"/>
        <v>0</v>
      </c>
      <c r="AL228" s="123">
        <f t="shared" si="31"/>
        <v>0</v>
      </c>
      <c r="AM228" s="123">
        <f t="shared" si="32"/>
        <v>0</v>
      </c>
      <c r="AN228" s="123">
        <f t="shared" si="33"/>
        <v>0</v>
      </c>
      <c r="AO228" s="123">
        <f t="shared" si="34"/>
        <v>0</v>
      </c>
      <c r="AP228" s="123">
        <f t="shared" si="35"/>
        <v>-141.93756745976862</v>
      </c>
      <c r="AQ228" s="123">
        <f t="shared" si="36"/>
        <v>21.788775393972173</v>
      </c>
    </row>
    <row r="229" spans="1:43" s="55" customFormat="1" ht="15" customHeight="1" x14ac:dyDescent="0.3">
      <c r="A229" s="43"/>
      <c r="B229" s="44"/>
      <c r="C229" s="43"/>
      <c r="D229" s="44"/>
      <c r="E229" s="43"/>
      <c r="F229" s="43"/>
      <c r="G229" s="44" t="s">
        <v>174</v>
      </c>
      <c r="H229" s="88" t="s">
        <v>417</v>
      </c>
      <c r="I229" s="43"/>
      <c r="J229" s="44"/>
      <c r="K229" s="43"/>
      <c r="L229" s="44"/>
      <c r="M229" s="73"/>
      <c r="N229" s="205">
        <v>0</v>
      </c>
      <c r="O229" s="205">
        <v>0</v>
      </c>
      <c r="P229" s="205">
        <v>0</v>
      </c>
      <c r="Q229" s="205">
        <v>0</v>
      </c>
      <c r="R229" s="205">
        <v>0</v>
      </c>
      <c r="S229" s="205">
        <v>0</v>
      </c>
      <c r="T229" s="205">
        <v>0</v>
      </c>
      <c r="U229" s="205">
        <v>0</v>
      </c>
      <c r="V229" s="205">
        <v>0</v>
      </c>
      <c r="W229" s="205">
        <v>0</v>
      </c>
      <c r="X229" s="205"/>
      <c r="Y229" s="321">
        <v>0</v>
      </c>
      <c r="Z229" s="321">
        <v>0</v>
      </c>
      <c r="AA229" s="321">
        <v>0</v>
      </c>
      <c r="AB229" s="321">
        <v>0</v>
      </c>
      <c r="AC229" s="321">
        <v>0</v>
      </c>
      <c r="AD229" s="321">
        <v>0</v>
      </c>
      <c r="AE229" s="321">
        <v>0</v>
      </c>
      <c r="AF229" s="321">
        <v>0</v>
      </c>
      <c r="AG229" s="55">
        <v>0</v>
      </c>
      <c r="AI229" s="54">
        <f t="shared" si="28"/>
        <v>0</v>
      </c>
      <c r="AJ229" s="54">
        <f t="shared" si="29"/>
        <v>0</v>
      </c>
      <c r="AK229" s="54">
        <f t="shared" si="30"/>
        <v>0</v>
      </c>
      <c r="AL229" s="54">
        <f t="shared" si="31"/>
        <v>0</v>
      </c>
      <c r="AM229" s="54">
        <f t="shared" si="32"/>
        <v>0</v>
      </c>
      <c r="AN229" s="54">
        <f t="shared" si="33"/>
        <v>0</v>
      </c>
      <c r="AO229" s="54">
        <f t="shared" si="34"/>
        <v>0</v>
      </c>
      <c r="AP229" s="54">
        <f t="shared" si="35"/>
        <v>0</v>
      </c>
      <c r="AQ229" s="54">
        <f t="shared" si="36"/>
        <v>0</v>
      </c>
    </row>
    <row r="230" spans="1:43" s="55" customFormat="1" ht="15" customHeight="1" x14ac:dyDescent="0.3">
      <c r="A230" s="43"/>
      <c r="B230" s="44"/>
      <c r="C230" s="43"/>
      <c r="D230" s="44"/>
      <c r="E230" s="43"/>
      <c r="F230" s="43"/>
      <c r="G230" s="44" t="s">
        <v>176</v>
      </c>
      <c r="H230" s="88" t="s">
        <v>418</v>
      </c>
      <c r="I230" s="43"/>
      <c r="J230" s="44"/>
      <c r="K230" s="43"/>
      <c r="L230" s="44"/>
      <c r="M230" s="73"/>
      <c r="N230" s="205">
        <v>106273.894207929</v>
      </c>
      <c r="O230" s="205">
        <v>107370.454113548</v>
      </c>
      <c r="P230" s="205">
        <v>109421.854319099</v>
      </c>
      <c r="Q230" s="205">
        <v>104546.028995193</v>
      </c>
      <c r="R230" s="205">
        <v>94497.725774071398</v>
      </c>
      <c r="S230" s="205">
        <v>74404.520104174517</v>
      </c>
      <c r="T230" s="205">
        <v>67186.275252622698</v>
      </c>
      <c r="U230" s="205">
        <v>72460.952018334254</v>
      </c>
      <c r="V230" s="205">
        <v>79979.506620588916</v>
      </c>
      <c r="W230" s="205">
        <v>89937.802561513177</v>
      </c>
      <c r="X230" s="205"/>
      <c r="Y230" s="321">
        <v>106273.894207929</v>
      </c>
      <c r="Z230" s="321">
        <v>107370.454113548</v>
      </c>
      <c r="AA230" s="321">
        <v>109421.854319099</v>
      </c>
      <c r="AB230" s="321">
        <v>104546.028995193</v>
      </c>
      <c r="AC230" s="321">
        <v>94497.725774071398</v>
      </c>
      <c r="AD230" s="321">
        <v>74404.520104174517</v>
      </c>
      <c r="AE230" s="321">
        <v>67186.275252622698</v>
      </c>
      <c r="AF230" s="321">
        <v>72437.352018334263</v>
      </c>
      <c r="AG230" s="55">
        <v>80022.206620588899</v>
      </c>
      <c r="AI230" s="54">
        <f t="shared" si="28"/>
        <v>0</v>
      </c>
      <c r="AJ230" s="54">
        <f t="shared" si="29"/>
        <v>0</v>
      </c>
      <c r="AK230" s="54">
        <f t="shared" si="30"/>
        <v>0</v>
      </c>
      <c r="AL230" s="54">
        <f t="shared" si="31"/>
        <v>0</v>
      </c>
      <c r="AM230" s="54">
        <f t="shared" si="32"/>
        <v>0</v>
      </c>
      <c r="AN230" s="54">
        <f t="shared" si="33"/>
        <v>0</v>
      </c>
      <c r="AO230" s="54">
        <f t="shared" si="34"/>
        <v>0</v>
      </c>
      <c r="AP230" s="54">
        <f t="shared" si="35"/>
        <v>-23.599999999991269</v>
      </c>
      <c r="AQ230" s="54">
        <f t="shared" si="36"/>
        <v>42.699999999982538</v>
      </c>
    </row>
    <row r="231" spans="1:43" s="55" customFormat="1" ht="15" customHeight="1" x14ac:dyDescent="0.3">
      <c r="A231" s="43"/>
      <c r="B231" s="44"/>
      <c r="C231" s="43"/>
      <c r="D231" s="44"/>
      <c r="E231" s="43"/>
      <c r="F231" s="43"/>
      <c r="G231" s="44" t="s">
        <v>178</v>
      </c>
      <c r="H231" s="88" t="s">
        <v>419</v>
      </c>
      <c r="I231" s="43"/>
      <c r="J231" s="44"/>
      <c r="K231" s="43"/>
      <c r="L231" s="44"/>
      <c r="M231" s="73"/>
      <c r="N231" s="205">
        <v>198149.51814529399</v>
      </c>
      <c r="O231" s="205">
        <v>211524.751881743</v>
      </c>
      <c r="P231" s="205">
        <v>234519.68262410801</v>
      </c>
      <c r="Q231" s="205">
        <v>245818.529169922</v>
      </c>
      <c r="R231" s="205">
        <v>252475.70281625001</v>
      </c>
      <c r="S231" s="205">
        <v>222258.90030566306</v>
      </c>
      <c r="T231" s="205">
        <v>231516.56318108295</v>
      </c>
      <c r="U231" s="205">
        <v>254355.79261964865</v>
      </c>
      <c r="V231" s="205">
        <v>270731.83091601817</v>
      </c>
      <c r="W231" s="205">
        <v>307007.39657023386</v>
      </c>
      <c r="X231" s="205"/>
      <c r="Y231" s="321">
        <v>198149.51814529399</v>
      </c>
      <c r="Z231" s="321">
        <v>211524.751881743</v>
      </c>
      <c r="AA231" s="321">
        <v>234519.68262410801</v>
      </c>
      <c r="AB231" s="321">
        <v>245818.529169922</v>
      </c>
      <c r="AC231" s="321">
        <v>252475.70281625001</v>
      </c>
      <c r="AD231" s="321">
        <v>222258.90030566306</v>
      </c>
      <c r="AE231" s="321">
        <v>231516.56318108295</v>
      </c>
      <c r="AF231" s="321">
        <v>254237.45505218886</v>
      </c>
      <c r="AG231" s="55">
        <v>270710.91969141213</v>
      </c>
      <c r="AI231" s="54">
        <f t="shared" si="28"/>
        <v>0</v>
      </c>
      <c r="AJ231" s="54">
        <f t="shared" si="29"/>
        <v>0</v>
      </c>
      <c r="AK231" s="54">
        <f t="shared" si="30"/>
        <v>0</v>
      </c>
      <c r="AL231" s="54">
        <f t="shared" si="31"/>
        <v>0</v>
      </c>
      <c r="AM231" s="54">
        <f t="shared" si="32"/>
        <v>0</v>
      </c>
      <c r="AN231" s="54">
        <f t="shared" si="33"/>
        <v>0</v>
      </c>
      <c r="AO231" s="54">
        <f t="shared" si="34"/>
        <v>0</v>
      </c>
      <c r="AP231" s="54">
        <f t="shared" si="35"/>
        <v>-118.3375674597919</v>
      </c>
      <c r="AQ231" s="54">
        <f t="shared" si="36"/>
        <v>-20.911224606039468</v>
      </c>
    </row>
    <row r="232" spans="1:43" s="55" customFormat="1" ht="15" customHeight="1" x14ac:dyDescent="0.3">
      <c r="A232" s="43"/>
      <c r="B232" s="44"/>
      <c r="C232" s="43"/>
      <c r="D232" s="44"/>
      <c r="E232" s="43"/>
      <c r="F232" s="48"/>
      <c r="G232" s="49" t="s">
        <v>420</v>
      </c>
      <c r="H232" s="44"/>
      <c r="I232" s="43"/>
      <c r="J232" s="44"/>
      <c r="K232" s="43"/>
      <c r="L232" s="44"/>
      <c r="M232" s="64"/>
      <c r="N232" s="123">
        <v>-5194.7864082557735</v>
      </c>
      <c r="O232" s="123">
        <v>1296.143417043013</v>
      </c>
      <c r="P232" s="123">
        <v>1401.0349277000582</v>
      </c>
      <c r="Q232" s="123">
        <v>-1808.9148730104484</v>
      </c>
      <c r="R232" s="123">
        <v>-9983.7815795155548</v>
      </c>
      <c r="S232" s="123">
        <v>-7270.2601855572721</v>
      </c>
      <c r="T232" s="123">
        <v>12327.836640805241</v>
      </c>
      <c r="U232" s="123">
        <v>17727.743398295326</v>
      </c>
      <c r="V232" s="123">
        <v>24640.301426832724</v>
      </c>
      <c r="W232" s="123">
        <v>1608.6536901100144</v>
      </c>
      <c r="X232" s="123"/>
      <c r="Y232" s="321">
        <v>-5194.7864082557735</v>
      </c>
      <c r="Z232" s="321">
        <v>1296.143417043013</v>
      </c>
      <c r="AA232" s="321">
        <v>1401.0349277000582</v>
      </c>
      <c r="AB232" s="321">
        <v>-1808.9148730104484</v>
      </c>
      <c r="AC232" s="321">
        <v>-9983.7815795155548</v>
      </c>
      <c r="AD232" s="321">
        <v>-7270.2601855572721</v>
      </c>
      <c r="AE232" s="321">
        <v>12327.836640805241</v>
      </c>
      <c r="AF232" s="321">
        <v>17764.801501233826</v>
      </c>
      <c r="AG232" s="55">
        <v>24834.927765070923</v>
      </c>
      <c r="AI232" s="54">
        <f t="shared" si="28"/>
        <v>0</v>
      </c>
      <c r="AJ232" s="54">
        <f t="shared" si="29"/>
        <v>0</v>
      </c>
      <c r="AK232" s="54">
        <f t="shared" si="30"/>
        <v>0</v>
      </c>
      <c r="AL232" s="54">
        <f t="shared" si="31"/>
        <v>0</v>
      </c>
      <c r="AM232" s="54">
        <f t="shared" si="32"/>
        <v>0</v>
      </c>
      <c r="AN232" s="54">
        <f t="shared" si="33"/>
        <v>0</v>
      </c>
      <c r="AO232" s="54">
        <f t="shared" si="34"/>
        <v>0</v>
      </c>
      <c r="AP232" s="54">
        <f t="shared" si="35"/>
        <v>37.05810293849936</v>
      </c>
      <c r="AQ232" s="54">
        <f t="shared" si="36"/>
        <v>194.62633823819851</v>
      </c>
    </row>
    <row r="233" spans="1:43" s="55" customFormat="1" ht="15" customHeight="1" x14ac:dyDescent="0.3">
      <c r="A233" s="43"/>
      <c r="B233" s="44"/>
      <c r="C233" s="43"/>
      <c r="D233" s="44"/>
      <c r="E233" s="43"/>
      <c r="F233" s="48"/>
      <c r="G233" s="49" t="s">
        <v>447</v>
      </c>
      <c r="H233" s="49"/>
      <c r="I233" s="43"/>
      <c r="J233" s="44"/>
      <c r="K233" s="43"/>
      <c r="L233" s="44"/>
      <c r="M233" s="64"/>
      <c r="N233" s="123">
        <v>817370.24699999997</v>
      </c>
      <c r="O233" s="123">
        <v>834491.20200000005</v>
      </c>
      <c r="P233" s="123">
        <v>960778.02600000007</v>
      </c>
      <c r="Q233" s="123">
        <v>992511.20400000003</v>
      </c>
      <c r="R233" s="123">
        <v>987481.424</v>
      </c>
      <c r="S233" s="123">
        <v>873477.4236000001</v>
      </c>
      <c r="T233" s="123">
        <v>1093894.69</v>
      </c>
      <c r="U233" s="123">
        <v>1378617.888</v>
      </c>
      <c r="V233" s="123">
        <v>1252716.831</v>
      </c>
      <c r="W233" s="123">
        <v>1378517.7140000002</v>
      </c>
      <c r="X233" s="123"/>
      <c r="Y233" s="321">
        <v>817370.24699999997</v>
      </c>
      <c r="Z233" s="321">
        <v>834491.20200000005</v>
      </c>
      <c r="AA233" s="321">
        <v>960778.02600000007</v>
      </c>
      <c r="AB233" s="321">
        <v>992511.20400000003</v>
      </c>
      <c r="AC233" s="321">
        <v>987481.424</v>
      </c>
      <c r="AD233" s="321">
        <v>873477.4236000001</v>
      </c>
      <c r="AE233" s="321">
        <v>1093894.69</v>
      </c>
      <c r="AF233" s="321">
        <v>1378617.888</v>
      </c>
      <c r="AG233" s="55">
        <v>1250182.52</v>
      </c>
      <c r="AI233" s="54">
        <f t="shared" si="28"/>
        <v>0</v>
      </c>
      <c r="AJ233" s="54">
        <f t="shared" si="29"/>
        <v>0</v>
      </c>
      <c r="AK233" s="54">
        <f t="shared" si="30"/>
        <v>0</v>
      </c>
      <c r="AL233" s="54">
        <f t="shared" si="31"/>
        <v>0</v>
      </c>
      <c r="AM233" s="54">
        <f t="shared" si="32"/>
        <v>0</v>
      </c>
      <c r="AN233" s="54">
        <f t="shared" si="33"/>
        <v>0</v>
      </c>
      <c r="AO233" s="54">
        <f t="shared" si="34"/>
        <v>0</v>
      </c>
      <c r="AP233" s="54">
        <f t="shared" si="35"/>
        <v>0</v>
      </c>
      <c r="AQ233" s="54">
        <f t="shared" si="36"/>
        <v>-2534.310999999987</v>
      </c>
    </row>
    <row r="234" spans="1:43" s="55" customFormat="1" ht="15" customHeight="1" x14ac:dyDescent="0.3">
      <c r="A234" s="43"/>
      <c r="B234" s="44"/>
      <c r="C234" s="43"/>
      <c r="D234" s="44"/>
      <c r="E234" s="43"/>
      <c r="F234" s="48"/>
      <c r="G234" s="49"/>
      <c r="H234" s="44" t="s">
        <v>408</v>
      </c>
      <c r="I234" s="43"/>
      <c r="J234" s="44"/>
      <c r="K234" s="43"/>
      <c r="L234" s="44"/>
      <c r="M234" s="73"/>
      <c r="N234" s="205">
        <v>681274.79099999997</v>
      </c>
      <c r="O234" s="205">
        <v>686895.54200000002</v>
      </c>
      <c r="P234" s="205">
        <v>801394.09299999999</v>
      </c>
      <c r="Q234" s="205">
        <v>830136.68700000003</v>
      </c>
      <c r="R234" s="205">
        <v>817260.24699999997</v>
      </c>
      <c r="S234" s="205">
        <v>780510.81</v>
      </c>
      <c r="T234" s="205">
        <v>1005840.525</v>
      </c>
      <c r="U234" s="205">
        <v>1237226.236</v>
      </c>
      <c r="V234" s="205">
        <v>1057736.433</v>
      </c>
      <c r="W234" s="205">
        <v>1135655.2050000001</v>
      </c>
      <c r="X234" s="205"/>
      <c r="Y234" s="321">
        <v>681274.79099999997</v>
      </c>
      <c r="Z234" s="321">
        <v>686895.54200000002</v>
      </c>
      <c r="AA234" s="321">
        <v>801394.09299999999</v>
      </c>
      <c r="AB234" s="321">
        <v>830136.68700000003</v>
      </c>
      <c r="AC234" s="321">
        <v>817260.24699999997</v>
      </c>
      <c r="AD234" s="321">
        <v>780510.81</v>
      </c>
      <c r="AE234" s="321">
        <v>1005840.525</v>
      </c>
      <c r="AF234" s="321">
        <v>1237226.236</v>
      </c>
      <c r="AG234" s="55">
        <v>1055187.2450000001</v>
      </c>
      <c r="AI234" s="54">
        <f t="shared" si="28"/>
        <v>0</v>
      </c>
      <c r="AJ234" s="54">
        <f t="shared" si="29"/>
        <v>0</v>
      </c>
      <c r="AK234" s="54">
        <f t="shared" si="30"/>
        <v>0</v>
      </c>
      <c r="AL234" s="54">
        <f t="shared" si="31"/>
        <v>0</v>
      </c>
      <c r="AM234" s="54">
        <f t="shared" si="32"/>
        <v>0</v>
      </c>
      <c r="AN234" s="54">
        <f t="shared" si="33"/>
        <v>0</v>
      </c>
      <c r="AO234" s="54">
        <f t="shared" si="34"/>
        <v>0</v>
      </c>
      <c r="AP234" s="54">
        <f t="shared" si="35"/>
        <v>0</v>
      </c>
      <c r="AQ234" s="54">
        <f t="shared" si="36"/>
        <v>-2549.1879999998491</v>
      </c>
    </row>
    <row r="235" spans="1:43" s="55" customFormat="1" ht="15" customHeight="1" x14ac:dyDescent="0.3">
      <c r="A235" s="43"/>
      <c r="B235" s="44"/>
      <c r="C235" s="43"/>
      <c r="D235" s="44"/>
      <c r="E235" s="43"/>
      <c r="F235" s="48"/>
      <c r="G235" s="49"/>
      <c r="H235" s="44" t="s">
        <v>409</v>
      </c>
      <c r="I235" s="43"/>
      <c r="J235" s="44"/>
      <c r="K235" s="43"/>
      <c r="L235" s="44"/>
      <c r="M235" s="73"/>
      <c r="N235" s="205">
        <v>136095.45599999998</v>
      </c>
      <c r="O235" s="205">
        <v>147595.66</v>
      </c>
      <c r="P235" s="205">
        <v>159383.93300000002</v>
      </c>
      <c r="Q235" s="205">
        <v>162374.51699999999</v>
      </c>
      <c r="R235" s="205">
        <v>170221.17700000003</v>
      </c>
      <c r="S235" s="205">
        <v>92966.613600000012</v>
      </c>
      <c r="T235" s="205">
        <v>88054.165000000008</v>
      </c>
      <c r="U235" s="205">
        <v>141391.65200000003</v>
      </c>
      <c r="V235" s="205">
        <v>194980.39800000002</v>
      </c>
      <c r="W235" s="205">
        <v>242862.50899999999</v>
      </c>
      <c r="X235" s="205"/>
      <c r="Y235" s="321">
        <v>136095.45599999998</v>
      </c>
      <c r="Z235" s="321">
        <v>147595.66</v>
      </c>
      <c r="AA235" s="321">
        <v>159383.93300000002</v>
      </c>
      <c r="AB235" s="321">
        <v>162374.51699999999</v>
      </c>
      <c r="AC235" s="321">
        <v>170221.17700000003</v>
      </c>
      <c r="AD235" s="321">
        <v>92966.613600000012</v>
      </c>
      <c r="AE235" s="321">
        <v>88054.165000000008</v>
      </c>
      <c r="AF235" s="321">
        <v>141391.65200000003</v>
      </c>
      <c r="AG235" s="55">
        <v>194995.27499999999</v>
      </c>
      <c r="AI235" s="54">
        <f t="shared" si="28"/>
        <v>0</v>
      </c>
      <c r="AJ235" s="54">
        <f t="shared" si="29"/>
        <v>0</v>
      </c>
      <c r="AK235" s="54">
        <f t="shared" si="30"/>
        <v>0</v>
      </c>
      <c r="AL235" s="54">
        <f t="shared" si="31"/>
        <v>0</v>
      </c>
      <c r="AM235" s="54">
        <f t="shared" si="32"/>
        <v>0</v>
      </c>
      <c r="AN235" s="54">
        <f t="shared" si="33"/>
        <v>0</v>
      </c>
      <c r="AO235" s="54">
        <f t="shared" si="34"/>
        <v>0</v>
      </c>
      <c r="AP235" s="54">
        <f t="shared" si="35"/>
        <v>0</v>
      </c>
      <c r="AQ235" s="54">
        <f t="shared" si="36"/>
        <v>14.87699999997858</v>
      </c>
    </row>
    <row r="236" spans="1:43" s="55" customFormat="1" ht="15" customHeight="1" x14ac:dyDescent="0.3">
      <c r="A236" s="43"/>
      <c r="B236" s="44"/>
      <c r="C236" s="43"/>
      <c r="D236" s="44"/>
      <c r="E236" s="43"/>
      <c r="F236" s="48"/>
      <c r="G236" s="49" t="s">
        <v>448</v>
      </c>
      <c r="H236" s="49"/>
      <c r="I236" s="43"/>
      <c r="J236" s="44"/>
      <c r="K236" s="43"/>
      <c r="L236" s="44"/>
      <c r="M236" s="64"/>
      <c r="N236" s="123">
        <v>728778.24300000002</v>
      </c>
      <c r="O236" s="123">
        <v>751362.8</v>
      </c>
      <c r="P236" s="123">
        <v>866523.51</v>
      </c>
      <c r="Q236" s="123">
        <v>895405.37100000004</v>
      </c>
      <c r="R236" s="123">
        <v>873618.08199999994</v>
      </c>
      <c r="S236" s="123">
        <v>783152.32900000003</v>
      </c>
      <c r="T236" s="123">
        <v>981921.82030000002</v>
      </c>
      <c r="U236" s="123">
        <v>1249547.298</v>
      </c>
      <c r="V236" s="123">
        <v>1165812.463</v>
      </c>
      <c r="W236" s="123">
        <v>1275727.5589999999</v>
      </c>
      <c r="X236" s="123"/>
      <c r="Y236" s="321">
        <v>728778.24300000002</v>
      </c>
      <c r="Z236" s="321">
        <v>751362.8</v>
      </c>
      <c r="AA236" s="321">
        <v>866523.51</v>
      </c>
      <c r="AB236" s="321">
        <v>895405.37100000004</v>
      </c>
      <c r="AC236" s="321">
        <v>873618.08199999994</v>
      </c>
      <c r="AD236" s="321">
        <v>783152.32900000003</v>
      </c>
      <c r="AE236" s="321">
        <v>981921.82030000002</v>
      </c>
      <c r="AF236" s="321">
        <v>1249547.298</v>
      </c>
      <c r="AG236" s="55">
        <v>1157224.111</v>
      </c>
      <c r="AI236" s="54">
        <f t="shared" si="28"/>
        <v>0</v>
      </c>
      <c r="AJ236" s="54">
        <f t="shared" si="29"/>
        <v>0</v>
      </c>
      <c r="AK236" s="54">
        <f t="shared" si="30"/>
        <v>0</v>
      </c>
      <c r="AL236" s="54">
        <f t="shared" si="31"/>
        <v>0</v>
      </c>
      <c r="AM236" s="54">
        <f t="shared" si="32"/>
        <v>0</v>
      </c>
      <c r="AN236" s="54">
        <f t="shared" si="33"/>
        <v>0</v>
      </c>
      <c r="AO236" s="54">
        <f t="shared" si="34"/>
        <v>0</v>
      </c>
      <c r="AP236" s="54">
        <f t="shared" si="35"/>
        <v>0</v>
      </c>
      <c r="AQ236" s="54">
        <f t="shared" si="36"/>
        <v>-8588.3519999999553</v>
      </c>
    </row>
    <row r="237" spans="1:43" s="55" customFormat="1" ht="15" customHeight="1" x14ac:dyDescent="0.3">
      <c r="A237" s="43"/>
      <c r="B237" s="44"/>
      <c r="C237" s="43"/>
      <c r="D237" s="44"/>
      <c r="E237" s="43"/>
      <c r="F237" s="48"/>
      <c r="G237" s="49"/>
      <c r="H237" s="44" t="s">
        <v>408</v>
      </c>
      <c r="I237" s="43"/>
      <c r="J237" s="44"/>
      <c r="K237" s="43"/>
      <c r="L237" s="44"/>
      <c r="M237" s="73"/>
      <c r="N237" s="205">
        <v>572051.19700000004</v>
      </c>
      <c r="O237" s="205">
        <v>584849.71400000004</v>
      </c>
      <c r="P237" s="205">
        <v>684280.87800000003</v>
      </c>
      <c r="Q237" s="205">
        <v>715515.92599999998</v>
      </c>
      <c r="R237" s="205">
        <v>692521.94799999997</v>
      </c>
      <c r="S237" s="205">
        <v>643024.4</v>
      </c>
      <c r="T237" s="205">
        <v>828206.26399999997</v>
      </c>
      <c r="U237" s="205">
        <v>1049951.483</v>
      </c>
      <c r="V237" s="205">
        <v>926839.37099999993</v>
      </c>
      <c r="W237" s="205">
        <v>1021192.8629999999</v>
      </c>
      <c r="X237" s="205"/>
      <c r="Y237" s="321">
        <v>572051.19700000004</v>
      </c>
      <c r="Z237" s="321">
        <v>584849.71400000004</v>
      </c>
      <c r="AA237" s="321">
        <v>684280.87800000003</v>
      </c>
      <c r="AB237" s="321">
        <v>715515.92599999998</v>
      </c>
      <c r="AC237" s="321">
        <v>692521.94799999997</v>
      </c>
      <c r="AD237" s="321">
        <v>643024.4</v>
      </c>
      <c r="AE237" s="321">
        <v>828206.26399999997</v>
      </c>
      <c r="AF237" s="321">
        <v>1049951.483</v>
      </c>
      <c r="AG237" s="55">
        <v>919029.82400000002</v>
      </c>
      <c r="AI237" s="54">
        <f t="shared" si="28"/>
        <v>0</v>
      </c>
      <c r="AJ237" s="54">
        <f t="shared" si="29"/>
        <v>0</v>
      </c>
      <c r="AK237" s="54">
        <f t="shared" si="30"/>
        <v>0</v>
      </c>
      <c r="AL237" s="54">
        <f t="shared" si="31"/>
        <v>0</v>
      </c>
      <c r="AM237" s="54">
        <f t="shared" si="32"/>
        <v>0</v>
      </c>
      <c r="AN237" s="54">
        <f t="shared" si="33"/>
        <v>0</v>
      </c>
      <c r="AO237" s="54">
        <f t="shared" si="34"/>
        <v>0</v>
      </c>
      <c r="AP237" s="54">
        <f t="shared" si="35"/>
        <v>0</v>
      </c>
      <c r="AQ237" s="54">
        <f t="shared" si="36"/>
        <v>-7809.5469999999041</v>
      </c>
    </row>
    <row r="238" spans="1:43" s="55" customFormat="1" ht="15" customHeight="1" x14ac:dyDescent="0.3">
      <c r="A238" s="43"/>
      <c r="B238" s="44"/>
      <c r="C238" s="43"/>
      <c r="D238" s="44"/>
      <c r="E238" s="43"/>
      <c r="F238" s="48"/>
      <c r="G238" s="49"/>
      <c r="H238" s="44" t="s">
        <v>409</v>
      </c>
      <c r="I238" s="43"/>
      <c r="J238" s="44"/>
      <c r="K238" s="43"/>
      <c r="L238" s="44"/>
      <c r="M238" s="73"/>
      <c r="N238" s="205">
        <v>156727.046</v>
      </c>
      <c r="O238" s="205">
        <v>166513.08599999998</v>
      </c>
      <c r="P238" s="205">
        <v>182242.63200000001</v>
      </c>
      <c r="Q238" s="205">
        <v>179889.44500000001</v>
      </c>
      <c r="R238" s="205">
        <v>181096.13400000002</v>
      </c>
      <c r="S238" s="205">
        <v>140127.92899999997</v>
      </c>
      <c r="T238" s="205">
        <v>153715.5563</v>
      </c>
      <c r="U238" s="205">
        <v>199595.81499999997</v>
      </c>
      <c r="V238" s="205">
        <v>238973.09199999998</v>
      </c>
      <c r="W238" s="205">
        <v>254534.696</v>
      </c>
      <c r="X238" s="205"/>
      <c r="Y238" s="321">
        <v>156727.046</v>
      </c>
      <c r="Z238" s="321">
        <v>166513.08599999998</v>
      </c>
      <c r="AA238" s="321">
        <v>182242.63200000001</v>
      </c>
      <c r="AB238" s="321">
        <v>179889.44500000001</v>
      </c>
      <c r="AC238" s="321">
        <v>181096.13400000002</v>
      </c>
      <c r="AD238" s="321">
        <v>140127.92899999997</v>
      </c>
      <c r="AE238" s="321">
        <v>153715.5563</v>
      </c>
      <c r="AF238" s="321">
        <v>199595.815</v>
      </c>
      <c r="AG238" s="55">
        <v>238194.28699999998</v>
      </c>
      <c r="AI238" s="54">
        <f t="shared" si="28"/>
        <v>0</v>
      </c>
      <c r="AJ238" s="54">
        <f t="shared" si="29"/>
        <v>0</v>
      </c>
      <c r="AK238" s="54">
        <f t="shared" si="30"/>
        <v>0</v>
      </c>
      <c r="AL238" s="54">
        <f t="shared" si="31"/>
        <v>0</v>
      </c>
      <c r="AM238" s="54">
        <f t="shared" si="32"/>
        <v>0</v>
      </c>
      <c r="AN238" s="54">
        <f t="shared" si="33"/>
        <v>0</v>
      </c>
      <c r="AO238" s="54">
        <f t="shared" si="34"/>
        <v>0</v>
      </c>
      <c r="AP238" s="54">
        <f t="shared" si="35"/>
        <v>0</v>
      </c>
      <c r="AQ238" s="54">
        <f t="shared" si="36"/>
        <v>-778.80499999999302</v>
      </c>
    </row>
    <row r="239" spans="1:43" s="55" customFormat="1" ht="15" customHeight="1" x14ac:dyDescent="0.3">
      <c r="A239" s="43"/>
      <c r="B239" s="44"/>
      <c r="C239" s="43"/>
      <c r="D239" s="44"/>
      <c r="E239" s="43"/>
      <c r="F239" s="48"/>
      <c r="G239" s="49" t="s">
        <v>449</v>
      </c>
      <c r="H239" s="49"/>
      <c r="I239" s="43"/>
      <c r="J239" s="44"/>
      <c r="K239" s="43"/>
      <c r="L239" s="44"/>
      <c r="M239" s="64"/>
      <c r="N239" s="123">
        <v>88592.003999999899</v>
      </c>
      <c r="O239" s="123">
        <v>83128.402000000002</v>
      </c>
      <c r="P239" s="123">
        <v>94254.515999999974</v>
      </c>
      <c r="Q239" s="123">
        <v>97105.833000000042</v>
      </c>
      <c r="R239" s="123">
        <v>113863.342</v>
      </c>
      <c r="S239" s="123">
        <v>90325.094600000069</v>
      </c>
      <c r="T239" s="123">
        <v>111972.86970000007</v>
      </c>
      <c r="U239" s="123">
        <v>129070.59000000008</v>
      </c>
      <c r="V239" s="123">
        <v>86904.368000000075</v>
      </c>
      <c r="W239" s="123">
        <v>102790.15500000017</v>
      </c>
      <c r="X239" s="123"/>
      <c r="Y239" s="321">
        <v>88592.003999999899</v>
      </c>
      <c r="Z239" s="321">
        <v>83128.402000000002</v>
      </c>
      <c r="AA239" s="321">
        <v>94254.515999999974</v>
      </c>
      <c r="AB239" s="321">
        <v>97105.833000000042</v>
      </c>
      <c r="AC239" s="321">
        <v>113863.342</v>
      </c>
      <c r="AD239" s="321">
        <v>90325.094600000069</v>
      </c>
      <c r="AE239" s="321">
        <v>111972.86970000007</v>
      </c>
      <c r="AF239" s="321">
        <v>129070.59000000005</v>
      </c>
      <c r="AG239" s="55">
        <v>92958.409000000102</v>
      </c>
      <c r="AI239" s="54">
        <f t="shared" si="28"/>
        <v>0</v>
      </c>
      <c r="AJ239" s="54">
        <f t="shared" si="29"/>
        <v>0</v>
      </c>
      <c r="AK239" s="54">
        <f t="shared" si="30"/>
        <v>0</v>
      </c>
      <c r="AL239" s="54">
        <f t="shared" si="31"/>
        <v>0</v>
      </c>
      <c r="AM239" s="54">
        <f t="shared" si="32"/>
        <v>0</v>
      </c>
      <c r="AN239" s="54">
        <f t="shared" si="33"/>
        <v>0</v>
      </c>
      <c r="AO239" s="54">
        <f t="shared" si="34"/>
        <v>0</v>
      </c>
      <c r="AP239" s="54">
        <f t="shared" si="35"/>
        <v>0</v>
      </c>
      <c r="AQ239" s="54">
        <f t="shared" si="36"/>
        <v>6054.0410000000265</v>
      </c>
    </row>
    <row r="240" spans="1:43" s="55" customFormat="1" ht="15" customHeight="1" x14ac:dyDescent="0.3">
      <c r="A240" s="43"/>
      <c r="B240" s="44"/>
      <c r="C240" s="43"/>
      <c r="D240" s="44"/>
      <c r="E240" s="43"/>
      <c r="F240" s="43"/>
      <c r="G240" s="44"/>
      <c r="H240" s="44" t="s">
        <v>408</v>
      </c>
      <c r="I240" s="43"/>
      <c r="J240" s="44"/>
      <c r="K240" s="43"/>
      <c r="L240" s="44"/>
      <c r="M240" s="73"/>
      <c r="N240" s="205">
        <v>109223.59399999992</v>
      </c>
      <c r="O240" s="205">
        <v>102045.82799999998</v>
      </c>
      <c r="P240" s="205">
        <v>117113.21499999997</v>
      </c>
      <c r="Q240" s="205">
        <v>114620.76100000006</v>
      </c>
      <c r="R240" s="205">
        <v>124738.299</v>
      </c>
      <c r="S240" s="205">
        <v>137486.41000000003</v>
      </c>
      <c r="T240" s="205">
        <v>177634.26100000006</v>
      </c>
      <c r="U240" s="205">
        <v>187274.75300000003</v>
      </c>
      <c r="V240" s="205">
        <v>130897.06200000003</v>
      </c>
      <c r="W240" s="205">
        <v>114462.34200000018</v>
      </c>
      <c r="X240" s="205"/>
      <c r="Y240" s="321">
        <v>109223.59399999992</v>
      </c>
      <c r="Z240" s="321">
        <v>102045.82799999998</v>
      </c>
      <c r="AA240" s="321">
        <v>117113.21499999997</v>
      </c>
      <c r="AB240" s="321">
        <v>114620.76100000006</v>
      </c>
      <c r="AC240" s="321">
        <v>124738.299</v>
      </c>
      <c r="AD240" s="321">
        <v>137486.41000000003</v>
      </c>
      <c r="AE240" s="321">
        <v>177634.26100000006</v>
      </c>
      <c r="AF240" s="321">
        <v>187274.75300000003</v>
      </c>
      <c r="AG240" s="55">
        <v>136157.42100000009</v>
      </c>
      <c r="AI240" s="54">
        <f t="shared" si="28"/>
        <v>0</v>
      </c>
      <c r="AJ240" s="54">
        <f t="shared" si="29"/>
        <v>0</v>
      </c>
      <c r="AK240" s="54">
        <f t="shared" si="30"/>
        <v>0</v>
      </c>
      <c r="AL240" s="54">
        <f t="shared" si="31"/>
        <v>0</v>
      </c>
      <c r="AM240" s="54">
        <f t="shared" si="32"/>
        <v>0</v>
      </c>
      <c r="AN240" s="54">
        <f t="shared" si="33"/>
        <v>0</v>
      </c>
      <c r="AO240" s="54">
        <f t="shared" si="34"/>
        <v>0</v>
      </c>
      <c r="AP240" s="54">
        <f t="shared" si="35"/>
        <v>0</v>
      </c>
      <c r="AQ240" s="54">
        <f t="shared" si="36"/>
        <v>5260.3590000000549</v>
      </c>
    </row>
    <row r="241" spans="1:43" s="55" customFormat="1" ht="15" customHeight="1" x14ac:dyDescent="0.3">
      <c r="A241" s="43"/>
      <c r="B241" s="44"/>
      <c r="C241" s="43"/>
      <c r="D241" s="44"/>
      <c r="E241" s="43"/>
      <c r="F241" s="43"/>
      <c r="G241" s="44"/>
      <c r="H241" s="44" t="s">
        <v>409</v>
      </c>
      <c r="I241" s="43"/>
      <c r="J241" s="44"/>
      <c r="K241" s="43"/>
      <c r="L241" s="44"/>
      <c r="M241" s="73"/>
      <c r="N241" s="205">
        <v>-20631.590000000026</v>
      </c>
      <c r="O241" s="205">
        <v>-18917.425999999978</v>
      </c>
      <c r="P241" s="205">
        <v>-22858.698999999993</v>
      </c>
      <c r="Q241" s="205">
        <v>-17514.928000000014</v>
      </c>
      <c r="R241" s="205">
        <v>-10874.956999999995</v>
      </c>
      <c r="S241" s="205">
        <v>-47161.315399999963</v>
      </c>
      <c r="T241" s="205">
        <v>-65661.391299999988</v>
      </c>
      <c r="U241" s="205">
        <v>-58204.162999999942</v>
      </c>
      <c r="V241" s="205">
        <v>-43992.693999999959</v>
      </c>
      <c r="W241" s="205">
        <v>-11672.187000000005</v>
      </c>
      <c r="X241" s="205"/>
      <c r="Y241" s="321">
        <v>-20631.590000000026</v>
      </c>
      <c r="Z241" s="321">
        <v>-18917.425999999978</v>
      </c>
      <c r="AA241" s="321">
        <v>-22858.698999999993</v>
      </c>
      <c r="AB241" s="321">
        <v>-17514.928000000014</v>
      </c>
      <c r="AC241" s="321">
        <v>-10874.956999999995</v>
      </c>
      <c r="AD241" s="321">
        <v>-47161.315399999963</v>
      </c>
      <c r="AE241" s="321">
        <v>-65661.391299999988</v>
      </c>
      <c r="AF241" s="321">
        <v>-58204.162999999971</v>
      </c>
      <c r="AG241" s="55">
        <v>-43199.011999999988</v>
      </c>
      <c r="AI241" s="54">
        <f t="shared" si="28"/>
        <v>0</v>
      </c>
      <c r="AJ241" s="54">
        <f t="shared" si="29"/>
        <v>0</v>
      </c>
      <c r="AK241" s="54">
        <f t="shared" si="30"/>
        <v>0</v>
      </c>
      <c r="AL241" s="54">
        <f t="shared" si="31"/>
        <v>0</v>
      </c>
      <c r="AM241" s="54">
        <f t="shared" si="32"/>
        <v>0</v>
      </c>
      <c r="AN241" s="54">
        <f t="shared" si="33"/>
        <v>0</v>
      </c>
      <c r="AO241" s="54">
        <f t="shared" si="34"/>
        <v>0</v>
      </c>
      <c r="AP241" s="54">
        <f t="shared" si="35"/>
        <v>0</v>
      </c>
      <c r="AQ241" s="54">
        <f t="shared" si="36"/>
        <v>793.68199999997159</v>
      </c>
    </row>
    <row r="242" spans="1:43" s="214" customFormat="1" ht="15.6" x14ac:dyDescent="0.3">
      <c r="A242" s="208"/>
      <c r="B242" s="209"/>
      <c r="C242" s="208"/>
      <c r="D242" s="209"/>
      <c r="E242" s="210"/>
      <c r="F242" s="210"/>
      <c r="G242" s="211" t="s">
        <v>427</v>
      </c>
      <c r="H242" s="209"/>
      <c r="I242" s="208"/>
      <c r="J242" s="211"/>
      <c r="K242" s="208"/>
      <c r="L242" s="209"/>
      <c r="M242" s="212"/>
      <c r="N242" s="213">
        <v>1176941.1870326437</v>
      </c>
      <c r="O242" s="213">
        <v>1245023.7291479523</v>
      </c>
      <c r="P242" s="213">
        <v>1367063.6984281961</v>
      </c>
      <c r="Q242" s="213">
        <v>1450338.0782578874</v>
      </c>
      <c r="R242" s="213">
        <v>1531322.7213368108</v>
      </c>
      <c r="S242" s="213">
        <v>1429037.0117552723</v>
      </c>
      <c r="T242" s="213">
        <v>1517070.4441992461</v>
      </c>
      <c r="U242" s="213">
        <v>1716088.8879593872</v>
      </c>
      <c r="V242" s="213">
        <v>1783461.8501824839</v>
      </c>
      <c r="W242" s="213">
        <v>1906632.3281646767</v>
      </c>
      <c r="X242" s="213"/>
      <c r="Y242" s="322">
        <v>1176941.1870326437</v>
      </c>
      <c r="Z242" s="322">
        <v>1245023.7291479523</v>
      </c>
      <c r="AA242" s="322">
        <v>1367063.6984281961</v>
      </c>
      <c r="AB242" s="322">
        <v>1450338.0782578874</v>
      </c>
      <c r="AC242" s="322">
        <v>1531322.7213368108</v>
      </c>
      <c r="AD242" s="322">
        <v>1429037.0117552723</v>
      </c>
      <c r="AE242" s="322">
        <v>1517070.4441992461</v>
      </c>
      <c r="AF242" s="322">
        <v>1714800.0934197996</v>
      </c>
      <c r="AG242" s="214">
        <v>1788860.9005829333</v>
      </c>
      <c r="AI242" s="293">
        <f t="shared" si="28"/>
        <v>0</v>
      </c>
      <c r="AJ242" s="293">
        <f t="shared" si="29"/>
        <v>0</v>
      </c>
      <c r="AK242" s="293">
        <f t="shared" si="30"/>
        <v>0</v>
      </c>
      <c r="AL242" s="293">
        <f t="shared" si="31"/>
        <v>0</v>
      </c>
      <c r="AM242" s="293">
        <f t="shared" si="32"/>
        <v>0</v>
      </c>
      <c r="AN242" s="293">
        <f t="shared" si="33"/>
        <v>0</v>
      </c>
      <c r="AO242" s="293">
        <f t="shared" si="34"/>
        <v>0</v>
      </c>
      <c r="AP242" s="293">
        <f t="shared" si="35"/>
        <v>-1288.7945395875722</v>
      </c>
      <c r="AQ242" s="293">
        <f t="shared" si="36"/>
        <v>5399.0504004494287</v>
      </c>
    </row>
    <row r="243" spans="1:43" s="55" customFormat="1" ht="15" customHeight="1" x14ac:dyDescent="0.3">
      <c r="A243" s="43"/>
      <c r="B243" s="44"/>
      <c r="C243" s="43"/>
      <c r="D243" s="44"/>
      <c r="E243" s="43"/>
      <c r="F243" s="43"/>
      <c r="G243" s="44"/>
      <c r="H243" s="44"/>
      <c r="I243" s="43"/>
      <c r="J243" s="44"/>
      <c r="K243" s="43"/>
      <c r="L243" s="44"/>
      <c r="M243" s="53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321"/>
      <c r="Z243" s="321"/>
      <c r="AA243" s="321"/>
      <c r="AB243" s="321"/>
      <c r="AC243" s="321"/>
      <c r="AD243" s="321"/>
      <c r="AE243" s="321"/>
      <c r="AF243" s="321"/>
      <c r="AI243" s="54">
        <f t="shared" si="28"/>
        <v>0</v>
      </c>
      <c r="AJ243" s="54">
        <f t="shared" si="29"/>
        <v>0</v>
      </c>
      <c r="AK243" s="54">
        <f t="shared" si="30"/>
        <v>0</v>
      </c>
      <c r="AL243" s="54">
        <f t="shared" si="31"/>
        <v>0</v>
      </c>
      <c r="AM243" s="54">
        <f t="shared" si="32"/>
        <v>0</v>
      </c>
      <c r="AN243" s="54">
        <f t="shared" si="33"/>
        <v>0</v>
      </c>
      <c r="AO243" s="54">
        <f t="shared" si="34"/>
        <v>0</v>
      </c>
      <c r="AP243" s="54">
        <f t="shared" si="35"/>
        <v>0</v>
      </c>
      <c r="AQ243" s="54">
        <f t="shared" si="36"/>
        <v>0</v>
      </c>
    </row>
    <row r="244" spans="1:43" s="55" customFormat="1" ht="15" customHeight="1" x14ac:dyDescent="0.3">
      <c r="A244" s="76"/>
      <c r="B244" s="77"/>
      <c r="C244" s="76"/>
      <c r="D244" s="77"/>
      <c r="E244" s="76"/>
      <c r="F244" s="215" t="s">
        <v>454</v>
      </c>
      <c r="G244" s="79"/>
      <c r="H244" s="79"/>
      <c r="I244" s="43"/>
      <c r="J244" s="44"/>
      <c r="K244" s="43"/>
      <c r="L244" s="44"/>
      <c r="M244" s="53"/>
      <c r="N244" s="217"/>
      <c r="O244" s="217"/>
      <c r="P244" s="217"/>
      <c r="Q244" s="217"/>
      <c r="R244" s="217"/>
      <c r="S244" s="217"/>
      <c r="T244" s="217"/>
      <c r="U244" s="217"/>
      <c r="V244" s="217"/>
      <c r="W244" s="217"/>
      <c r="X244" s="54"/>
      <c r="Y244" s="321"/>
      <c r="Z244" s="321"/>
      <c r="AA244" s="321"/>
      <c r="AB244" s="321"/>
      <c r="AC244" s="321"/>
      <c r="AD244" s="321"/>
      <c r="AE244" s="321"/>
      <c r="AF244" s="321"/>
      <c r="AI244" s="54">
        <f t="shared" si="28"/>
        <v>0</v>
      </c>
      <c r="AJ244" s="54">
        <f t="shared" si="29"/>
        <v>0</v>
      </c>
      <c r="AK244" s="54">
        <f t="shared" si="30"/>
        <v>0</v>
      </c>
      <c r="AL244" s="54">
        <f t="shared" si="31"/>
        <v>0</v>
      </c>
      <c r="AM244" s="54">
        <f t="shared" si="32"/>
        <v>0</v>
      </c>
      <c r="AN244" s="54">
        <f t="shared" si="33"/>
        <v>0</v>
      </c>
      <c r="AO244" s="54">
        <f t="shared" si="34"/>
        <v>0</v>
      </c>
      <c r="AP244" s="54">
        <f t="shared" si="35"/>
        <v>0</v>
      </c>
      <c r="AQ244" s="54">
        <f t="shared" si="36"/>
        <v>0</v>
      </c>
    </row>
    <row r="245" spans="1:43" s="70" customFormat="1" ht="15" customHeight="1" x14ac:dyDescent="0.3">
      <c r="A245" s="72"/>
      <c r="B245" s="49"/>
      <c r="C245" s="48"/>
      <c r="D245" s="49"/>
      <c r="E245" s="218"/>
      <c r="F245" s="48"/>
      <c r="G245" s="49">
        <v>1</v>
      </c>
      <c r="H245" s="49" t="s">
        <v>455</v>
      </c>
      <c r="I245" s="48"/>
      <c r="J245" s="49"/>
      <c r="K245" s="48"/>
      <c r="L245" s="49"/>
      <c r="M245" s="64"/>
      <c r="N245" s="123">
        <v>635099.43357808469</v>
      </c>
      <c r="O245" s="123">
        <v>684680.73984708916</v>
      </c>
      <c r="P245" s="123">
        <v>760146.47326528223</v>
      </c>
      <c r="Q245" s="123">
        <v>831387.7902412063</v>
      </c>
      <c r="R245" s="123">
        <v>904188.88673576748</v>
      </c>
      <c r="S245" s="123">
        <v>865450.08432610042</v>
      </c>
      <c r="T245" s="123">
        <v>898359.41942296526</v>
      </c>
      <c r="U245" s="123">
        <v>1034028.0616294484</v>
      </c>
      <c r="V245" s="123">
        <v>1102874.9701142162</v>
      </c>
      <c r="W245" s="123">
        <v>1174091.8969720653</v>
      </c>
      <c r="X245" s="123"/>
      <c r="Y245" s="320">
        <v>635099.43357808469</v>
      </c>
      <c r="Z245" s="320">
        <v>684680.73984708916</v>
      </c>
      <c r="AA245" s="320">
        <v>760146.47326528223</v>
      </c>
      <c r="AB245" s="320">
        <v>831387.7902412063</v>
      </c>
      <c r="AC245" s="320">
        <v>904188.88673576748</v>
      </c>
      <c r="AD245" s="320">
        <v>865450.08432610042</v>
      </c>
      <c r="AE245" s="320">
        <v>898359.41942296526</v>
      </c>
      <c r="AF245" s="320">
        <v>1033417.757060855</v>
      </c>
      <c r="AG245" s="70">
        <v>1102510.6704015806</v>
      </c>
      <c r="AI245" s="123">
        <f t="shared" si="28"/>
        <v>0</v>
      </c>
      <c r="AJ245" s="123">
        <f t="shared" si="29"/>
        <v>0</v>
      </c>
      <c r="AK245" s="123">
        <f t="shared" si="30"/>
        <v>0</v>
      </c>
      <c r="AL245" s="123">
        <f t="shared" si="31"/>
        <v>0</v>
      </c>
      <c r="AM245" s="123">
        <f t="shared" si="32"/>
        <v>0</v>
      </c>
      <c r="AN245" s="123">
        <f t="shared" si="33"/>
        <v>0</v>
      </c>
      <c r="AO245" s="123">
        <f t="shared" si="34"/>
        <v>0</v>
      </c>
      <c r="AP245" s="123">
        <f t="shared" si="35"/>
        <v>-610.30456859339029</v>
      </c>
      <c r="AQ245" s="123">
        <f t="shared" si="36"/>
        <v>-364.29971263557673</v>
      </c>
    </row>
    <row r="246" spans="1:43" s="70" customFormat="1" ht="15" customHeight="1" x14ac:dyDescent="0.3">
      <c r="A246" s="72"/>
      <c r="B246" s="49"/>
      <c r="C246" s="48"/>
      <c r="D246" s="49"/>
      <c r="E246" s="218"/>
      <c r="F246" s="48"/>
      <c r="G246" s="49">
        <v>2</v>
      </c>
      <c r="H246" s="49" t="s">
        <v>456</v>
      </c>
      <c r="I246" s="48"/>
      <c r="J246" s="49"/>
      <c r="K246" s="48"/>
      <c r="L246" s="49"/>
      <c r="M246" s="64"/>
      <c r="N246" s="123">
        <v>154021.12350959203</v>
      </c>
      <c r="O246" s="123">
        <v>157023.23788852958</v>
      </c>
      <c r="P246" s="123">
        <v>167320.13729200748</v>
      </c>
      <c r="Q246" s="123">
        <v>173288.8117245764</v>
      </c>
      <c r="R246" s="123">
        <v>176280.8455902384</v>
      </c>
      <c r="S246" s="123">
        <v>183868.67260489118</v>
      </c>
      <c r="T246" s="123">
        <v>195707.48000177031</v>
      </c>
      <c r="U246" s="123">
        <v>208445.74829366038</v>
      </c>
      <c r="V246" s="123">
        <v>218330.87310482803</v>
      </c>
      <c r="W246" s="123">
        <v>231196.42337075403</v>
      </c>
      <c r="X246" s="123"/>
      <c r="Y246" s="320">
        <v>154021.12350959203</v>
      </c>
      <c r="Z246" s="320">
        <v>157023.23788852958</v>
      </c>
      <c r="AA246" s="320">
        <v>167320.13729200748</v>
      </c>
      <c r="AB246" s="320">
        <v>173288.8117245764</v>
      </c>
      <c r="AC246" s="320">
        <v>176280.8455902384</v>
      </c>
      <c r="AD246" s="320">
        <v>183868.67260489118</v>
      </c>
      <c r="AE246" s="320">
        <v>195707.48000177031</v>
      </c>
      <c r="AF246" s="320">
        <v>207872.13778718768</v>
      </c>
      <c r="AG246" s="70">
        <v>217823.76710428088</v>
      </c>
      <c r="AI246" s="123">
        <f t="shared" si="28"/>
        <v>0</v>
      </c>
      <c r="AJ246" s="123">
        <f t="shared" si="29"/>
        <v>0</v>
      </c>
      <c r="AK246" s="123">
        <f t="shared" si="30"/>
        <v>0</v>
      </c>
      <c r="AL246" s="123">
        <f t="shared" si="31"/>
        <v>0</v>
      </c>
      <c r="AM246" s="123">
        <f t="shared" si="32"/>
        <v>0</v>
      </c>
      <c r="AN246" s="123">
        <f t="shared" si="33"/>
        <v>0</v>
      </c>
      <c r="AO246" s="123">
        <f t="shared" si="34"/>
        <v>0</v>
      </c>
      <c r="AP246" s="123">
        <f t="shared" si="35"/>
        <v>-573.61050647270167</v>
      </c>
      <c r="AQ246" s="123">
        <f t="shared" si="36"/>
        <v>-507.10600054715178</v>
      </c>
    </row>
    <row r="247" spans="1:43" s="70" customFormat="1" ht="15" customHeight="1" x14ac:dyDescent="0.3">
      <c r="A247" s="72"/>
      <c r="B247" s="49"/>
      <c r="C247" s="48"/>
      <c r="D247" s="49"/>
      <c r="E247" s="218"/>
      <c r="F247" s="48"/>
      <c r="G247" s="49">
        <v>3</v>
      </c>
      <c r="H247" s="49" t="s">
        <v>457</v>
      </c>
      <c r="I247" s="48"/>
      <c r="J247" s="49"/>
      <c r="K247" s="48"/>
      <c r="L247" s="49"/>
      <c r="M247" s="64"/>
      <c r="N247" s="123">
        <v>304423.4123532229</v>
      </c>
      <c r="O247" s="123">
        <v>318895.20599529071</v>
      </c>
      <c r="P247" s="123">
        <v>343941.53694320651</v>
      </c>
      <c r="Q247" s="123">
        <v>350364.5581651153</v>
      </c>
      <c r="R247" s="123">
        <v>346973.42859032057</v>
      </c>
      <c r="S247" s="123">
        <v>296663.42040983762</v>
      </c>
      <c r="T247" s="123">
        <v>298702.83843370568</v>
      </c>
      <c r="U247" s="123">
        <v>326816.74463798292</v>
      </c>
      <c r="V247" s="123">
        <v>350711.33753660705</v>
      </c>
      <c r="W247" s="123">
        <v>396945.19913174707</v>
      </c>
      <c r="X247" s="123"/>
      <c r="Y247" s="320">
        <v>304423.4123532229</v>
      </c>
      <c r="Z247" s="320">
        <v>318895.20599529071</v>
      </c>
      <c r="AA247" s="320">
        <v>343941.53694320651</v>
      </c>
      <c r="AB247" s="320">
        <v>350364.5581651153</v>
      </c>
      <c r="AC247" s="320">
        <v>346973.42859032057</v>
      </c>
      <c r="AD247" s="320">
        <v>296663.42040983762</v>
      </c>
      <c r="AE247" s="320">
        <v>298702.83843370568</v>
      </c>
      <c r="AF247" s="320">
        <v>326674.80707052315</v>
      </c>
      <c r="AG247" s="70">
        <v>350733.12631200097</v>
      </c>
      <c r="AI247" s="123">
        <f t="shared" si="28"/>
        <v>0</v>
      </c>
      <c r="AJ247" s="123">
        <f t="shared" si="29"/>
        <v>0</v>
      </c>
      <c r="AK247" s="123">
        <f t="shared" si="30"/>
        <v>0</v>
      </c>
      <c r="AL247" s="123">
        <f t="shared" si="31"/>
        <v>0</v>
      </c>
      <c r="AM247" s="123">
        <f t="shared" si="32"/>
        <v>0</v>
      </c>
      <c r="AN247" s="123">
        <f t="shared" si="33"/>
        <v>0</v>
      </c>
      <c r="AO247" s="123">
        <f t="shared" si="34"/>
        <v>0</v>
      </c>
      <c r="AP247" s="123">
        <f t="shared" si="35"/>
        <v>-141.93756745976862</v>
      </c>
      <c r="AQ247" s="123">
        <f t="shared" si="36"/>
        <v>21.788775393913966</v>
      </c>
    </row>
    <row r="248" spans="1:43" s="70" customFormat="1" ht="15" customHeight="1" x14ac:dyDescent="0.3">
      <c r="A248" s="72"/>
      <c r="B248" s="49"/>
      <c r="C248" s="48"/>
      <c r="D248" s="49"/>
      <c r="E248" s="218"/>
      <c r="F248" s="48"/>
      <c r="G248" s="49">
        <v>4</v>
      </c>
      <c r="H248" s="49" t="s">
        <v>458</v>
      </c>
      <c r="I248" s="48"/>
      <c r="J248" s="49"/>
      <c r="K248" s="48"/>
      <c r="L248" s="49"/>
      <c r="M248" s="64"/>
      <c r="N248" s="123">
        <v>-5194.7864082557735</v>
      </c>
      <c r="O248" s="123">
        <v>5970.1081315792235</v>
      </c>
      <c r="P248" s="123">
        <v>6647.1688280733015</v>
      </c>
      <c r="Q248" s="123">
        <v>-4387.3580071900196</v>
      </c>
      <c r="R248" s="123">
        <v>-28568.749321344432</v>
      </c>
      <c r="S248" s="123">
        <v>-17816.36053038793</v>
      </c>
      <c r="T248" s="123">
        <v>43958.183057798538</v>
      </c>
      <c r="U248" s="123">
        <v>96531.995455602024</v>
      </c>
      <c r="V248" s="123">
        <v>65196.968799792157</v>
      </c>
      <c r="W248" s="123">
        <v>27267.815646774423</v>
      </c>
      <c r="X248" s="123"/>
      <c r="Y248" s="320">
        <v>-5194.7864082557735</v>
      </c>
      <c r="Z248" s="320">
        <v>5970.1081315792235</v>
      </c>
      <c r="AA248" s="320">
        <v>6647.1688280733015</v>
      </c>
      <c r="AB248" s="320">
        <v>-4387.3580071900196</v>
      </c>
      <c r="AC248" s="320">
        <v>-28568.749321344432</v>
      </c>
      <c r="AD248" s="320">
        <v>-17816.36053038793</v>
      </c>
      <c r="AE248" s="320">
        <v>43958.183057798538</v>
      </c>
      <c r="AF248" s="320">
        <v>96867.770885553211</v>
      </c>
      <c r="AG248" s="70">
        <v>58878.470466203755</v>
      </c>
      <c r="AI248" s="123">
        <f t="shared" si="28"/>
        <v>0</v>
      </c>
      <c r="AJ248" s="123">
        <f t="shared" si="29"/>
        <v>0</v>
      </c>
      <c r="AK248" s="123">
        <f t="shared" si="30"/>
        <v>0</v>
      </c>
      <c r="AL248" s="123">
        <f t="shared" si="31"/>
        <v>0</v>
      </c>
      <c r="AM248" s="123">
        <f t="shared" si="32"/>
        <v>0</v>
      </c>
      <c r="AN248" s="123">
        <f t="shared" si="33"/>
        <v>0</v>
      </c>
      <c r="AO248" s="123">
        <f t="shared" si="34"/>
        <v>0</v>
      </c>
      <c r="AP248" s="123">
        <f t="shared" si="35"/>
        <v>335.77542995118711</v>
      </c>
      <c r="AQ248" s="123">
        <f t="shared" si="36"/>
        <v>-6318.4983335884026</v>
      </c>
    </row>
    <row r="249" spans="1:43" s="70" customFormat="1" ht="15" customHeight="1" x14ac:dyDescent="0.3">
      <c r="A249" s="72"/>
      <c r="B249" s="49"/>
      <c r="C249" s="48"/>
      <c r="D249" s="49"/>
      <c r="E249" s="218"/>
      <c r="F249" s="48"/>
      <c r="G249" s="49">
        <v>5</v>
      </c>
      <c r="H249" s="50" t="s">
        <v>424</v>
      </c>
      <c r="I249" s="48"/>
      <c r="J249" s="49"/>
      <c r="K249" s="48"/>
      <c r="L249" s="49"/>
      <c r="M249" s="64"/>
      <c r="N249" s="123">
        <v>817370.24699999997</v>
      </c>
      <c r="O249" s="123">
        <v>834491.20200000005</v>
      </c>
      <c r="P249" s="123">
        <v>960778.02600000007</v>
      </c>
      <c r="Q249" s="123">
        <v>992511.20400000003</v>
      </c>
      <c r="R249" s="123">
        <v>987481.424</v>
      </c>
      <c r="S249" s="123">
        <v>873477.4236000001</v>
      </c>
      <c r="T249" s="123">
        <v>1093894.69</v>
      </c>
      <c r="U249" s="123">
        <v>1378617.888</v>
      </c>
      <c r="V249" s="123">
        <v>1252716.831</v>
      </c>
      <c r="W249" s="123">
        <v>1378517.7140000002</v>
      </c>
      <c r="X249" s="123"/>
      <c r="Y249" s="320">
        <v>817370.24699999997</v>
      </c>
      <c r="Z249" s="320">
        <v>834491.20200000005</v>
      </c>
      <c r="AA249" s="320">
        <v>960778.02600000007</v>
      </c>
      <c r="AB249" s="320">
        <v>992511.20400000003</v>
      </c>
      <c r="AC249" s="320">
        <v>987481.424</v>
      </c>
      <c r="AD249" s="320">
        <v>873477.4236000001</v>
      </c>
      <c r="AE249" s="320">
        <v>1093894.69</v>
      </c>
      <c r="AF249" s="320">
        <v>1378617.888</v>
      </c>
      <c r="AG249" s="70">
        <v>1250182.52</v>
      </c>
      <c r="AI249" s="123">
        <f t="shared" si="28"/>
        <v>0</v>
      </c>
      <c r="AJ249" s="123">
        <f t="shared" si="29"/>
        <v>0</v>
      </c>
      <c r="AK249" s="123">
        <f t="shared" si="30"/>
        <v>0</v>
      </c>
      <c r="AL249" s="123">
        <f t="shared" si="31"/>
        <v>0</v>
      </c>
      <c r="AM249" s="123">
        <f t="shared" si="32"/>
        <v>0</v>
      </c>
      <c r="AN249" s="123">
        <f t="shared" si="33"/>
        <v>0</v>
      </c>
      <c r="AO249" s="123">
        <f t="shared" si="34"/>
        <v>0</v>
      </c>
      <c r="AP249" s="123">
        <f t="shared" si="35"/>
        <v>0</v>
      </c>
      <c r="AQ249" s="123">
        <f t="shared" si="36"/>
        <v>-2534.310999999987</v>
      </c>
    </row>
    <row r="250" spans="1:43" s="70" customFormat="1" ht="15" customHeight="1" x14ac:dyDescent="0.3">
      <c r="A250" s="72"/>
      <c r="B250" s="49"/>
      <c r="C250" s="48"/>
      <c r="D250" s="49"/>
      <c r="E250" s="218"/>
      <c r="F250" s="48"/>
      <c r="G250" s="49">
        <v>6</v>
      </c>
      <c r="H250" s="50" t="s">
        <v>425</v>
      </c>
      <c r="I250" s="48"/>
      <c r="J250" s="49"/>
      <c r="K250" s="48"/>
      <c r="L250" s="49"/>
      <c r="M250" s="64"/>
      <c r="N250" s="123">
        <v>728778.24300000002</v>
      </c>
      <c r="O250" s="123">
        <v>751362.8</v>
      </c>
      <c r="P250" s="123">
        <v>866523.51</v>
      </c>
      <c r="Q250" s="123">
        <v>895405.37100000004</v>
      </c>
      <c r="R250" s="123">
        <v>873618.08199999994</v>
      </c>
      <c r="S250" s="123">
        <v>783152.32900000003</v>
      </c>
      <c r="T250" s="123">
        <v>981921.82030000002</v>
      </c>
      <c r="U250" s="123">
        <v>1249547.298</v>
      </c>
      <c r="V250" s="123">
        <v>1165812.463</v>
      </c>
      <c r="W250" s="123">
        <v>1275727.5589999999</v>
      </c>
      <c r="X250" s="123"/>
      <c r="Y250" s="320">
        <v>728778.24300000002</v>
      </c>
      <c r="Z250" s="320">
        <v>751362.8</v>
      </c>
      <c r="AA250" s="320">
        <v>866523.51</v>
      </c>
      <c r="AB250" s="320">
        <v>895405.37100000004</v>
      </c>
      <c r="AC250" s="320">
        <v>873618.08199999994</v>
      </c>
      <c r="AD250" s="320">
        <v>783152.32900000003</v>
      </c>
      <c r="AE250" s="320">
        <v>981921.82030000002</v>
      </c>
      <c r="AF250" s="320">
        <v>1249547.298</v>
      </c>
      <c r="AG250" s="70">
        <v>1157224.111</v>
      </c>
      <c r="AI250" s="123">
        <f t="shared" si="28"/>
        <v>0</v>
      </c>
      <c r="AJ250" s="123">
        <f t="shared" si="29"/>
        <v>0</v>
      </c>
      <c r="AK250" s="123">
        <f t="shared" si="30"/>
        <v>0</v>
      </c>
      <c r="AL250" s="123">
        <f t="shared" si="31"/>
        <v>0</v>
      </c>
      <c r="AM250" s="123">
        <f t="shared" si="32"/>
        <v>0</v>
      </c>
      <c r="AN250" s="123">
        <f t="shared" si="33"/>
        <v>0</v>
      </c>
      <c r="AO250" s="123">
        <f t="shared" si="34"/>
        <v>0</v>
      </c>
      <c r="AP250" s="123">
        <f t="shared" si="35"/>
        <v>0</v>
      </c>
      <c r="AQ250" s="123">
        <f t="shared" si="36"/>
        <v>-8588.3519999999553</v>
      </c>
    </row>
    <row r="251" spans="1:43" s="70" customFormat="1" ht="15" customHeight="1" x14ac:dyDescent="0.3">
      <c r="A251" s="72"/>
      <c r="B251" s="49"/>
      <c r="C251" s="48"/>
      <c r="D251" s="49"/>
      <c r="E251" s="218"/>
      <c r="F251" s="48"/>
      <c r="G251" s="49">
        <v>7</v>
      </c>
      <c r="H251" s="50" t="s">
        <v>426</v>
      </c>
      <c r="I251" s="48"/>
      <c r="J251" s="49"/>
      <c r="K251" s="48"/>
      <c r="L251" s="49"/>
      <c r="M251" s="64"/>
      <c r="N251" s="123">
        <v>88592.003999999899</v>
      </c>
      <c r="O251" s="123">
        <v>83128.402000000002</v>
      </c>
      <c r="P251" s="123">
        <v>94254.515999999974</v>
      </c>
      <c r="Q251" s="123">
        <v>97105.833000000042</v>
      </c>
      <c r="R251" s="123">
        <v>113863.342</v>
      </c>
      <c r="S251" s="123">
        <v>90325.094600000069</v>
      </c>
      <c r="T251" s="123">
        <v>111972.86970000007</v>
      </c>
      <c r="U251" s="123">
        <v>129070.59000000008</v>
      </c>
      <c r="V251" s="123">
        <v>86904.368000000075</v>
      </c>
      <c r="W251" s="123">
        <v>102790.15500000017</v>
      </c>
      <c r="X251" s="123"/>
      <c r="Y251" s="320">
        <v>88592.003999999899</v>
      </c>
      <c r="Z251" s="320">
        <v>83128.402000000002</v>
      </c>
      <c r="AA251" s="320">
        <v>94254.515999999974</v>
      </c>
      <c r="AB251" s="320">
        <v>97105.833000000042</v>
      </c>
      <c r="AC251" s="320">
        <v>113863.342</v>
      </c>
      <c r="AD251" s="320">
        <v>90325.094600000069</v>
      </c>
      <c r="AE251" s="320">
        <v>111972.86970000007</v>
      </c>
      <c r="AF251" s="320">
        <v>129070.59000000005</v>
      </c>
      <c r="AG251" s="70">
        <v>92958.409000000102</v>
      </c>
      <c r="AI251" s="123">
        <f t="shared" si="28"/>
        <v>0</v>
      </c>
      <c r="AJ251" s="123">
        <f t="shared" si="29"/>
        <v>0</v>
      </c>
      <c r="AK251" s="123">
        <f t="shared" si="30"/>
        <v>0</v>
      </c>
      <c r="AL251" s="123">
        <f t="shared" si="31"/>
        <v>0</v>
      </c>
      <c r="AM251" s="123">
        <f t="shared" si="32"/>
        <v>0</v>
      </c>
      <c r="AN251" s="123">
        <f t="shared" si="33"/>
        <v>0</v>
      </c>
      <c r="AO251" s="123">
        <f t="shared" si="34"/>
        <v>0</v>
      </c>
      <c r="AP251" s="123">
        <f t="shared" si="35"/>
        <v>0</v>
      </c>
      <c r="AQ251" s="123">
        <f t="shared" si="36"/>
        <v>6054.0410000000265</v>
      </c>
    </row>
    <row r="252" spans="1:43" s="214" customFormat="1" ht="15.6" x14ac:dyDescent="0.3">
      <c r="A252" s="208"/>
      <c r="B252" s="209"/>
      <c r="C252" s="208"/>
      <c r="D252" s="209"/>
      <c r="E252" s="210"/>
      <c r="F252" s="210"/>
      <c r="G252" s="211" t="s">
        <v>427</v>
      </c>
      <c r="H252" s="209"/>
      <c r="I252" s="208"/>
      <c r="J252" s="211"/>
      <c r="K252" s="208"/>
      <c r="L252" s="209"/>
      <c r="M252" s="212"/>
      <c r="N252" s="213">
        <v>1176941.1870326437</v>
      </c>
      <c r="O252" s="213">
        <v>1249697.6938624885</v>
      </c>
      <c r="P252" s="213">
        <v>1372309.8323285694</v>
      </c>
      <c r="Q252" s="213">
        <v>1447759.6351237081</v>
      </c>
      <c r="R252" s="213">
        <v>1512737.7535949817</v>
      </c>
      <c r="S252" s="213">
        <v>1418490.9114104416</v>
      </c>
      <c r="T252" s="213">
        <v>1548700.7906162399</v>
      </c>
      <c r="U252" s="213">
        <v>1794893.1400166939</v>
      </c>
      <c r="V252" s="213">
        <v>1824018.5175554433</v>
      </c>
      <c r="W252" s="213">
        <v>1932291.4901213411</v>
      </c>
      <c r="X252" s="213"/>
      <c r="Y252" s="322">
        <v>1176941.1870326437</v>
      </c>
      <c r="Z252" s="322">
        <v>1249697.6938624885</v>
      </c>
      <c r="AA252" s="322">
        <v>1372309.8323285694</v>
      </c>
      <c r="AB252" s="322">
        <v>1447759.6351237081</v>
      </c>
      <c r="AC252" s="322">
        <v>1512737.7535949817</v>
      </c>
      <c r="AD252" s="322">
        <v>1418490.9114104416</v>
      </c>
      <c r="AE252" s="322">
        <v>1548700.7906162399</v>
      </c>
      <c r="AF252" s="322">
        <v>1793903.062804119</v>
      </c>
      <c r="AG252" s="214">
        <v>1822904.4432840664</v>
      </c>
      <c r="AI252" s="293">
        <f t="shared" si="28"/>
        <v>0</v>
      </c>
      <c r="AJ252" s="293">
        <f t="shared" si="29"/>
        <v>0</v>
      </c>
      <c r="AK252" s="293">
        <f t="shared" si="30"/>
        <v>0</v>
      </c>
      <c r="AL252" s="293">
        <f t="shared" si="31"/>
        <v>0</v>
      </c>
      <c r="AM252" s="293">
        <f t="shared" si="32"/>
        <v>0</v>
      </c>
      <c r="AN252" s="293">
        <f t="shared" si="33"/>
        <v>0</v>
      </c>
      <c r="AO252" s="293">
        <f t="shared" si="34"/>
        <v>0</v>
      </c>
      <c r="AP252" s="293">
        <f t="shared" si="35"/>
        <v>-990.07721257489175</v>
      </c>
      <c r="AQ252" s="293">
        <f t="shared" si="36"/>
        <v>-1114.0742713769432</v>
      </c>
    </row>
    <row r="253" spans="1:43" s="70" customFormat="1" x14ac:dyDescent="0.3">
      <c r="A253" s="68"/>
      <c r="B253" s="50"/>
      <c r="C253" s="48"/>
      <c r="D253" s="50"/>
      <c r="E253" s="63"/>
      <c r="F253" s="48"/>
      <c r="G253" s="49"/>
      <c r="H253" s="50"/>
      <c r="I253" s="48"/>
      <c r="J253" s="50"/>
      <c r="K253" s="48"/>
      <c r="L253" s="50"/>
      <c r="M253" s="64"/>
      <c r="N253" s="123"/>
      <c r="O253" s="123"/>
      <c r="P253" s="123">
        <v>0</v>
      </c>
      <c r="Q253" s="123">
        <v>0</v>
      </c>
      <c r="R253" s="123">
        <v>0</v>
      </c>
      <c r="S253" s="123">
        <v>0</v>
      </c>
      <c r="T253" s="123"/>
      <c r="U253" s="123"/>
      <c r="V253" s="123"/>
      <c r="W253" s="123"/>
      <c r="X253" s="123"/>
      <c r="Y253" s="320"/>
      <c r="Z253" s="320"/>
      <c r="AA253" s="320"/>
      <c r="AB253" s="320"/>
      <c r="AC253" s="320"/>
      <c r="AD253" s="320"/>
      <c r="AE253" s="320"/>
      <c r="AF253" s="320"/>
      <c r="AI253" s="123">
        <f t="shared" si="28"/>
        <v>0</v>
      </c>
      <c r="AJ253" s="123">
        <f t="shared" si="29"/>
        <v>0</v>
      </c>
      <c r="AK253" s="123">
        <f t="shared" si="30"/>
        <v>0</v>
      </c>
      <c r="AL253" s="123">
        <f t="shared" si="31"/>
        <v>0</v>
      </c>
      <c r="AM253" s="123">
        <f t="shared" si="32"/>
        <v>0</v>
      </c>
      <c r="AN253" s="123">
        <f t="shared" si="33"/>
        <v>0</v>
      </c>
      <c r="AO253" s="123">
        <f t="shared" si="34"/>
        <v>0</v>
      </c>
      <c r="AP253" s="123">
        <f t="shared" si="35"/>
        <v>0</v>
      </c>
      <c r="AQ253" s="123">
        <f t="shared" si="36"/>
        <v>0</v>
      </c>
    </row>
    <row r="254" spans="1:43" s="55" customFormat="1" ht="18" x14ac:dyDescent="0.3">
      <c r="A254" s="76"/>
      <c r="B254" s="77"/>
      <c r="C254" s="76"/>
      <c r="D254" s="77"/>
      <c r="E254" s="76"/>
      <c r="F254" s="219" t="s">
        <v>459</v>
      </c>
      <c r="G254" s="220"/>
      <c r="H254" s="220"/>
      <c r="I254" s="43"/>
      <c r="J254" s="44"/>
      <c r="K254" s="43"/>
      <c r="L254" s="44"/>
      <c r="M254" s="53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54"/>
      <c r="Y254" s="321"/>
      <c r="Z254" s="321"/>
      <c r="AA254" s="321"/>
      <c r="AB254" s="321"/>
      <c r="AC254" s="321"/>
      <c r="AD254" s="321"/>
      <c r="AE254" s="321"/>
      <c r="AF254" s="321"/>
      <c r="AI254" s="54">
        <f t="shared" si="28"/>
        <v>0</v>
      </c>
      <c r="AJ254" s="54">
        <f t="shared" si="29"/>
        <v>0</v>
      </c>
      <c r="AK254" s="54">
        <f t="shared" si="30"/>
        <v>0</v>
      </c>
      <c r="AL254" s="54">
        <f t="shared" si="31"/>
        <v>0</v>
      </c>
      <c r="AM254" s="54">
        <f t="shared" si="32"/>
        <v>0</v>
      </c>
      <c r="AN254" s="54">
        <f t="shared" si="33"/>
        <v>0</v>
      </c>
      <c r="AO254" s="54">
        <f t="shared" si="34"/>
        <v>0</v>
      </c>
      <c r="AP254" s="54">
        <f t="shared" si="35"/>
        <v>0</v>
      </c>
      <c r="AQ254" s="54">
        <f t="shared" si="36"/>
        <v>0</v>
      </c>
    </row>
    <row r="255" spans="1:43" s="94" customFormat="1" ht="17.25" customHeight="1" x14ac:dyDescent="0.3">
      <c r="A255" s="90"/>
      <c r="B255" s="91"/>
      <c r="C255" s="90"/>
      <c r="D255" s="91"/>
      <c r="E255" s="92"/>
      <c r="F255" s="90"/>
      <c r="G255" s="91" t="s">
        <v>460</v>
      </c>
      <c r="H255" s="91"/>
      <c r="I255" s="90"/>
      <c r="J255" s="91"/>
      <c r="K255" s="90"/>
      <c r="L255" s="91"/>
      <c r="M255" s="93"/>
      <c r="N255" s="221">
        <v>1176941.1870326435</v>
      </c>
      <c r="O255" s="221">
        <v>1249697.6938624883</v>
      </c>
      <c r="P255" s="221">
        <v>1372309.8323285698</v>
      </c>
      <c r="Q255" s="221">
        <v>1447759.6351237074</v>
      </c>
      <c r="R255" s="221">
        <v>1512737.7535949824</v>
      </c>
      <c r="S255" s="221">
        <v>1418490.9114104412</v>
      </c>
      <c r="T255" s="221">
        <v>1548700.7906162394</v>
      </c>
      <c r="U255" s="221">
        <v>1794893.1400166939</v>
      </c>
      <c r="V255" s="221">
        <v>1824018.5175554438</v>
      </c>
      <c r="W255" s="221">
        <v>1932291.4901213411</v>
      </c>
      <c r="X255" s="221"/>
      <c r="Y255" s="323">
        <v>1176941.1870326435</v>
      </c>
      <c r="Z255" s="323">
        <v>1249697.6938624883</v>
      </c>
      <c r="AA255" s="323">
        <v>1372309.8323285698</v>
      </c>
      <c r="AB255" s="323">
        <v>1447759.6351237074</v>
      </c>
      <c r="AC255" s="323">
        <v>1512737.7535949824</v>
      </c>
      <c r="AD255" s="323">
        <v>1418490.9114104412</v>
      </c>
      <c r="AE255" s="323">
        <v>1548700.7906162394</v>
      </c>
      <c r="AF255" s="323">
        <v>1793903.062804119</v>
      </c>
      <c r="AG255" s="94">
        <v>1822904.4432840662</v>
      </c>
      <c r="AI255" s="221">
        <f t="shared" si="28"/>
        <v>0</v>
      </c>
      <c r="AJ255" s="221">
        <f t="shared" si="29"/>
        <v>0</v>
      </c>
      <c r="AK255" s="221">
        <f t="shared" si="30"/>
        <v>0</v>
      </c>
      <c r="AL255" s="221">
        <f t="shared" si="31"/>
        <v>0</v>
      </c>
      <c r="AM255" s="221">
        <f t="shared" si="32"/>
        <v>0</v>
      </c>
      <c r="AN255" s="221">
        <f t="shared" si="33"/>
        <v>0</v>
      </c>
      <c r="AO255" s="221">
        <f t="shared" si="34"/>
        <v>0</v>
      </c>
      <c r="AP255" s="221">
        <f t="shared" si="35"/>
        <v>-990.07721257489175</v>
      </c>
      <c r="AQ255" s="221">
        <f t="shared" si="36"/>
        <v>-1114.0742713776417</v>
      </c>
    </row>
    <row r="256" spans="1:43" s="94" customFormat="1" ht="17.25" customHeight="1" x14ac:dyDescent="0.3">
      <c r="A256" s="90"/>
      <c r="B256" s="91"/>
      <c r="C256" s="90"/>
      <c r="D256" s="91"/>
      <c r="E256" s="92"/>
      <c r="F256" s="90"/>
      <c r="G256" s="91" t="s">
        <v>461</v>
      </c>
      <c r="H256" s="91"/>
      <c r="I256" s="90"/>
      <c r="J256" s="91"/>
      <c r="K256" s="90"/>
      <c r="L256" s="91"/>
      <c r="M256" s="93"/>
      <c r="N256" s="221">
        <v>1176941.1870326439</v>
      </c>
      <c r="O256" s="221">
        <v>1245023.729147952</v>
      </c>
      <c r="P256" s="221">
        <v>1367063.6984281966</v>
      </c>
      <c r="Q256" s="221">
        <v>1450338.0782578869</v>
      </c>
      <c r="R256" s="221">
        <v>1531322.7213368113</v>
      </c>
      <c r="S256" s="221">
        <v>1429037.0117552718</v>
      </c>
      <c r="T256" s="221">
        <v>1517070.4441992461</v>
      </c>
      <c r="U256" s="221">
        <v>1716088.8879593872</v>
      </c>
      <c r="V256" s="221">
        <v>1783461.8501824844</v>
      </c>
      <c r="W256" s="221">
        <v>1906632.3281646767</v>
      </c>
      <c r="X256" s="221"/>
      <c r="Y256" s="323">
        <v>1176941.1870326439</v>
      </c>
      <c r="Z256" s="323">
        <v>1245023.729147952</v>
      </c>
      <c r="AA256" s="323">
        <v>1367063.6984281966</v>
      </c>
      <c r="AB256" s="323">
        <v>1450338.0782578869</v>
      </c>
      <c r="AC256" s="323">
        <v>1531322.7213368113</v>
      </c>
      <c r="AD256" s="323">
        <v>1429037.0117552718</v>
      </c>
      <c r="AE256" s="323">
        <v>1517070.4441992461</v>
      </c>
      <c r="AF256" s="323">
        <v>1714800.0934197996</v>
      </c>
      <c r="AG256" s="94">
        <v>1788860.9005829333</v>
      </c>
      <c r="AI256" s="221">
        <f t="shared" si="28"/>
        <v>0</v>
      </c>
      <c r="AJ256" s="221">
        <f t="shared" si="29"/>
        <v>0</v>
      </c>
      <c r="AK256" s="221">
        <f t="shared" si="30"/>
        <v>0</v>
      </c>
      <c r="AL256" s="221">
        <f t="shared" si="31"/>
        <v>0</v>
      </c>
      <c r="AM256" s="221">
        <f t="shared" si="32"/>
        <v>0</v>
      </c>
      <c r="AN256" s="221">
        <f t="shared" si="33"/>
        <v>0</v>
      </c>
      <c r="AO256" s="221">
        <f t="shared" si="34"/>
        <v>0</v>
      </c>
      <c r="AP256" s="221">
        <f t="shared" si="35"/>
        <v>-1288.7945395875722</v>
      </c>
      <c r="AQ256" s="221">
        <f t="shared" si="36"/>
        <v>5399.050400448963</v>
      </c>
    </row>
    <row r="257" spans="1:169" s="94" customFormat="1" ht="17.25" customHeight="1" x14ac:dyDescent="0.3">
      <c r="A257" s="222"/>
      <c r="B257" s="223"/>
      <c r="C257" s="223"/>
      <c r="D257" s="223"/>
      <c r="E257" s="223"/>
      <c r="F257" s="223"/>
      <c r="G257" s="224" t="s">
        <v>462</v>
      </c>
      <c r="H257" s="224"/>
      <c r="I257" s="223"/>
      <c r="J257" s="223"/>
      <c r="K257" s="223"/>
      <c r="L257" s="223"/>
      <c r="M257" s="223"/>
      <c r="N257" s="225">
        <v>0</v>
      </c>
      <c r="O257" s="225">
        <v>4673.9647145362105</v>
      </c>
      <c r="P257" s="225">
        <v>5246.1339003732428</v>
      </c>
      <c r="Q257" s="225">
        <v>-2578.4431341795716</v>
      </c>
      <c r="R257" s="225">
        <v>-18584.967741828877</v>
      </c>
      <c r="S257" s="225">
        <v>-10546.100344830658</v>
      </c>
      <c r="T257" s="225">
        <v>31630.346416993299</v>
      </c>
      <c r="U257" s="225">
        <v>78804.252057306701</v>
      </c>
      <c r="V257" s="225">
        <v>40556.667372959433</v>
      </c>
      <c r="W257" s="225">
        <v>25659.161956664408</v>
      </c>
      <c r="X257" s="225"/>
      <c r="Y257" s="323">
        <v>0</v>
      </c>
      <c r="Z257" s="323">
        <v>4673.9647145362105</v>
      </c>
      <c r="AA257" s="323">
        <v>5246.1339003732428</v>
      </c>
      <c r="AB257" s="323">
        <v>-2578.4431341795716</v>
      </c>
      <c r="AC257" s="323">
        <v>-18584.967741828877</v>
      </c>
      <c r="AD257" s="323">
        <v>-10546.100344830658</v>
      </c>
      <c r="AE257" s="323">
        <v>31630.346416993299</v>
      </c>
      <c r="AF257" s="323">
        <v>79102.969384319382</v>
      </c>
      <c r="AG257" s="93">
        <v>34043.542701132828</v>
      </c>
      <c r="AH257" s="93"/>
      <c r="AI257" s="221">
        <f t="shared" si="28"/>
        <v>0</v>
      </c>
      <c r="AJ257" s="221">
        <f t="shared" si="29"/>
        <v>0</v>
      </c>
      <c r="AK257" s="221">
        <f t="shared" si="30"/>
        <v>0</v>
      </c>
      <c r="AL257" s="221">
        <f t="shared" si="31"/>
        <v>0</v>
      </c>
      <c r="AM257" s="221">
        <f t="shared" si="32"/>
        <v>0</v>
      </c>
      <c r="AN257" s="221">
        <f t="shared" si="33"/>
        <v>0</v>
      </c>
      <c r="AO257" s="221">
        <f t="shared" si="34"/>
        <v>0</v>
      </c>
      <c r="AP257" s="221">
        <f t="shared" si="35"/>
        <v>298.71732701268047</v>
      </c>
      <c r="AQ257" s="221">
        <f t="shared" si="36"/>
        <v>-6513.1246718266048</v>
      </c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93"/>
      <c r="BT257" s="93"/>
      <c r="BU257" s="93"/>
      <c r="BV257" s="93"/>
      <c r="BW257" s="93"/>
      <c r="BX257" s="93"/>
      <c r="BY257" s="93"/>
      <c r="BZ257" s="93"/>
      <c r="CA257" s="93"/>
      <c r="CB257" s="93"/>
      <c r="CC257" s="93"/>
      <c r="CD257" s="93"/>
      <c r="CE257" s="93"/>
      <c r="CF257" s="93"/>
      <c r="CG257" s="93"/>
      <c r="CH257" s="93"/>
      <c r="CI257" s="93"/>
      <c r="CJ257" s="93"/>
      <c r="CK257" s="93"/>
      <c r="CL257" s="93"/>
      <c r="CM257" s="93"/>
      <c r="CN257" s="93"/>
      <c r="CO257" s="93"/>
      <c r="CP257" s="93"/>
      <c r="CQ257" s="93"/>
      <c r="CR257" s="93"/>
      <c r="CS257" s="93"/>
      <c r="CT257" s="93"/>
      <c r="CU257" s="93"/>
      <c r="CV257" s="93"/>
      <c r="CW257" s="93"/>
      <c r="CX257" s="93"/>
      <c r="CY257" s="93"/>
      <c r="CZ257" s="93"/>
      <c r="DA257" s="93"/>
      <c r="DB257" s="93"/>
      <c r="DC257" s="93"/>
      <c r="DD257" s="93"/>
      <c r="DE257" s="93"/>
      <c r="DF257" s="93"/>
      <c r="DG257" s="93"/>
      <c r="DH257" s="93"/>
      <c r="DI257" s="93"/>
      <c r="DJ257" s="93"/>
      <c r="DK257" s="93"/>
      <c r="DL257" s="93"/>
      <c r="DM257" s="93"/>
      <c r="DN257" s="93"/>
      <c r="DO257" s="93"/>
      <c r="DP257" s="93"/>
      <c r="DQ257" s="93"/>
      <c r="DR257" s="93"/>
      <c r="DS257" s="93"/>
      <c r="DT257" s="93"/>
      <c r="DU257" s="93"/>
      <c r="DV257" s="93"/>
      <c r="DW257" s="93"/>
      <c r="DX257" s="93"/>
      <c r="DY257" s="93"/>
      <c r="DZ257" s="93"/>
      <c r="EA257" s="93"/>
      <c r="EB257" s="93"/>
      <c r="EC257" s="93"/>
      <c r="ED257" s="93"/>
      <c r="EE257" s="93"/>
      <c r="EF257" s="93"/>
      <c r="EG257" s="93"/>
      <c r="EH257" s="93"/>
      <c r="EI257" s="93"/>
      <c r="EJ257" s="93"/>
      <c r="EK257" s="93"/>
      <c r="EL257" s="93"/>
      <c r="EM257" s="93"/>
      <c r="EN257" s="93"/>
      <c r="EO257" s="93"/>
      <c r="EP257" s="93"/>
      <c r="EQ257" s="93"/>
      <c r="ER257" s="93"/>
      <c r="ES257" s="93"/>
      <c r="ET257" s="93"/>
      <c r="EU257" s="93"/>
      <c r="EV257" s="93"/>
      <c r="EW257" s="93"/>
      <c r="EX257" s="93"/>
      <c r="EY257" s="93"/>
      <c r="EZ257" s="93"/>
      <c r="FA257" s="93"/>
      <c r="FB257" s="93"/>
      <c r="FC257" s="93"/>
      <c r="FD257" s="93"/>
      <c r="FE257" s="93"/>
      <c r="FF257" s="93"/>
      <c r="FG257" s="93"/>
      <c r="FH257" s="93"/>
      <c r="FI257" s="93"/>
      <c r="FJ257" s="93"/>
      <c r="FK257" s="93"/>
      <c r="FL257" s="93"/>
      <c r="FM257" s="93"/>
    </row>
    <row r="258" spans="1:169" s="94" customFormat="1" ht="17.25" customHeight="1" x14ac:dyDescent="0.3">
      <c r="A258" s="226"/>
      <c r="B258" s="226"/>
      <c r="C258" s="226"/>
      <c r="D258" s="226"/>
      <c r="E258" s="226"/>
      <c r="F258" s="226"/>
      <c r="G258" s="227" t="s">
        <v>463</v>
      </c>
      <c r="H258" s="227"/>
      <c r="I258" s="226"/>
      <c r="J258" s="226"/>
      <c r="K258" s="226"/>
      <c r="L258" s="226"/>
      <c r="M258" s="226"/>
      <c r="N258" s="228">
        <v>-5194.7864082557735</v>
      </c>
      <c r="O258" s="228">
        <v>1296.143417043013</v>
      </c>
      <c r="P258" s="228">
        <v>1401.0349277000582</v>
      </c>
      <c r="Q258" s="228">
        <v>-1808.9148730104484</v>
      </c>
      <c r="R258" s="228">
        <v>-9983.7815795155548</v>
      </c>
      <c r="S258" s="228">
        <v>-7270.2601855572721</v>
      </c>
      <c r="T258" s="228">
        <v>12327.836640805241</v>
      </c>
      <c r="U258" s="228">
        <v>17727.743398295326</v>
      </c>
      <c r="V258" s="228">
        <v>24640.301426832724</v>
      </c>
      <c r="W258" s="228">
        <v>1608.6536901100144</v>
      </c>
      <c r="X258" s="228"/>
      <c r="Y258" s="323">
        <v>-5194.7864082557735</v>
      </c>
      <c r="Z258" s="323">
        <v>1296.143417043013</v>
      </c>
      <c r="AA258" s="323">
        <v>1401.0349277000582</v>
      </c>
      <c r="AB258" s="323">
        <v>-1808.9148730104484</v>
      </c>
      <c r="AC258" s="323">
        <v>-9983.7815795155548</v>
      </c>
      <c r="AD258" s="323">
        <v>-7270.2601855572721</v>
      </c>
      <c r="AE258" s="323">
        <v>12327.836640805241</v>
      </c>
      <c r="AF258" s="323">
        <v>17764.801501233826</v>
      </c>
      <c r="AG258" s="93">
        <v>24834.927765070923</v>
      </c>
      <c r="AH258" s="93"/>
      <c r="AI258" s="221">
        <f t="shared" si="28"/>
        <v>0</v>
      </c>
      <c r="AJ258" s="221">
        <f t="shared" si="29"/>
        <v>0</v>
      </c>
      <c r="AK258" s="221">
        <f t="shared" si="30"/>
        <v>0</v>
      </c>
      <c r="AL258" s="221">
        <f t="shared" si="31"/>
        <v>0</v>
      </c>
      <c r="AM258" s="221">
        <f t="shared" si="32"/>
        <v>0</v>
      </c>
      <c r="AN258" s="221">
        <f t="shared" si="33"/>
        <v>0</v>
      </c>
      <c r="AO258" s="221">
        <f t="shared" si="34"/>
        <v>0</v>
      </c>
      <c r="AP258" s="221">
        <f t="shared" si="35"/>
        <v>37.05810293849936</v>
      </c>
      <c r="AQ258" s="221">
        <f t="shared" si="36"/>
        <v>194.62633823819851</v>
      </c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93"/>
      <c r="BT258" s="93"/>
      <c r="BU258" s="93"/>
      <c r="BV258" s="93"/>
      <c r="BW258" s="93"/>
      <c r="BX258" s="93"/>
      <c r="BY258" s="93"/>
      <c r="BZ258" s="93"/>
      <c r="CA258" s="93"/>
      <c r="CB258" s="93"/>
      <c r="CC258" s="93"/>
      <c r="CD258" s="93"/>
      <c r="CE258" s="93"/>
      <c r="CF258" s="93"/>
      <c r="CG258" s="93"/>
      <c r="CH258" s="93"/>
      <c r="CI258" s="93"/>
      <c r="CJ258" s="93"/>
      <c r="CK258" s="93"/>
      <c r="CL258" s="93"/>
      <c r="CM258" s="93"/>
      <c r="CN258" s="93"/>
      <c r="CO258" s="93"/>
      <c r="CP258" s="93"/>
      <c r="CQ258" s="93"/>
      <c r="CR258" s="93"/>
      <c r="CS258" s="93"/>
      <c r="CT258" s="93"/>
      <c r="CU258" s="93"/>
      <c r="CV258" s="93"/>
      <c r="CW258" s="93"/>
      <c r="CX258" s="93"/>
      <c r="CY258" s="93"/>
      <c r="CZ258" s="93"/>
      <c r="DA258" s="93"/>
      <c r="DB258" s="93"/>
      <c r="DC258" s="93"/>
      <c r="DD258" s="93"/>
      <c r="DE258" s="93"/>
      <c r="DF258" s="93"/>
      <c r="DG258" s="93"/>
      <c r="DH258" s="93"/>
      <c r="DI258" s="93"/>
      <c r="DJ258" s="93"/>
      <c r="DK258" s="93"/>
      <c r="DL258" s="93"/>
      <c r="DM258" s="93"/>
      <c r="DN258" s="93"/>
      <c r="DO258" s="93"/>
      <c r="DP258" s="93"/>
      <c r="DQ258" s="93"/>
      <c r="DR258" s="93"/>
      <c r="DS258" s="93"/>
      <c r="DT258" s="93"/>
      <c r="DU258" s="93"/>
      <c r="DV258" s="93"/>
      <c r="DW258" s="93"/>
      <c r="DX258" s="93"/>
      <c r="DY258" s="93"/>
      <c r="DZ258" s="93"/>
      <c r="EA258" s="93"/>
      <c r="EB258" s="93"/>
      <c r="EC258" s="93"/>
      <c r="ED258" s="93"/>
      <c r="EE258" s="93"/>
      <c r="EF258" s="93"/>
      <c r="EG258" s="93"/>
      <c r="EH258" s="93"/>
      <c r="EI258" s="93"/>
      <c r="EJ258" s="93"/>
      <c r="EK258" s="93"/>
      <c r="EL258" s="93"/>
      <c r="EM258" s="93"/>
      <c r="EN258" s="93"/>
      <c r="EO258" s="93"/>
      <c r="EP258" s="93"/>
      <c r="EQ258" s="93"/>
      <c r="ER258" s="93"/>
      <c r="ES258" s="93"/>
      <c r="ET258" s="93"/>
      <c r="EU258" s="93"/>
      <c r="EV258" s="93"/>
      <c r="EW258" s="93"/>
      <c r="EX258" s="93"/>
      <c r="EY258" s="93"/>
      <c r="EZ258" s="93"/>
      <c r="FA258" s="93"/>
      <c r="FB258" s="93"/>
      <c r="FC258" s="93"/>
      <c r="FD258" s="93"/>
      <c r="FE258" s="93"/>
      <c r="FF258" s="93"/>
      <c r="FG258" s="93"/>
      <c r="FH258" s="93"/>
      <c r="FI258" s="93"/>
      <c r="FJ258" s="93"/>
      <c r="FK258" s="93"/>
      <c r="FL258" s="93"/>
      <c r="FM258" s="93"/>
    </row>
    <row r="259" spans="1:169" s="94" customFormat="1" ht="16.5" customHeight="1" x14ac:dyDescent="0.3">
      <c r="A259" s="229"/>
      <c r="B259" s="229"/>
      <c r="C259" s="229"/>
      <c r="D259" s="229"/>
      <c r="E259" s="229"/>
      <c r="F259" s="229"/>
      <c r="G259" s="230" t="s">
        <v>464</v>
      </c>
      <c r="H259" s="230"/>
      <c r="I259" s="229"/>
      <c r="J259" s="229"/>
      <c r="K259" s="229"/>
      <c r="L259" s="229"/>
      <c r="M259" s="229"/>
      <c r="N259" s="231">
        <v>-5194.7864082557735</v>
      </c>
      <c r="O259" s="231">
        <v>5970.1081315792235</v>
      </c>
      <c r="P259" s="231">
        <v>6647.1688280733015</v>
      </c>
      <c r="Q259" s="231">
        <v>-4387.3580071900196</v>
      </c>
      <c r="R259" s="231">
        <v>-28568.749321344432</v>
      </c>
      <c r="S259" s="231">
        <v>-17816.36053038793</v>
      </c>
      <c r="T259" s="231">
        <v>43958.183057798538</v>
      </c>
      <c r="U259" s="231">
        <v>96531.995455602024</v>
      </c>
      <c r="V259" s="231">
        <v>65196.968799792157</v>
      </c>
      <c r="W259" s="231">
        <v>27267.815646774423</v>
      </c>
      <c r="X259" s="231"/>
      <c r="Y259" s="323">
        <v>-5194.7864082557735</v>
      </c>
      <c r="Z259" s="323">
        <v>5970.1081315792235</v>
      </c>
      <c r="AA259" s="323">
        <v>6647.1688280733015</v>
      </c>
      <c r="AB259" s="323">
        <v>-4387.3580071900196</v>
      </c>
      <c r="AC259" s="323">
        <v>-28568.749321344432</v>
      </c>
      <c r="AD259" s="323">
        <v>-17816.36053038793</v>
      </c>
      <c r="AE259" s="323">
        <v>43958.183057798538</v>
      </c>
      <c r="AF259" s="323">
        <v>96867.770885553211</v>
      </c>
      <c r="AG259" s="93">
        <v>58878.470466203755</v>
      </c>
      <c r="AH259" s="93"/>
      <c r="AI259" s="221">
        <f t="shared" si="28"/>
        <v>0</v>
      </c>
      <c r="AJ259" s="221">
        <f t="shared" si="29"/>
        <v>0</v>
      </c>
      <c r="AK259" s="221">
        <f t="shared" si="30"/>
        <v>0</v>
      </c>
      <c r="AL259" s="221">
        <f t="shared" si="31"/>
        <v>0</v>
      </c>
      <c r="AM259" s="221">
        <f t="shared" si="32"/>
        <v>0</v>
      </c>
      <c r="AN259" s="221">
        <f t="shared" si="33"/>
        <v>0</v>
      </c>
      <c r="AO259" s="221">
        <f t="shared" si="34"/>
        <v>0</v>
      </c>
      <c r="AP259" s="221">
        <f t="shared" si="35"/>
        <v>335.77542995118711</v>
      </c>
      <c r="AQ259" s="221">
        <f t="shared" si="36"/>
        <v>-6318.4983335884026</v>
      </c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3"/>
      <c r="CK259" s="93"/>
      <c r="CL259" s="93"/>
      <c r="CM259" s="93"/>
      <c r="CN259" s="93"/>
      <c r="CO259" s="93"/>
      <c r="CP259" s="93"/>
      <c r="CQ259" s="93"/>
      <c r="CR259" s="93"/>
      <c r="CS259" s="93"/>
      <c r="CT259" s="93"/>
      <c r="CU259" s="93"/>
      <c r="CV259" s="93"/>
      <c r="CW259" s="93"/>
      <c r="CX259" s="93"/>
      <c r="CY259" s="93"/>
      <c r="CZ259" s="93"/>
      <c r="DA259" s="93"/>
      <c r="DB259" s="93"/>
      <c r="DC259" s="93"/>
      <c r="DD259" s="93"/>
      <c r="DE259" s="93"/>
      <c r="DF259" s="93"/>
      <c r="DG259" s="93"/>
      <c r="DH259" s="93"/>
      <c r="DI259" s="93"/>
      <c r="DJ259" s="93"/>
      <c r="DK259" s="93"/>
      <c r="DL259" s="93"/>
      <c r="DM259" s="93"/>
      <c r="DN259" s="93"/>
      <c r="DO259" s="93"/>
      <c r="DP259" s="93"/>
      <c r="DQ259" s="93"/>
      <c r="DR259" s="93"/>
      <c r="DS259" s="93"/>
      <c r="DT259" s="93"/>
      <c r="DU259" s="93"/>
      <c r="DV259" s="93"/>
      <c r="DW259" s="93"/>
      <c r="DX259" s="93"/>
      <c r="DY259" s="93"/>
      <c r="DZ259" s="93"/>
      <c r="EA259" s="93"/>
      <c r="EB259" s="93"/>
      <c r="EC259" s="93"/>
      <c r="ED259" s="93"/>
      <c r="EE259" s="93"/>
      <c r="EF259" s="93"/>
      <c r="EG259" s="93"/>
      <c r="EH259" s="93"/>
      <c r="EI259" s="93"/>
      <c r="EJ259" s="93"/>
      <c r="EK259" s="93"/>
      <c r="EL259" s="93"/>
      <c r="EM259" s="93"/>
      <c r="EN259" s="93"/>
      <c r="EO259" s="93"/>
      <c r="EP259" s="93"/>
      <c r="EQ259" s="93"/>
      <c r="ER259" s="93"/>
      <c r="ES259" s="93"/>
      <c r="ET259" s="93"/>
      <c r="EU259" s="93"/>
      <c r="EV259" s="93"/>
      <c r="EW259" s="93"/>
      <c r="EX259" s="93"/>
      <c r="EY259" s="93"/>
      <c r="EZ259" s="93"/>
      <c r="FA259" s="93"/>
      <c r="FB259" s="93"/>
      <c r="FC259" s="93"/>
      <c r="FD259" s="93"/>
      <c r="FE259" s="93"/>
      <c r="FF259" s="93"/>
      <c r="FG259" s="93"/>
      <c r="FH259" s="93"/>
      <c r="FI259" s="93"/>
      <c r="FJ259" s="93"/>
      <c r="FK259" s="93"/>
      <c r="FL259" s="93"/>
      <c r="FM259" s="93"/>
    </row>
    <row r="260" spans="1:169" s="55" customFormat="1" ht="15" customHeight="1" x14ac:dyDescent="0.3">
      <c r="A260" s="43"/>
      <c r="B260" s="44"/>
      <c r="C260" s="43"/>
      <c r="D260" s="44"/>
      <c r="E260" s="43"/>
      <c r="F260" s="43"/>
      <c r="G260" s="44" t="s">
        <v>465</v>
      </c>
      <c r="H260" s="44"/>
      <c r="I260" s="43"/>
      <c r="J260" s="44"/>
      <c r="K260" s="43"/>
      <c r="L260" s="44"/>
      <c r="M260" s="95"/>
      <c r="N260" s="96">
        <v>-4.4138028862369073E-3</v>
      </c>
      <c r="O260" s="96">
        <v>4.7772418568903519E-3</v>
      </c>
      <c r="P260" s="96">
        <v>4.8437813906748875E-3</v>
      </c>
      <c r="Q260" s="96">
        <v>-3.0304464226999471E-3</v>
      </c>
      <c r="R260" s="96">
        <v>-1.8885460651359782E-2</v>
      </c>
      <c r="S260" s="96">
        <v>-1.2560080848648283E-2</v>
      </c>
      <c r="T260" s="96">
        <v>2.8383909483449838E-2</v>
      </c>
      <c r="U260" s="96">
        <v>5.3781472168702035E-2</v>
      </c>
      <c r="V260" s="96">
        <v>3.5743589317924998E-2</v>
      </c>
      <c r="W260" s="96">
        <v>1.4111647122692705E-2</v>
      </c>
      <c r="X260" s="96"/>
      <c r="Y260" s="321">
        <v>-4.4138028862369073E-3</v>
      </c>
      <c r="Z260" s="321">
        <v>4.7772418568903519E-3</v>
      </c>
      <c r="AA260" s="321">
        <v>4.8437813906748875E-3</v>
      </c>
      <c r="AB260" s="321">
        <v>-3.0304464226999471E-3</v>
      </c>
      <c r="AC260" s="321">
        <v>-1.8885460651359782E-2</v>
      </c>
      <c r="AD260" s="321">
        <v>-1.2560080848648283E-2</v>
      </c>
      <c r="AE260" s="321">
        <v>2.8383909483449838E-2</v>
      </c>
      <c r="AF260" s="321">
        <v>5.3998330731503112E-2</v>
      </c>
      <c r="AG260" s="55">
        <v>3.229926323517586E-2</v>
      </c>
      <c r="AI260" s="54">
        <f t="shared" si="28"/>
        <v>0</v>
      </c>
      <c r="AJ260" s="54">
        <f t="shared" si="29"/>
        <v>0</v>
      </c>
      <c r="AK260" s="54">
        <f t="shared" si="30"/>
        <v>0</v>
      </c>
      <c r="AL260" s="54">
        <f t="shared" si="31"/>
        <v>0</v>
      </c>
      <c r="AM260" s="54">
        <f t="shared" si="32"/>
        <v>0</v>
      </c>
      <c r="AN260" s="54">
        <f t="shared" si="33"/>
        <v>0</v>
      </c>
      <c r="AO260" s="54">
        <f t="shared" si="34"/>
        <v>0</v>
      </c>
      <c r="AP260" s="54">
        <f t="shared" si="35"/>
        <v>2.168585628010769E-4</v>
      </c>
      <c r="AQ260" s="54">
        <f t="shared" si="36"/>
        <v>-3.4443260827491384E-3</v>
      </c>
    </row>
    <row r="261" spans="1:169" s="55" customFormat="1" ht="15" customHeight="1" x14ac:dyDescent="0.3">
      <c r="A261" s="218"/>
      <c r="B261" s="44"/>
      <c r="C261" s="43"/>
      <c r="D261" s="44"/>
      <c r="E261" s="218"/>
      <c r="F261" s="43"/>
      <c r="G261" s="44" t="s">
        <v>466</v>
      </c>
      <c r="H261" s="44"/>
      <c r="I261" s="43"/>
      <c r="J261" s="44"/>
      <c r="K261" s="43"/>
      <c r="L261" s="44"/>
      <c r="M261" s="53"/>
      <c r="N261" s="96">
        <v>0</v>
      </c>
      <c r="O261" s="96">
        <v>3.7400762900427621E-3</v>
      </c>
      <c r="P261" s="96">
        <v>3.8228494592008212E-3</v>
      </c>
      <c r="Q261" s="96">
        <v>-1.7809884124578804E-3</v>
      </c>
      <c r="R261" s="96">
        <v>-1.2285650766408241E-2</v>
      </c>
      <c r="S261" s="96">
        <v>-7.434732404696485E-3</v>
      </c>
      <c r="T261" s="96">
        <v>2.0423794324020039E-2</v>
      </c>
      <c r="U261" s="96">
        <v>4.3904704018520993E-2</v>
      </c>
      <c r="V261" s="96">
        <v>2.2234789275776445E-2</v>
      </c>
      <c r="W261" s="96">
        <v>1.3279136242044466E-2</v>
      </c>
      <c r="X261" s="96"/>
      <c r="Y261" s="321">
        <v>0</v>
      </c>
      <c r="Z261" s="321">
        <v>3.7400762900427621E-3</v>
      </c>
      <c r="AA261" s="321">
        <v>3.8228494592008212E-3</v>
      </c>
      <c r="AB261" s="321">
        <v>-1.7809884124578804E-3</v>
      </c>
      <c r="AC261" s="321">
        <v>-1.2285650766408241E-2</v>
      </c>
      <c r="AD261" s="321">
        <v>-7.434732404696485E-3</v>
      </c>
      <c r="AE261" s="321">
        <v>2.0423794324020039E-2</v>
      </c>
      <c r="AF261" s="321">
        <v>4.4095453664408424E-2</v>
      </c>
      <c r="AG261" s="55">
        <v>1.8675440079459923E-2</v>
      </c>
      <c r="AI261" s="54">
        <f t="shared" si="28"/>
        <v>0</v>
      </c>
      <c r="AJ261" s="54">
        <f t="shared" si="29"/>
        <v>0</v>
      </c>
      <c r="AK261" s="54">
        <f t="shared" si="30"/>
        <v>0</v>
      </c>
      <c r="AL261" s="54">
        <f t="shared" si="31"/>
        <v>0</v>
      </c>
      <c r="AM261" s="54">
        <f t="shared" si="32"/>
        <v>0</v>
      </c>
      <c r="AN261" s="54">
        <f t="shared" si="33"/>
        <v>0</v>
      </c>
      <c r="AO261" s="54">
        <f t="shared" si="34"/>
        <v>0</v>
      </c>
      <c r="AP261" s="54">
        <f t="shared" si="35"/>
        <v>1.9074964588743082E-4</v>
      </c>
      <c r="AQ261" s="54">
        <f t="shared" si="36"/>
        <v>-3.5593491963165219E-3</v>
      </c>
    </row>
    <row r="262" spans="1:169" s="55" customFormat="1" ht="15" customHeight="1" x14ac:dyDescent="0.3">
      <c r="A262" s="218"/>
      <c r="B262" s="44"/>
      <c r="C262" s="43"/>
      <c r="D262" s="44"/>
      <c r="E262" s="218"/>
      <c r="F262" s="43"/>
      <c r="G262" s="44" t="s">
        <v>467</v>
      </c>
      <c r="H262" s="44"/>
      <c r="I262" s="43"/>
      <c r="J262" s="44"/>
      <c r="K262" s="43"/>
      <c r="L262" s="44"/>
      <c r="M262" s="53"/>
      <c r="N262" s="96">
        <v>0</v>
      </c>
      <c r="O262" s="96">
        <v>0.78289448223106894</v>
      </c>
      <c r="P262" s="96">
        <v>0.78922832202139925</v>
      </c>
      <c r="Q262" s="96">
        <v>0.58769836652354535</v>
      </c>
      <c r="R262" s="96">
        <v>0.65053487406057287</v>
      </c>
      <c r="S262" s="96">
        <v>0.59193348309510374</v>
      </c>
      <c r="T262" s="96">
        <v>0.71955536413786825</v>
      </c>
      <c r="U262" s="96">
        <v>0.8163537041306802</v>
      </c>
      <c r="V262" s="96">
        <v>0.62206369589821675</v>
      </c>
      <c r="W262" s="96">
        <v>0.94100540685222411</v>
      </c>
      <c r="X262" s="96"/>
      <c r="Y262" s="321">
        <v>0</v>
      </c>
      <c r="Z262" s="321">
        <v>0.78289448223106894</v>
      </c>
      <c r="AA262" s="321">
        <v>0.78922832202139925</v>
      </c>
      <c r="AB262" s="321">
        <v>0.58769836652354535</v>
      </c>
      <c r="AC262" s="321">
        <v>0.65053487406057287</v>
      </c>
      <c r="AD262" s="321">
        <v>0.59193348309510374</v>
      </c>
      <c r="AE262" s="321">
        <v>0.71955536413786825</v>
      </c>
      <c r="AF262" s="321">
        <v>0.81660771855458003</v>
      </c>
      <c r="AG262" s="55">
        <v>0.57820018814302965</v>
      </c>
      <c r="AI262" s="54">
        <f t="shared" si="28"/>
        <v>0</v>
      </c>
      <c r="AJ262" s="54">
        <f t="shared" si="29"/>
        <v>0</v>
      </c>
      <c r="AK262" s="54">
        <f t="shared" si="30"/>
        <v>0</v>
      </c>
      <c r="AL262" s="54">
        <f t="shared" si="31"/>
        <v>0</v>
      </c>
      <c r="AM262" s="54">
        <f t="shared" si="32"/>
        <v>0</v>
      </c>
      <c r="AN262" s="54">
        <f t="shared" si="33"/>
        <v>0</v>
      </c>
      <c r="AO262" s="54">
        <f t="shared" si="34"/>
        <v>0</v>
      </c>
      <c r="AP262" s="54">
        <f t="shared" si="35"/>
        <v>2.5401442389982876E-4</v>
      </c>
      <c r="AQ262" s="54">
        <f t="shared" si="36"/>
        <v>-4.3863507755187103E-2</v>
      </c>
    </row>
    <row r="263" spans="1:169" s="62" customFormat="1" ht="15" customHeight="1" x14ac:dyDescent="0.3">
      <c r="A263" s="218"/>
      <c r="B263" s="74"/>
      <c r="C263" s="75"/>
      <c r="D263" s="74"/>
      <c r="E263" s="218"/>
      <c r="F263" s="63"/>
      <c r="G263" s="89"/>
      <c r="H263" s="74"/>
      <c r="I263" s="75"/>
      <c r="J263" s="89"/>
      <c r="K263" s="75"/>
      <c r="L263" s="74"/>
      <c r="M263" s="61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206"/>
      <c r="Y263" s="324"/>
      <c r="Z263" s="324"/>
      <c r="AA263" s="324"/>
      <c r="AB263" s="324"/>
      <c r="AC263" s="324"/>
      <c r="AD263" s="324"/>
      <c r="AE263" s="324"/>
      <c r="AF263" s="324"/>
      <c r="AI263" s="292">
        <f t="shared" si="28"/>
        <v>0</v>
      </c>
      <c r="AJ263" s="292">
        <f t="shared" si="29"/>
        <v>0</v>
      </c>
      <c r="AK263" s="292">
        <f t="shared" si="30"/>
        <v>0</v>
      </c>
      <c r="AL263" s="292">
        <f t="shared" si="31"/>
        <v>0</v>
      </c>
      <c r="AM263" s="292">
        <f t="shared" si="32"/>
        <v>0</v>
      </c>
      <c r="AN263" s="292">
        <f t="shared" si="33"/>
        <v>0</v>
      </c>
      <c r="AO263" s="292">
        <f t="shared" si="34"/>
        <v>0</v>
      </c>
      <c r="AP263" s="292">
        <f t="shared" si="35"/>
        <v>0</v>
      </c>
      <c r="AQ263" s="292">
        <f t="shared" si="36"/>
        <v>0</v>
      </c>
    </row>
    <row r="264" spans="1:169" s="55" customFormat="1" ht="17.25" customHeight="1" x14ac:dyDescent="0.3">
      <c r="A264" s="218"/>
      <c r="B264" s="44"/>
      <c r="C264" s="43"/>
      <c r="D264" s="44"/>
      <c r="E264" s="218"/>
      <c r="F264" s="97"/>
      <c r="G264" s="98" t="s">
        <v>460</v>
      </c>
      <c r="H264" s="44"/>
      <c r="I264" s="43"/>
      <c r="J264" s="44"/>
      <c r="K264" s="43"/>
      <c r="L264" s="44"/>
      <c r="M264" s="53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321"/>
      <c r="Z264" s="321"/>
      <c r="AA264" s="321"/>
      <c r="AB264" s="321"/>
      <c r="AC264" s="321"/>
      <c r="AD264" s="321"/>
      <c r="AE264" s="321"/>
      <c r="AF264" s="321"/>
      <c r="AI264" s="54">
        <f t="shared" ref="AI264:AI327" si="37">Y264-N264</f>
        <v>0</v>
      </c>
      <c r="AJ264" s="54">
        <f t="shared" ref="AJ264:AJ327" si="38">Z264-O264</f>
        <v>0</v>
      </c>
      <c r="AK264" s="54">
        <f t="shared" ref="AK264:AK327" si="39">AA264-P264</f>
        <v>0</v>
      </c>
      <c r="AL264" s="54">
        <f t="shared" ref="AL264:AL327" si="40">AB264-Q264</f>
        <v>0</v>
      </c>
      <c r="AM264" s="54">
        <f t="shared" ref="AM264:AM327" si="41">AC264-R264</f>
        <v>0</v>
      </c>
      <c r="AN264" s="54">
        <f t="shared" ref="AN264:AN327" si="42">AD264-S264</f>
        <v>0</v>
      </c>
      <c r="AO264" s="54">
        <f t="shared" ref="AO264:AO327" si="43">AE264-T264</f>
        <v>0</v>
      </c>
      <c r="AP264" s="54">
        <f t="shared" ref="AP264:AP327" si="44">AF264-U264</f>
        <v>0</v>
      </c>
      <c r="AQ264" s="54">
        <f t="shared" ref="AQ264:AQ327" si="45">AG264-V264</f>
        <v>0</v>
      </c>
    </row>
    <row r="265" spans="1:169" s="55" customFormat="1" ht="15" customHeight="1" x14ac:dyDescent="0.3">
      <c r="A265" s="218"/>
      <c r="B265" s="44"/>
      <c r="C265" s="43"/>
      <c r="D265" s="44"/>
      <c r="E265" s="218"/>
      <c r="F265" s="43"/>
      <c r="G265" s="44" t="s">
        <v>468</v>
      </c>
      <c r="H265" s="44"/>
      <c r="I265" s="43"/>
      <c r="J265" s="44"/>
      <c r="K265" s="43"/>
      <c r="L265" s="44"/>
      <c r="M265" s="53"/>
      <c r="N265" s="54">
        <v>643882.56887343375</v>
      </c>
      <c r="O265" s="54">
        <v>689969.46825275465</v>
      </c>
      <c r="P265" s="54">
        <v>747359.81021652219</v>
      </c>
      <c r="Q265" s="54">
        <v>804993.44544786622</v>
      </c>
      <c r="R265" s="54">
        <v>860130.13362968643</v>
      </c>
      <c r="S265" s="54">
        <v>817712.70534559793</v>
      </c>
      <c r="T265" s="54">
        <v>841691.74960411224</v>
      </c>
      <c r="U265" s="54">
        <v>959254.43314122758</v>
      </c>
      <c r="V265" s="54">
        <v>1021952.4196256897</v>
      </c>
      <c r="W265" s="54">
        <v>1085875.5994784138</v>
      </c>
      <c r="X265" s="54"/>
      <c r="Y265" s="321">
        <v>643882.56887343375</v>
      </c>
      <c r="Z265" s="321">
        <v>689969.46825275465</v>
      </c>
      <c r="AA265" s="321">
        <v>747359.81021652219</v>
      </c>
      <c r="AB265" s="321">
        <v>804993.44544786622</v>
      </c>
      <c r="AC265" s="321">
        <v>860130.13362968643</v>
      </c>
      <c r="AD265" s="321">
        <v>817712.70534559793</v>
      </c>
      <c r="AE265" s="321">
        <v>841691.74960411224</v>
      </c>
      <c r="AF265" s="321">
        <v>956736.73890020861</v>
      </c>
      <c r="AG265" s="55">
        <v>1018971.7996099624</v>
      </c>
      <c r="AI265" s="54">
        <f t="shared" si="37"/>
        <v>0</v>
      </c>
      <c r="AJ265" s="54">
        <f t="shared" si="38"/>
        <v>0</v>
      </c>
      <c r="AK265" s="54">
        <f t="shared" si="39"/>
        <v>0</v>
      </c>
      <c r="AL265" s="54">
        <f t="shared" si="40"/>
        <v>0</v>
      </c>
      <c r="AM265" s="54">
        <f t="shared" si="41"/>
        <v>0</v>
      </c>
      <c r="AN265" s="54">
        <f t="shared" si="42"/>
        <v>0</v>
      </c>
      <c r="AO265" s="54">
        <f t="shared" si="43"/>
        <v>0</v>
      </c>
      <c r="AP265" s="54">
        <f t="shared" si="44"/>
        <v>-2517.6942410189658</v>
      </c>
      <c r="AQ265" s="54">
        <f t="shared" si="45"/>
        <v>-2980.6200157273561</v>
      </c>
    </row>
    <row r="266" spans="1:169" s="55" customFormat="1" ht="15" customHeight="1" x14ac:dyDescent="0.3">
      <c r="A266" s="218"/>
      <c r="B266" s="44"/>
      <c r="C266" s="43"/>
      <c r="D266" s="44"/>
      <c r="E266" s="218"/>
      <c r="F266" s="43"/>
      <c r="G266" s="44" t="s">
        <v>469</v>
      </c>
      <c r="H266" s="44"/>
      <c r="I266" s="43"/>
      <c r="J266" s="44"/>
      <c r="K266" s="43"/>
      <c r="L266" s="44"/>
      <c r="M266" s="53"/>
      <c r="N266" s="54">
        <v>234423.94809101894</v>
      </c>
      <c r="O266" s="54">
        <v>250496.44612492929</v>
      </c>
      <c r="P266" s="54">
        <v>270459.43204290047</v>
      </c>
      <c r="Q266" s="54">
        <v>291240.48914873356</v>
      </c>
      <c r="R266" s="54">
        <v>311283.77305284422</v>
      </c>
      <c r="S266" s="54">
        <v>296897.06666321127</v>
      </c>
      <c r="T266" s="54">
        <v>307945.1653447689</v>
      </c>
      <c r="U266" s="54">
        <v>343627.07047340227</v>
      </c>
      <c r="V266" s="54">
        <v>361430.2319544988</v>
      </c>
      <c r="W266" s="54">
        <v>386666.25992137834</v>
      </c>
      <c r="X266" s="54"/>
      <c r="Y266" s="321">
        <v>234423.94809101894</v>
      </c>
      <c r="Z266" s="321">
        <v>250496.44612492929</v>
      </c>
      <c r="AA266" s="321">
        <v>270459.43204290047</v>
      </c>
      <c r="AB266" s="321">
        <v>291240.48914873356</v>
      </c>
      <c r="AC266" s="321">
        <v>311283.77305284422</v>
      </c>
      <c r="AD266" s="321">
        <v>296897.06666321127</v>
      </c>
      <c r="AE266" s="321">
        <v>307945.1653447689</v>
      </c>
      <c r="AF266" s="321">
        <v>343200.08108436025</v>
      </c>
      <c r="AG266" s="55">
        <v>361335.65886375285</v>
      </c>
      <c r="AI266" s="54">
        <f t="shared" si="37"/>
        <v>0</v>
      </c>
      <c r="AJ266" s="54">
        <f t="shared" si="38"/>
        <v>0</v>
      </c>
      <c r="AK266" s="54">
        <f t="shared" si="39"/>
        <v>0</v>
      </c>
      <c r="AL266" s="54">
        <f t="shared" si="40"/>
        <v>0</v>
      </c>
      <c r="AM266" s="54">
        <f t="shared" si="41"/>
        <v>0</v>
      </c>
      <c r="AN266" s="54">
        <f t="shared" si="42"/>
        <v>0</v>
      </c>
      <c r="AO266" s="54">
        <f t="shared" si="43"/>
        <v>0</v>
      </c>
      <c r="AP266" s="54">
        <f t="shared" si="44"/>
        <v>-426.98938904202078</v>
      </c>
      <c r="AQ266" s="54">
        <f t="shared" si="45"/>
        <v>-94.573090745951049</v>
      </c>
    </row>
    <row r="267" spans="1:169" s="55" customFormat="1" ht="15" customHeight="1" x14ac:dyDescent="0.3">
      <c r="A267" s="218"/>
      <c r="B267" s="44"/>
      <c r="C267" s="43"/>
      <c r="D267" s="44"/>
      <c r="E267" s="218"/>
      <c r="F267" s="43"/>
      <c r="G267" s="44" t="s">
        <v>470</v>
      </c>
      <c r="H267" s="44"/>
      <c r="I267" s="43"/>
      <c r="J267" s="44"/>
      <c r="K267" s="43"/>
      <c r="L267" s="44"/>
      <c r="M267" s="53"/>
      <c r="N267" s="54">
        <v>309675.86307710357</v>
      </c>
      <c r="O267" s="54">
        <v>333251.97562780359</v>
      </c>
      <c r="P267" s="54">
        <v>364026.65303220745</v>
      </c>
      <c r="Q267" s="54">
        <v>395529.01658601506</v>
      </c>
      <c r="R267" s="54">
        <v>426593.78655928775</v>
      </c>
      <c r="S267" s="54">
        <v>392501.02698367723</v>
      </c>
      <c r="T267" s="54">
        <v>398467.66185429908</v>
      </c>
      <c r="U267" s="54">
        <v>473841.52409509872</v>
      </c>
      <c r="V267" s="54">
        <v>510862.33671165595</v>
      </c>
      <c r="W267" s="54">
        <v>542226.68781181925</v>
      </c>
      <c r="X267" s="54"/>
      <c r="Y267" s="321">
        <v>309675.86307710357</v>
      </c>
      <c r="Z267" s="321">
        <v>333251.97562780359</v>
      </c>
      <c r="AA267" s="321">
        <v>364026.65303220745</v>
      </c>
      <c r="AB267" s="321">
        <v>395529.01658601506</v>
      </c>
      <c r="AC267" s="321">
        <v>426593.78655928775</v>
      </c>
      <c r="AD267" s="321">
        <v>392501.02698367723</v>
      </c>
      <c r="AE267" s="321">
        <v>398467.66185429908</v>
      </c>
      <c r="AF267" s="321">
        <v>472133.95488645392</v>
      </c>
      <c r="AG267" s="55">
        <v>508724.95429126406</v>
      </c>
      <c r="AI267" s="54">
        <f t="shared" si="37"/>
        <v>0</v>
      </c>
      <c r="AJ267" s="54">
        <f t="shared" si="38"/>
        <v>0</v>
      </c>
      <c r="AK267" s="54">
        <f t="shared" si="39"/>
        <v>0</v>
      </c>
      <c r="AL267" s="54">
        <f t="shared" si="40"/>
        <v>0</v>
      </c>
      <c r="AM267" s="54">
        <f t="shared" si="41"/>
        <v>0</v>
      </c>
      <c r="AN267" s="54">
        <f t="shared" si="42"/>
        <v>0</v>
      </c>
      <c r="AO267" s="54">
        <f t="shared" si="43"/>
        <v>0</v>
      </c>
      <c r="AP267" s="54">
        <f t="shared" si="44"/>
        <v>-1707.5692086447962</v>
      </c>
      <c r="AQ267" s="54">
        <f t="shared" si="45"/>
        <v>-2137.3824203918921</v>
      </c>
    </row>
    <row r="268" spans="1:169" s="55" customFormat="1" ht="15" customHeight="1" x14ac:dyDescent="0.3">
      <c r="A268" s="43"/>
      <c r="B268" s="44"/>
      <c r="C268" s="43"/>
      <c r="D268" s="44"/>
      <c r="E268" s="43"/>
      <c r="F268" s="43"/>
      <c r="G268" s="44" t="s">
        <v>366</v>
      </c>
      <c r="H268" s="44"/>
      <c r="I268" s="43"/>
      <c r="J268" s="44"/>
      <c r="K268" s="43"/>
      <c r="L268" s="44"/>
      <c r="M268" s="53"/>
      <c r="N268" s="54">
        <v>99782.75770531116</v>
      </c>
      <c r="O268" s="54">
        <v>106221.04650002161</v>
      </c>
      <c r="P268" s="54">
        <v>112873.72514141459</v>
      </c>
      <c r="Q268" s="54">
        <v>118223.93971311756</v>
      </c>
      <c r="R268" s="54">
        <v>122252.57401755451</v>
      </c>
      <c r="S268" s="54">
        <v>128314.6116987095</v>
      </c>
      <c r="T268" s="54">
        <v>135278.92240504426</v>
      </c>
      <c r="U268" s="54">
        <v>141785.83857272685</v>
      </c>
      <c r="V268" s="54">
        <v>149659.85095953499</v>
      </c>
      <c r="W268" s="54">
        <v>156982.6517452164</v>
      </c>
      <c r="X268" s="54"/>
      <c r="Y268" s="321">
        <v>99782.75770531116</v>
      </c>
      <c r="Z268" s="321">
        <v>106221.04650002161</v>
      </c>
      <c r="AA268" s="321">
        <v>112873.72514141459</v>
      </c>
      <c r="AB268" s="321">
        <v>118223.93971311756</v>
      </c>
      <c r="AC268" s="321">
        <v>122252.57401755451</v>
      </c>
      <c r="AD268" s="321">
        <v>128314.6116987095</v>
      </c>
      <c r="AE268" s="321">
        <v>135278.92240504426</v>
      </c>
      <c r="AF268" s="321">
        <v>141402.70292939426</v>
      </c>
      <c r="AG268" s="55">
        <v>148911.18645494527</v>
      </c>
      <c r="AI268" s="54">
        <f t="shared" si="37"/>
        <v>0</v>
      </c>
      <c r="AJ268" s="54">
        <f t="shared" si="38"/>
        <v>0</v>
      </c>
      <c r="AK268" s="54">
        <f t="shared" si="39"/>
        <v>0</v>
      </c>
      <c r="AL268" s="54">
        <f t="shared" si="40"/>
        <v>0</v>
      </c>
      <c r="AM268" s="54">
        <f t="shared" si="41"/>
        <v>0</v>
      </c>
      <c r="AN268" s="54">
        <f t="shared" si="42"/>
        <v>0</v>
      </c>
      <c r="AO268" s="54">
        <f t="shared" si="43"/>
        <v>0</v>
      </c>
      <c r="AP268" s="54">
        <f t="shared" si="44"/>
        <v>-383.13564333258546</v>
      </c>
      <c r="AQ268" s="54">
        <f t="shared" si="45"/>
        <v>-748.66450458971667</v>
      </c>
    </row>
    <row r="269" spans="1:169" s="55" customFormat="1" ht="15" customHeight="1" x14ac:dyDescent="0.3">
      <c r="A269" s="43"/>
      <c r="B269" s="44"/>
      <c r="C269" s="43"/>
      <c r="D269" s="44"/>
      <c r="E269" s="43"/>
      <c r="F269" s="43"/>
      <c r="G269" s="44" t="s">
        <v>471</v>
      </c>
      <c r="H269" s="44"/>
      <c r="I269" s="43"/>
      <c r="J269" s="44"/>
      <c r="K269" s="43"/>
      <c r="L269" s="44"/>
      <c r="M269" s="53"/>
      <c r="N269" s="54">
        <v>518359.67296035885</v>
      </c>
      <c r="O269" s="54">
        <v>543199.28314412152</v>
      </c>
      <c r="P269" s="54">
        <v>605669.91242614004</v>
      </c>
      <c r="Q269" s="54">
        <v>625313.07197941339</v>
      </c>
      <c r="R269" s="54">
        <v>635554.87103037594</v>
      </c>
      <c r="S269" s="54">
        <v>585022.9070821933</v>
      </c>
      <c r="T269" s="54">
        <v>689986.28346121719</v>
      </c>
      <c r="U269" s="54">
        <v>816826.55987906607</v>
      </c>
      <c r="V269" s="54">
        <v>781579.03793936409</v>
      </c>
      <c r="W269" s="54">
        <v>823656.23169983726</v>
      </c>
      <c r="X269" s="54"/>
      <c r="Y269" s="321">
        <v>518359.67296035885</v>
      </c>
      <c r="Z269" s="321">
        <v>543199.28314412152</v>
      </c>
      <c r="AA269" s="321">
        <v>605669.91242614004</v>
      </c>
      <c r="AB269" s="321">
        <v>625313.07197941339</v>
      </c>
      <c r="AC269" s="321">
        <v>635554.87103037594</v>
      </c>
      <c r="AD269" s="321">
        <v>585022.9070821933</v>
      </c>
      <c r="AE269" s="321">
        <v>689986.28346121719</v>
      </c>
      <c r="AF269" s="321">
        <v>818354.17690751038</v>
      </c>
      <c r="AG269" s="55">
        <v>783445.5836837138</v>
      </c>
      <c r="AI269" s="54">
        <f t="shared" si="37"/>
        <v>0</v>
      </c>
      <c r="AJ269" s="54">
        <f t="shared" si="38"/>
        <v>0</v>
      </c>
      <c r="AK269" s="54">
        <f t="shared" si="39"/>
        <v>0</v>
      </c>
      <c r="AL269" s="54">
        <f t="shared" si="40"/>
        <v>0</v>
      </c>
      <c r="AM269" s="54">
        <f t="shared" si="41"/>
        <v>0</v>
      </c>
      <c r="AN269" s="54">
        <f t="shared" si="42"/>
        <v>0</v>
      </c>
      <c r="AO269" s="54">
        <f t="shared" si="43"/>
        <v>0</v>
      </c>
      <c r="AP269" s="54">
        <f t="shared" si="44"/>
        <v>1527.6170284443069</v>
      </c>
      <c r="AQ269" s="54">
        <f t="shared" si="45"/>
        <v>1866.5457443497144</v>
      </c>
    </row>
    <row r="270" spans="1:169" s="55" customFormat="1" ht="17.25" customHeight="1" x14ac:dyDescent="0.3">
      <c r="A270" s="43"/>
      <c r="B270" s="44"/>
      <c r="C270" s="43"/>
      <c r="D270" s="44"/>
      <c r="E270" s="92"/>
      <c r="F270" s="97"/>
      <c r="G270" s="98" t="s">
        <v>461</v>
      </c>
      <c r="H270" s="44"/>
      <c r="I270" s="43"/>
      <c r="J270" s="44"/>
      <c r="K270" s="43"/>
      <c r="L270" s="44"/>
      <c r="M270" s="53"/>
      <c r="N270" s="54"/>
      <c r="O270" s="54"/>
      <c r="P270" s="54"/>
      <c r="Q270" s="96"/>
      <c r="R270" s="96"/>
      <c r="S270" s="96"/>
      <c r="T270" s="96"/>
      <c r="U270" s="96"/>
      <c r="V270" s="96"/>
      <c r="W270" s="96"/>
      <c r="X270" s="54"/>
      <c r="Y270" s="321"/>
      <c r="Z270" s="321"/>
      <c r="AA270" s="321"/>
      <c r="AB270" s="321"/>
      <c r="AC270" s="321"/>
      <c r="AD270" s="321"/>
      <c r="AE270" s="321"/>
      <c r="AF270" s="321"/>
      <c r="AI270" s="54">
        <f t="shared" si="37"/>
        <v>0</v>
      </c>
      <c r="AJ270" s="54">
        <f t="shared" si="38"/>
        <v>0</v>
      </c>
      <c r="AK270" s="54">
        <f t="shared" si="39"/>
        <v>0</v>
      </c>
      <c r="AL270" s="54">
        <f t="shared" si="40"/>
        <v>0</v>
      </c>
      <c r="AM270" s="54">
        <f t="shared" si="41"/>
        <v>0</v>
      </c>
      <c r="AN270" s="54">
        <f t="shared" si="42"/>
        <v>0</v>
      </c>
      <c r="AO270" s="54">
        <f t="shared" si="43"/>
        <v>0</v>
      </c>
      <c r="AP270" s="54">
        <f t="shared" si="44"/>
        <v>0</v>
      </c>
      <c r="AQ270" s="54">
        <f t="shared" si="45"/>
        <v>0</v>
      </c>
    </row>
    <row r="271" spans="1:169" s="55" customFormat="1" ht="15" customHeight="1" x14ac:dyDescent="0.3">
      <c r="A271" s="43"/>
      <c r="B271" s="44"/>
      <c r="C271" s="43"/>
      <c r="D271" s="44"/>
      <c r="E271" s="43"/>
      <c r="F271" s="43"/>
      <c r="G271" s="44" t="s">
        <v>472</v>
      </c>
      <c r="H271" s="44"/>
      <c r="I271" s="43"/>
      <c r="J271" s="44"/>
      <c r="K271" s="43"/>
      <c r="L271" s="44"/>
      <c r="M271" s="53"/>
      <c r="N271" s="54">
        <v>1088349.1830326437</v>
      </c>
      <c r="O271" s="54">
        <v>1166569.2918624885</v>
      </c>
      <c r="P271" s="54">
        <v>1278055.3163285693</v>
      </c>
      <c r="Q271" s="54">
        <v>1350653.802123708</v>
      </c>
      <c r="R271" s="54">
        <v>1398874.4115949818</v>
      </c>
      <c r="S271" s="54">
        <v>1328165.8168104414</v>
      </c>
      <c r="T271" s="54">
        <v>1436727.9209162397</v>
      </c>
      <c r="U271" s="54">
        <v>1665822.5500166938</v>
      </c>
      <c r="V271" s="54">
        <v>1737114.1495554433</v>
      </c>
      <c r="W271" s="54">
        <v>1829501.3351213408</v>
      </c>
      <c r="X271" s="54"/>
      <c r="Y271" s="321">
        <v>1088349.1830326437</v>
      </c>
      <c r="Z271" s="321">
        <v>1166569.2918624885</v>
      </c>
      <c r="AA271" s="321">
        <v>1278055.3163285693</v>
      </c>
      <c r="AB271" s="321">
        <v>1350653.802123708</v>
      </c>
      <c r="AC271" s="321">
        <v>1398874.4115949818</v>
      </c>
      <c r="AD271" s="321">
        <v>1328165.8168104414</v>
      </c>
      <c r="AE271" s="321">
        <v>1436727.9209162397</v>
      </c>
      <c r="AF271" s="321">
        <v>1664832.4728041189</v>
      </c>
      <c r="AG271" s="55">
        <v>1729946.0342840662</v>
      </c>
      <c r="AI271" s="54">
        <f t="shared" si="37"/>
        <v>0</v>
      </c>
      <c r="AJ271" s="54">
        <f t="shared" si="38"/>
        <v>0</v>
      </c>
      <c r="AK271" s="54">
        <f t="shared" si="39"/>
        <v>0</v>
      </c>
      <c r="AL271" s="54">
        <f t="shared" si="40"/>
        <v>0</v>
      </c>
      <c r="AM271" s="54">
        <f t="shared" si="41"/>
        <v>0</v>
      </c>
      <c r="AN271" s="54">
        <f t="shared" si="42"/>
        <v>0</v>
      </c>
      <c r="AO271" s="54">
        <f t="shared" si="43"/>
        <v>0</v>
      </c>
      <c r="AP271" s="54">
        <f t="shared" si="44"/>
        <v>-990.07721257489175</v>
      </c>
      <c r="AQ271" s="54">
        <f t="shared" si="45"/>
        <v>-7168.1152713771444</v>
      </c>
    </row>
    <row r="272" spans="1:169" s="55" customFormat="1" ht="15" customHeight="1" x14ac:dyDescent="0.3">
      <c r="A272" s="43"/>
      <c r="B272" s="44"/>
      <c r="C272" s="43"/>
      <c r="D272" s="44"/>
      <c r="E272" s="43"/>
      <c r="F272" s="43"/>
      <c r="G272" s="44" t="s">
        <v>473</v>
      </c>
      <c r="H272" s="44"/>
      <c r="I272" s="43"/>
      <c r="J272" s="44"/>
      <c r="K272" s="43"/>
      <c r="L272" s="44"/>
      <c r="M272" s="53"/>
      <c r="N272" s="54">
        <v>0.92472690651317779</v>
      </c>
      <c r="O272" s="54">
        <v>0.93348119116466344</v>
      </c>
      <c r="P272" s="54">
        <v>0.93131688356406583</v>
      </c>
      <c r="Q272" s="54">
        <v>0.93292682663327464</v>
      </c>
      <c r="R272" s="302">
        <v>0.92473028340212482</v>
      </c>
      <c r="S272" s="302">
        <v>0.93632310656810114</v>
      </c>
      <c r="T272" s="302">
        <v>0.92769883609638704</v>
      </c>
      <c r="U272" s="302">
        <v>0.92809009788805608</v>
      </c>
      <c r="V272" s="302">
        <v>0.95235554509804532</v>
      </c>
      <c r="W272" s="302">
        <v>0.94680401195911423</v>
      </c>
      <c r="X272" s="54"/>
      <c r="Y272" s="321">
        <v>0.92472690651317779</v>
      </c>
      <c r="Z272" s="321">
        <v>0.93348119116466344</v>
      </c>
      <c r="AA272" s="321">
        <v>0.93131688356406583</v>
      </c>
      <c r="AB272" s="321">
        <v>0.93292682663327464</v>
      </c>
      <c r="AC272" s="321">
        <v>0.92473028340212482</v>
      </c>
      <c r="AD272" s="321">
        <v>0.93632310656810114</v>
      </c>
      <c r="AE272" s="321">
        <v>0.92769883609638704</v>
      </c>
      <c r="AF272" s="321">
        <v>0.92805040992669641</v>
      </c>
      <c r="AG272" s="55">
        <v>0.949005330837567</v>
      </c>
      <c r="AI272" s="54">
        <f t="shared" si="37"/>
        <v>0</v>
      </c>
      <c r="AJ272" s="54">
        <f t="shared" si="38"/>
        <v>0</v>
      </c>
      <c r="AK272" s="54">
        <f t="shared" si="39"/>
        <v>0</v>
      </c>
      <c r="AL272" s="54">
        <f t="shared" si="40"/>
        <v>0</v>
      </c>
      <c r="AM272" s="54">
        <f t="shared" si="41"/>
        <v>0</v>
      </c>
      <c r="AN272" s="54">
        <f t="shared" si="42"/>
        <v>0</v>
      </c>
      <c r="AO272" s="54">
        <f t="shared" si="43"/>
        <v>0</v>
      </c>
      <c r="AP272" s="54">
        <f t="shared" si="44"/>
        <v>-3.9687961359669011E-5</v>
      </c>
      <c r="AQ272" s="54">
        <f t="shared" si="45"/>
        <v>-3.3502142604783236E-3</v>
      </c>
    </row>
    <row r="273" spans="1:43" s="55" customFormat="1" ht="15" customHeight="1" x14ac:dyDescent="0.3">
      <c r="A273" s="43"/>
      <c r="B273" s="44"/>
      <c r="C273" s="43"/>
      <c r="D273" s="44"/>
      <c r="E273" s="43"/>
      <c r="F273" s="43"/>
      <c r="G273" s="44" t="s">
        <v>474</v>
      </c>
      <c r="H273" s="44"/>
      <c r="I273" s="43"/>
      <c r="J273" s="44"/>
      <c r="K273" s="43"/>
      <c r="L273" s="44"/>
      <c r="M273" s="53"/>
      <c r="N273" s="54">
        <v>299228.62594496715</v>
      </c>
      <c r="O273" s="54">
        <v>324865.31412686995</v>
      </c>
      <c r="P273" s="54">
        <v>350588.70577127981</v>
      </c>
      <c r="Q273" s="54">
        <v>345977.20015792531</v>
      </c>
      <c r="R273" s="54">
        <v>318404.67926897615</v>
      </c>
      <c r="S273" s="54">
        <v>278847.05987944966</v>
      </c>
      <c r="T273" s="54">
        <v>342661.02149150422</v>
      </c>
      <c r="U273" s="54">
        <v>423348.74009358493</v>
      </c>
      <c r="V273" s="54">
        <v>415908.30633639923</v>
      </c>
      <c r="W273" s="54">
        <v>424213.01477852149</v>
      </c>
      <c r="X273" s="54"/>
      <c r="Y273" s="321">
        <v>299228.62594496715</v>
      </c>
      <c r="Z273" s="321">
        <v>324865.31412686995</v>
      </c>
      <c r="AA273" s="321">
        <v>350588.70577127981</v>
      </c>
      <c r="AB273" s="321">
        <v>345977.20015792531</v>
      </c>
      <c r="AC273" s="321">
        <v>318404.67926897615</v>
      </c>
      <c r="AD273" s="321">
        <v>278847.05987944966</v>
      </c>
      <c r="AE273" s="321">
        <v>342661.02149150422</v>
      </c>
      <c r="AF273" s="321">
        <v>423542.57795607636</v>
      </c>
      <c r="AG273" s="55">
        <v>409611.59677820472</v>
      </c>
      <c r="AI273" s="54">
        <f t="shared" si="37"/>
        <v>0</v>
      </c>
      <c r="AJ273" s="54">
        <f t="shared" si="38"/>
        <v>0</v>
      </c>
      <c r="AK273" s="54">
        <f t="shared" si="39"/>
        <v>0</v>
      </c>
      <c r="AL273" s="54">
        <f t="shared" si="40"/>
        <v>0</v>
      </c>
      <c r="AM273" s="54">
        <f t="shared" si="41"/>
        <v>0</v>
      </c>
      <c r="AN273" s="54">
        <f t="shared" si="42"/>
        <v>0</v>
      </c>
      <c r="AO273" s="54">
        <f t="shared" si="43"/>
        <v>0</v>
      </c>
      <c r="AP273" s="54">
        <f t="shared" si="44"/>
        <v>193.83786249143304</v>
      </c>
      <c r="AQ273" s="54">
        <f t="shared" si="45"/>
        <v>-6296.7095581945032</v>
      </c>
    </row>
    <row r="274" spans="1:43" s="55" customFormat="1" ht="15" customHeight="1" x14ac:dyDescent="0.3">
      <c r="A274" s="43"/>
      <c r="B274" s="44"/>
      <c r="C274" s="43"/>
      <c r="D274" s="44"/>
      <c r="E274" s="43"/>
      <c r="F274" s="43"/>
      <c r="G274" s="44" t="s">
        <v>475</v>
      </c>
      <c r="H274" s="44"/>
      <c r="I274" s="43"/>
      <c r="J274" s="44"/>
      <c r="K274" s="43"/>
      <c r="L274" s="44"/>
      <c r="M274" s="53"/>
      <c r="N274" s="54">
        <v>789120.55708767672</v>
      </c>
      <c r="O274" s="54">
        <v>841703.97773561871</v>
      </c>
      <c r="P274" s="54">
        <v>927466.61055728968</v>
      </c>
      <c r="Q274" s="54">
        <v>1004676.6019657827</v>
      </c>
      <c r="R274" s="54">
        <v>1080469.7323260058</v>
      </c>
      <c r="S274" s="54">
        <v>1049318.7569309915</v>
      </c>
      <c r="T274" s="54">
        <v>1094066.8994247355</v>
      </c>
      <c r="U274" s="54">
        <v>1242473.8099231089</v>
      </c>
      <c r="V274" s="54">
        <v>1321205.8432190442</v>
      </c>
      <c r="W274" s="54">
        <v>1405288.3203428194</v>
      </c>
      <c r="X274" s="54"/>
      <c r="Y274" s="321">
        <v>789120.55708767672</v>
      </c>
      <c r="Z274" s="321">
        <v>841703.97773561871</v>
      </c>
      <c r="AA274" s="321">
        <v>927466.61055728968</v>
      </c>
      <c r="AB274" s="321">
        <v>1004676.6019657827</v>
      </c>
      <c r="AC274" s="321">
        <v>1080469.7323260058</v>
      </c>
      <c r="AD274" s="321">
        <v>1049318.7569309915</v>
      </c>
      <c r="AE274" s="321">
        <v>1094066.8994247355</v>
      </c>
      <c r="AF274" s="321">
        <v>1241289.8948480426</v>
      </c>
      <c r="AG274" s="55">
        <v>1320334.4375058615</v>
      </c>
      <c r="AI274" s="54">
        <f t="shared" si="37"/>
        <v>0</v>
      </c>
      <c r="AJ274" s="54">
        <f t="shared" si="38"/>
        <v>0</v>
      </c>
      <c r="AK274" s="54">
        <f t="shared" si="39"/>
        <v>0</v>
      </c>
      <c r="AL274" s="54">
        <f t="shared" si="40"/>
        <v>0</v>
      </c>
      <c r="AM274" s="54">
        <f t="shared" si="41"/>
        <v>0</v>
      </c>
      <c r="AN274" s="54">
        <f t="shared" si="42"/>
        <v>0</v>
      </c>
      <c r="AO274" s="54">
        <f t="shared" si="43"/>
        <v>0</v>
      </c>
      <c r="AP274" s="54">
        <f t="shared" si="44"/>
        <v>-1183.9150750662666</v>
      </c>
      <c r="AQ274" s="54">
        <f t="shared" si="45"/>
        <v>-871.40571318264119</v>
      </c>
    </row>
    <row r="275" spans="1:43" s="235" customFormat="1" ht="15" customHeight="1" x14ac:dyDescent="0.3">
      <c r="A275" s="232"/>
      <c r="B275" s="103"/>
      <c r="C275" s="232"/>
      <c r="D275" s="103"/>
      <c r="E275" s="232"/>
      <c r="F275" s="232"/>
      <c r="G275" s="103" t="s">
        <v>476</v>
      </c>
      <c r="H275" s="103"/>
      <c r="I275" s="232"/>
      <c r="J275" s="103"/>
      <c r="K275" s="232"/>
      <c r="L275" s="103"/>
      <c r="M275" s="233"/>
      <c r="N275" s="234">
        <v>-32111.921536360001</v>
      </c>
      <c r="O275" s="234">
        <v>-34592.355199999998</v>
      </c>
      <c r="P275" s="234">
        <v>-38658.271999999997</v>
      </c>
      <c r="Q275" s="234">
        <v>-45082.183784055502</v>
      </c>
      <c r="R275" s="234">
        <v>-39495.817999999999</v>
      </c>
      <c r="S275" s="234">
        <v>-28520.200715327199</v>
      </c>
      <c r="T275" s="234">
        <v>-42152.78300000001</v>
      </c>
      <c r="U275" s="234">
        <v>-56942.69999999999</v>
      </c>
      <c r="V275" s="234">
        <v>-55660.775000000001</v>
      </c>
      <c r="W275" s="234">
        <v>-66110.692999999999</v>
      </c>
      <c r="X275" s="234"/>
      <c r="Y275" s="323">
        <v>-32111.921536360001</v>
      </c>
      <c r="Z275" s="323">
        <v>-34592.355199999998</v>
      </c>
      <c r="AA275" s="323">
        <v>-38658.271999999997</v>
      </c>
      <c r="AB275" s="323">
        <v>-45082.183784055502</v>
      </c>
      <c r="AC275" s="323">
        <v>-39495.817999999999</v>
      </c>
      <c r="AD275" s="323">
        <v>-28520.200715327199</v>
      </c>
      <c r="AE275" s="323">
        <v>-42152.78300000001</v>
      </c>
      <c r="AF275" s="323">
        <v>-56942.69999999999</v>
      </c>
      <c r="AG275" s="235">
        <v>-52921.298999999985</v>
      </c>
      <c r="AI275" s="234">
        <f t="shared" si="37"/>
        <v>0</v>
      </c>
      <c r="AJ275" s="234">
        <f t="shared" si="38"/>
        <v>0</v>
      </c>
      <c r="AK275" s="234">
        <f t="shared" si="39"/>
        <v>0</v>
      </c>
      <c r="AL275" s="234">
        <f t="shared" si="40"/>
        <v>0</v>
      </c>
      <c r="AM275" s="234">
        <f t="shared" si="41"/>
        <v>0</v>
      </c>
      <c r="AN275" s="234">
        <f t="shared" si="42"/>
        <v>0</v>
      </c>
      <c r="AO275" s="234">
        <f t="shared" si="43"/>
        <v>0</v>
      </c>
      <c r="AP275" s="234">
        <f t="shared" si="44"/>
        <v>0</v>
      </c>
      <c r="AQ275" s="234">
        <f t="shared" si="45"/>
        <v>2739.4760000000169</v>
      </c>
    </row>
    <row r="276" spans="1:43" s="102" customFormat="1" ht="17.25" customHeight="1" x14ac:dyDescent="0.3">
      <c r="A276" s="99"/>
      <c r="B276" s="100"/>
      <c r="C276" s="99"/>
      <c r="D276" s="100"/>
      <c r="E276" s="99"/>
      <c r="F276" s="99"/>
      <c r="G276" s="100" t="s">
        <v>477</v>
      </c>
      <c r="H276" s="100"/>
      <c r="I276" s="99"/>
      <c r="J276" s="100"/>
      <c r="K276" s="99"/>
      <c r="L276" s="100"/>
      <c r="M276" s="101"/>
      <c r="N276" s="236">
        <v>1144829.2654962835</v>
      </c>
      <c r="O276" s="236">
        <v>1215105.3386624882</v>
      </c>
      <c r="P276" s="236">
        <v>1333651.5603285697</v>
      </c>
      <c r="Q276" s="236">
        <v>1402677.4513396518</v>
      </c>
      <c r="R276" s="236">
        <v>1473241.9355949825</v>
      </c>
      <c r="S276" s="236">
        <v>1389970.710695114</v>
      </c>
      <c r="T276" s="236">
        <v>1506548.0076162394</v>
      </c>
      <c r="U276" s="236">
        <v>1737950.4400166939</v>
      </c>
      <c r="V276" s="236">
        <v>1768357.7425554439</v>
      </c>
      <c r="W276" s="236">
        <v>1866180.7971213411</v>
      </c>
      <c r="X276" s="236"/>
      <c r="Y276" s="325">
        <v>1144829.2654962835</v>
      </c>
      <c r="Z276" s="325">
        <v>1215105.3386624882</v>
      </c>
      <c r="AA276" s="325">
        <v>1333651.5603285697</v>
      </c>
      <c r="AB276" s="325">
        <v>1402677.4513396518</v>
      </c>
      <c r="AC276" s="325">
        <v>1473241.9355949825</v>
      </c>
      <c r="AD276" s="325">
        <v>1389970.710695114</v>
      </c>
      <c r="AE276" s="325">
        <v>1506548.0076162394</v>
      </c>
      <c r="AF276" s="325">
        <v>1736960.362804119</v>
      </c>
      <c r="AG276" s="102">
        <v>1769983.1442840663</v>
      </c>
      <c r="AI276" s="236">
        <f t="shared" si="37"/>
        <v>0</v>
      </c>
      <c r="AJ276" s="236">
        <f t="shared" si="38"/>
        <v>0</v>
      </c>
      <c r="AK276" s="236">
        <f t="shared" si="39"/>
        <v>0</v>
      </c>
      <c r="AL276" s="236">
        <f t="shared" si="40"/>
        <v>0</v>
      </c>
      <c r="AM276" s="236">
        <f t="shared" si="41"/>
        <v>0</v>
      </c>
      <c r="AN276" s="236">
        <f t="shared" si="42"/>
        <v>0</v>
      </c>
      <c r="AO276" s="236">
        <f t="shared" si="43"/>
        <v>0</v>
      </c>
      <c r="AP276" s="236">
        <f t="shared" si="44"/>
        <v>-990.07721257489175</v>
      </c>
      <c r="AQ276" s="236">
        <f t="shared" si="45"/>
        <v>1625.4017286223825</v>
      </c>
    </row>
    <row r="277" spans="1:43" s="235" customFormat="1" ht="15" customHeight="1" x14ac:dyDescent="0.3">
      <c r="A277" s="232"/>
      <c r="B277" s="103"/>
      <c r="C277" s="232"/>
      <c r="D277" s="103"/>
      <c r="E277" s="232"/>
      <c r="F277" s="232"/>
      <c r="G277" s="103" t="s">
        <v>478</v>
      </c>
      <c r="H277" s="103"/>
      <c r="I277" s="232"/>
      <c r="J277" s="103"/>
      <c r="K277" s="232"/>
      <c r="L277" s="103"/>
      <c r="M277" s="233"/>
      <c r="N277" s="234">
        <v>-21325.293000000001</v>
      </c>
      <c r="O277" s="234">
        <v>-18628.775000000001</v>
      </c>
      <c r="P277" s="234">
        <v>-17300.385999999999</v>
      </c>
      <c r="Q277" s="234">
        <v>-19728.626</v>
      </c>
      <c r="R277" s="234">
        <v>-21449.991999999998</v>
      </c>
      <c r="S277" s="234">
        <v>-2713.8220000000001</v>
      </c>
      <c r="T277" s="234">
        <v>-9642.112000000001</v>
      </c>
      <c r="U277" s="234">
        <v>-14905.125999999998</v>
      </c>
      <c r="V277" s="234">
        <v>-11195.388000000003</v>
      </c>
      <c r="W277" s="234">
        <v>-8963.2690000000002</v>
      </c>
      <c r="X277" s="234"/>
      <c r="Y277" s="323">
        <v>-21325.293000000001</v>
      </c>
      <c r="Z277" s="323">
        <v>-18628.775000000001</v>
      </c>
      <c r="AA277" s="323">
        <v>-17300.385999999999</v>
      </c>
      <c r="AB277" s="323">
        <v>-19728.626</v>
      </c>
      <c r="AC277" s="323">
        <v>-21449.991999999998</v>
      </c>
      <c r="AD277" s="323">
        <v>-2713.8220000000001</v>
      </c>
      <c r="AE277" s="323">
        <v>-9642.112000000001</v>
      </c>
      <c r="AF277" s="323">
        <v>-14905.125999999998</v>
      </c>
      <c r="AG277" s="235">
        <v>-11834.743</v>
      </c>
      <c r="AI277" s="234">
        <f t="shared" si="37"/>
        <v>0</v>
      </c>
      <c r="AJ277" s="234">
        <f t="shared" si="38"/>
        <v>0</v>
      </c>
      <c r="AK277" s="234">
        <f t="shared" si="39"/>
        <v>0</v>
      </c>
      <c r="AL277" s="234">
        <f t="shared" si="40"/>
        <v>0</v>
      </c>
      <c r="AM277" s="234">
        <f t="shared" si="41"/>
        <v>0</v>
      </c>
      <c r="AN277" s="234">
        <f t="shared" si="42"/>
        <v>0</v>
      </c>
      <c r="AO277" s="234">
        <f t="shared" si="43"/>
        <v>0</v>
      </c>
      <c r="AP277" s="234">
        <f t="shared" si="44"/>
        <v>0</v>
      </c>
      <c r="AQ277" s="234">
        <f t="shared" si="45"/>
        <v>-639.35499999999774</v>
      </c>
    </row>
    <row r="278" spans="1:43" s="55" customFormat="1" ht="15" customHeight="1" x14ac:dyDescent="0.3">
      <c r="A278" s="43"/>
      <c r="B278" s="44"/>
      <c r="C278" s="43"/>
      <c r="D278" s="44"/>
      <c r="E278" s="43"/>
      <c r="F278" s="43"/>
      <c r="G278" s="44" t="s">
        <v>479</v>
      </c>
      <c r="H278" s="44"/>
      <c r="I278" s="43"/>
      <c r="J278" s="44"/>
      <c r="K278" s="43"/>
      <c r="L278" s="44"/>
      <c r="M278" s="53"/>
      <c r="N278" s="54">
        <v>1123503.9724962835</v>
      </c>
      <c r="O278" s="54">
        <v>1196476.5636624882</v>
      </c>
      <c r="P278" s="54">
        <v>1316351.1743285698</v>
      </c>
      <c r="Q278" s="54">
        <v>1382948.8253396519</v>
      </c>
      <c r="R278" s="54">
        <v>1451791.9435949824</v>
      </c>
      <c r="S278" s="54">
        <v>1387256.8886951141</v>
      </c>
      <c r="T278" s="54">
        <v>1496905.8956162394</v>
      </c>
      <c r="U278" s="54">
        <v>1723045.314016694</v>
      </c>
      <c r="V278" s="54">
        <v>1757162.3545554439</v>
      </c>
      <c r="W278" s="54">
        <v>1857217.528121341</v>
      </c>
      <c r="X278" s="54"/>
      <c r="Y278" s="321">
        <v>1123503.9724962835</v>
      </c>
      <c r="Z278" s="321">
        <v>1196476.5636624882</v>
      </c>
      <c r="AA278" s="321">
        <v>1316351.1743285698</v>
      </c>
      <c r="AB278" s="321">
        <v>1382948.8253396519</v>
      </c>
      <c r="AC278" s="321">
        <v>1451791.9435949824</v>
      </c>
      <c r="AD278" s="321">
        <v>1387256.8886951141</v>
      </c>
      <c r="AE278" s="321">
        <v>1496905.8956162394</v>
      </c>
      <c r="AF278" s="321">
        <v>1722055.2368041191</v>
      </c>
      <c r="AG278" s="55">
        <v>1758148.4012840663</v>
      </c>
      <c r="AI278" s="54">
        <f t="shared" si="37"/>
        <v>0</v>
      </c>
      <c r="AJ278" s="54">
        <f t="shared" si="38"/>
        <v>0</v>
      </c>
      <c r="AK278" s="54">
        <f t="shared" si="39"/>
        <v>0</v>
      </c>
      <c r="AL278" s="54">
        <f t="shared" si="40"/>
        <v>0</v>
      </c>
      <c r="AM278" s="54">
        <f t="shared" si="41"/>
        <v>0</v>
      </c>
      <c r="AN278" s="54">
        <f t="shared" si="42"/>
        <v>0</v>
      </c>
      <c r="AO278" s="54">
        <f t="shared" si="43"/>
        <v>0</v>
      </c>
      <c r="AP278" s="54">
        <f t="shared" si="44"/>
        <v>-990.07721257489175</v>
      </c>
      <c r="AQ278" s="54">
        <f t="shared" si="45"/>
        <v>986.04672862240113</v>
      </c>
    </row>
    <row r="279" spans="1:43" s="94" customFormat="1" ht="17.25" customHeight="1" x14ac:dyDescent="0.3">
      <c r="A279" s="90"/>
      <c r="B279" s="91"/>
      <c r="C279" s="90"/>
      <c r="D279" s="91"/>
      <c r="E279" s="92"/>
      <c r="F279" s="90"/>
      <c r="G279" s="91" t="s">
        <v>480</v>
      </c>
      <c r="H279" s="91"/>
      <c r="I279" s="90"/>
      <c r="J279" s="91"/>
      <c r="K279" s="90"/>
      <c r="L279" s="91"/>
      <c r="M279" s="93"/>
      <c r="N279" s="221">
        <v>334383.41540860676</v>
      </c>
      <c r="O279" s="221">
        <v>354772.58592686953</v>
      </c>
      <c r="P279" s="221">
        <v>388884.56377128011</v>
      </c>
      <c r="Q279" s="221">
        <v>378272.2233738692</v>
      </c>
      <c r="R279" s="221">
        <v>371322.21126897656</v>
      </c>
      <c r="S279" s="221">
        <v>337938.13176412252</v>
      </c>
      <c r="T279" s="221">
        <v>402838.99619150395</v>
      </c>
      <c r="U279" s="221">
        <v>480571.50409358507</v>
      </c>
      <c r="V279" s="221">
        <v>435956.51133639971</v>
      </c>
      <c r="W279" s="221">
        <v>451929.20777852158</v>
      </c>
      <c r="X279" s="221"/>
      <c r="Y279" s="323">
        <v>334383.41540860676</v>
      </c>
      <c r="Z279" s="323">
        <v>354772.58592686953</v>
      </c>
      <c r="AA279" s="323">
        <v>388884.56377128011</v>
      </c>
      <c r="AB279" s="323">
        <v>378272.2233738692</v>
      </c>
      <c r="AC279" s="323">
        <v>371322.21126897656</v>
      </c>
      <c r="AD279" s="323">
        <v>337938.13176412252</v>
      </c>
      <c r="AE279" s="323">
        <v>402838.99619150395</v>
      </c>
      <c r="AF279" s="323">
        <v>480765.34195607645</v>
      </c>
      <c r="AG279" s="94">
        <v>437813.96377820475</v>
      </c>
      <c r="AI279" s="221">
        <f t="shared" si="37"/>
        <v>0</v>
      </c>
      <c r="AJ279" s="221">
        <f t="shared" si="38"/>
        <v>0</v>
      </c>
      <c r="AK279" s="221">
        <f t="shared" si="39"/>
        <v>0</v>
      </c>
      <c r="AL279" s="221">
        <f t="shared" si="40"/>
        <v>0</v>
      </c>
      <c r="AM279" s="221">
        <f t="shared" si="41"/>
        <v>0</v>
      </c>
      <c r="AN279" s="221">
        <f t="shared" si="42"/>
        <v>0</v>
      </c>
      <c r="AO279" s="221">
        <f t="shared" si="43"/>
        <v>0</v>
      </c>
      <c r="AP279" s="221">
        <f t="shared" si="44"/>
        <v>193.83786249137484</v>
      </c>
      <c r="AQ279" s="221">
        <f t="shared" si="45"/>
        <v>1857.4524418050423</v>
      </c>
    </row>
    <row r="280" spans="1:43" s="55" customFormat="1" ht="15" customHeight="1" x14ac:dyDescent="0.3">
      <c r="A280" s="43"/>
      <c r="B280" s="44"/>
      <c r="C280" s="43"/>
      <c r="D280" s="44"/>
      <c r="E280" s="43"/>
      <c r="F280" s="43"/>
      <c r="G280" s="44" t="s">
        <v>481</v>
      </c>
      <c r="H280" s="44"/>
      <c r="I280" s="43"/>
      <c r="J280" s="44"/>
      <c r="K280" s="43"/>
      <c r="L280" s="44"/>
      <c r="M280" s="53"/>
      <c r="N280" s="54">
        <v>35154.789463639609</v>
      </c>
      <c r="O280" s="54">
        <v>29907.27179999958</v>
      </c>
      <c r="P280" s="54">
        <v>38295.858000000298</v>
      </c>
      <c r="Q280" s="54">
        <v>32295.023215943889</v>
      </c>
      <c r="R280" s="54">
        <v>52917.532000000414</v>
      </c>
      <c r="S280" s="54">
        <v>59091.071884672856</v>
      </c>
      <c r="T280" s="54">
        <v>60177.97469999973</v>
      </c>
      <c r="U280" s="54">
        <v>57222.764000000141</v>
      </c>
      <c r="V280" s="54">
        <v>20048.205000000482</v>
      </c>
      <c r="W280" s="54">
        <v>27716.193000000087</v>
      </c>
      <c r="X280" s="54"/>
      <c r="Y280" s="321">
        <v>35154.789463639609</v>
      </c>
      <c r="Z280" s="321">
        <v>29907.27179999958</v>
      </c>
      <c r="AA280" s="321">
        <v>38295.858000000298</v>
      </c>
      <c r="AB280" s="321">
        <v>32295.023215943889</v>
      </c>
      <c r="AC280" s="321">
        <v>52917.532000000414</v>
      </c>
      <c r="AD280" s="321">
        <v>59091.071884672856</v>
      </c>
      <c r="AE280" s="321">
        <v>60177.97469999973</v>
      </c>
      <c r="AF280" s="321">
        <v>57222.764000000083</v>
      </c>
      <c r="AG280" s="55">
        <v>28202.367000000027</v>
      </c>
      <c r="AI280" s="54">
        <f t="shared" si="37"/>
        <v>0</v>
      </c>
      <c r="AJ280" s="54">
        <f t="shared" si="38"/>
        <v>0</v>
      </c>
      <c r="AK280" s="54">
        <f t="shared" si="39"/>
        <v>0</v>
      </c>
      <c r="AL280" s="54">
        <f t="shared" si="40"/>
        <v>0</v>
      </c>
      <c r="AM280" s="54">
        <f t="shared" si="41"/>
        <v>0</v>
      </c>
      <c r="AN280" s="54">
        <f t="shared" si="42"/>
        <v>0</v>
      </c>
      <c r="AO280" s="54">
        <f t="shared" si="43"/>
        <v>0</v>
      </c>
      <c r="AP280" s="54">
        <f t="shared" si="44"/>
        <v>-5.8207660913467407E-11</v>
      </c>
      <c r="AQ280" s="54">
        <f t="shared" si="45"/>
        <v>8154.1619999995455</v>
      </c>
    </row>
    <row r="281" spans="1:43" s="55" customFormat="1" ht="15" customHeight="1" x14ac:dyDescent="0.3">
      <c r="A281" s="43"/>
      <c r="B281" s="44"/>
      <c r="C281" s="43"/>
      <c r="D281" s="44"/>
      <c r="E281" s="43"/>
      <c r="F281" s="43"/>
      <c r="G281" s="44" t="s">
        <v>482</v>
      </c>
      <c r="H281" s="44"/>
      <c r="I281" s="43"/>
      <c r="J281" s="44"/>
      <c r="K281" s="43"/>
      <c r="L281" s="44"/>
      <c r="M281" s="53"/>
      <c r="N281" s="237">
        <v>0.28411225564437004</v>
      </c>
      <c r="O281" s="237">
        <v>0.28388672530102893</v>
      </c>
      <c r="P281" s="237">
        <v>0.28337956532120084</v>
      </c>
      <c r="Q281" s="237">
        <v>0.26128109542268513</v>
      </c>
      <c r="R281" s="302">
        <v>0.24546370339904511</v>
      </c>
      <c r="S281" s="302">
        <v>0.23823778428590855</v>
      </c>
      <c r="T281" s="302">
        <v>0.26011415415576261</v>
      </c>
      <c r="U281" s="302">
        <v>0.26774379676392068</v>
      </c>
      <c r="V281" s="302">
        <v>0.23900881879240468</v>
      </c>
      <c r="W281" s="302">
        <v>0.23388252242944052</v>
      </c>
      <c r="X281" s="237"/>
      <c r="Y281" s="321">
        <v>0.28411225564437004</v>
      </c>
      <c r="Z281" s="321">
        <v>0.28388672530102893</v>
      </c>
      <c r="AA281" s="321">
        <v>0.28337956532120084</v>
      </c>
      <c r="AB281" s="321">
        <v>0.26128109542268513</v>
      </c>
      <c r="AC281" s="321">
        <v>0.24546370339904511</v>
      </c>
      <c r="AD281" s="321">
        <v>0.23823778428590855</v>
      </c>
      <c r="AE281" s="321">
        <v>0.26011415415576261</v>
      </c>
      <c r="AF281" s="321">
        <v>0.26799962156515506</v>
      </c>
      <c r="AG281" s="55">
        <v>0.24017384201963871</v>
      </c>
      <c r="AI281" s="54">
        <f t="shared" si="37"/>
        <v>0</v>
      </c>
      <c r="AJ281" s="54">
        <f t="shared" si="38"/>
        <v>0</v>
      </c>
      <c r="AK281" s="54">
        <f t="shared" si="39"/>
        <v>0</v>
      </c>
      <c r="AL281" s="54">
        <f t="shared" si="40"/>
        <v>0</v>
      </c>
      <c r="AM281" s="54">
        <f t="shared" si="41"/>
        <v>0</v>
      </c>
      <c r="AN281" s="54">
        <f t="shared" si="42"/>
        <v>0</v>
      </c>
      <c r="AO281" s="54">
        <f t="shared" si="43"/>
        <v>0</v>
      </c>
      <c r="AP281" s="54">
        <f t="shared" si="44"/>
        <v>2.5582480123437223E-4</v>
      </c>
      <c r="AQ281" s="54">
        <f t="shared" si="45"/>
        <v>1.1650232272340244E-3</v>
      </c>
    </row>
    <row r="282" spans="1:43" s="55" customFormat="1" ht="15" customHeight="1" x14ac:dyDescent="0.3">
      <c r="A282" s="43"/>
      <c r="B282" s="44"/>
      <c r="C282" s="43"/>
      <c r="D282" s="44"/>
      <c r="E282" s="43"/>
      <c r="F282" s="43"/>
      <c r="G282" s="44" t="s">
        <v>483</v>
      </c>
      <c r="H282" s="44"/>
      <c r="I282" s="43"/>
      <c r="J282" s="44"/>
      <c r="K282" s="43"/>
      <c r="L282" s="44"/>
      <c r="M282" s="53"/>
      <c r="N282" s="237">
        <v>0.29208147056203315</v>
      </c>
      <c r="O282" s="237">
        <v>0.2919685846474685</v>
      </c>
      <c r="P282" s="237">
        <v>0.29159382805766088</v>
      </c>
      <c r="Q282" s="237">
        <v>0.26967869413783879</v>
      </c>
      <c r="R282" s="302">
        <v>0.25204428566514747</v>
      </c>
      <c r="S282" s="302">
        <v>0.24312608112089079</v>
      </c>
      <c r="T282" s="302">
        <v>0.26739207390337505</v>
      </c>
      <c r="U282" s="302">
        <v>0.27651623028385602</v>
      </c>
      <c r="V282" s="302">
        <v>0.24653185316812729</v>
      </c>
      <c r="W282" s="302">
        <v>0.24216796597395093</v>
      </c>
      <c r="X282" s="237"/>
      <c r="Y282" s="321">
        <v>0.29208147056203315</v>
      </c>
      <c r="Z282" s="321">
        <v>0.2919685846474685</v>
      </c>
      <c r="AA282" s="321">
        <v>0.29159382805766088</v>
      </c>
      <c r="AB282" s="321">
        <v>0.26967869413783879</v>
      </c>
      <c r="AC282" s="321">
        <v>0.25204428566514747</v>
      </c>
      <c r="AD282" s="321">
        <v>0.24312608112089079</v>
      </c>
      <c r="AE282" s="321">
        <v>0.26739207390337505</v>
      </c>
      <c r="AF282" s="321">
        <v>0.27678544211563766</v>
      </c>
      <c r="AG282" s="55">
        <v>0.24735487746991763</v>
      </c>
      <c r="AI282" s="54">
        <f t="shared" si="37"/>
        <v>0</v>
      </c>
      <c r="AJ282" s="54">
        <f t="shared" si="38"/>
        <v>0</v>
      </c>
      <c r="AK282" s="54">
        <f t="shared" si="39"/>
        <v>0</v>
      </c>
      <c r="AL282" s="54">
        <f t="shared" si="40"/>
        <v>0</v>
      </c>
      <c r="AM282" s="54">
        <f t="shared" si="41"/>
        <v>0</v>
      </c>
      <c r="AN282" s="54">
        <f t="shared" si="42"/>
        <v>0</v>
      </c>
      <c r="AO282" s="54">
        <f t="shared" si="43"/>
        <v>0</v>
      </c>
      <c r="AP282" s="54">
        <f t="shared" si="44"/>
        <v>2.6921183178163499E-4</v>
      </c>
      <c r="AQ282" s="54">
        <f t="shared" si="45"/>
        <v>8.2302430179034824E-4</v>
      </c>
    </row>
    <row r="283" spans="1:43" s="55" customFormat="1" ht="15" customHeight="1" x14ac:dyDescent="0.3">
      <c r="A283" s="43"/>
      <c r="B283" s="44"/>
      <c r="C283" s="43"/>
      <c r="D283" s="44"/>
      <c r="E283" s="43"/>
      <c r="F283" s="43"/>
      <c r="G283" s="44" t="s">
        <v>484</v>
      </c>
      <c r="H283" s="44"/>
      <c r="I283" s="43"/>
      <c r="J283" s="44"/>
      <c r="K283" s="43"/>
      <c r="L283" s="44"/>
      <c r="M283" s="53"/>
      <c r="N283" s="237">
        <v>0.29762548561857699</v>
      </c>
      <c r="O283" s="237">
        <v>0.29651444641831415</v>
      </c>
      <c r="P283" s="237">
        <v>0.29542615326008131</v>
      </c>
      <c r="Q283" s="237">
        <v>0.27352582860827523</v>
      </c>
      <c r="R283" s="302">
        <v>0.25576819936711759</v>
      </c>
      <c r="S283" s="302">
        <v>0.24360169664177697</v>
      </c>
      <c r="T283" s="302">
        <v>0.26911444291270231</v>
      </c>
      <c r="U283" s="302">
        <v>0.27890822149842137</v>
      </c>
      <c r="V283" s="302">
        <v>0.24810257868670038</v>
      </c>
      <c r="W283" s="302">
        <v>0.24333671254743555</v>
      </c>
      <c r="X283" s="237"/>
      <c r="Y283" s="321">
        <v>0.29762548561857699</v>
      </c>
      <c r="Z283" s="321">
        <v>0.29651444641831415</v>
      </c>
      <c r="AA283" s="321">
        <v>0.29542615326008131</v>
      </c>
      <c r="AB283" s="321">
        <v>0.27352582860827523</v>
      </c>
      <c r="AC283" s="321">
        <v>0.25576819936711759</v>
      </c>
      <c r="AD283" s="321">
        <v>0.24360169664177697</v>
      </c>
      <c r="AE283" s="321">
        <v>0.26911444291270231</v>
      </c>
      <c r="AF283" s="321">
        <v>0.27918113872369515</v>
      </c>
      <c r="AG283" s="55">
        <v>0.24901991405187793</v>
      </c>
      <c r="AI283" s="54">
        <f t="shared" si="37"/>
        <v>0</v>
      </c>
      <c r="AJ283" s="54">
        <f t="shared" si="38"/>
        <v>0</v>
      </c>
      <c r="AK283" s="54">
        <f t="shared" si="39"/>
        <v>0</v>
      </c>
      <c r="AL283" s="54">
        <f t="shared" si="40"/>
        <v>0</v>
      </c>
      <c r="AM283" s="54">
        <f t="shared" si="41"/>
        <v>0</v>
      </c>
      <c r="AN283" s="54">
        <f t="shared" si="42"/>
        <v>0</v>
      </c>
      <c r="AO283" s="54">
        <f t="shared" si="43"/>
        <v>0</v>
      </c>
      <c r="AP283" s="54">
        <f t="shared" si="44"/>
        <v>2.7291722527378326E-4</v>
      </c>
      <c r="AQ283" s="54">
        <f t="shared" si="45"/>
        <v>9.1733536517754621E-4</v>
      </c>
    </row>
    <row r="284" spans="1:43" s="94" customFormat="1" ht="17.25" customHeight="1" x14ac:dyDescent="0.3">
      <c r="A284" s="90"/>
      <c r="B284" s="91"/>
      <c r="C284" s="90"/>
      <c r="D284" s="91"/>
      <c r="E284" s="90"/>
      <c r="F284" s="90"/>
      <c r="G284" s="91" t="s">
        <v>485</v>
      </c>
      <c r="H284" s="91"/>
      <c r="I284" s="90"/>
      <c r="J284" s="91"/>
      <c r="K284" s="90"/>
      <c r="L284" s="91"/>
      <c r="M284" s="93"/>
      <c r="N284" s="221">
        <v>387820.62994496676</v>
      </c>
      <c r="O284" s="221">
        <v>407993.71612686955</v>
      </c>
      <c r="P284" s="221">
        <v>444843.22177128016</v>
      </c>
      <c r="Q284" s="221">
        <v>443083.03315792466</v>
      </c>
      <c r="R284" s="221">
        <v>432268.02126897662</v>
      </c>
      <c r="S284" s="221">
        <v>369172.15447944961</v>
      </c>
      <c r="T284" s="221">
        <v>454633.89119150396</v>
      </c>
      <c r="U284" s="221">
        <v>552419.33009358495</v>
      </c>
      <c r="V284" s="221">
        <v>502812.67433639965</v>
      </c>
      <c r="W284" s="221">
        <v>527003.16977852164</v>
      </c>
      <c r="X284" s="221"/>
      <c r="Y284" s="323">
        <v>387820.62994496676</v>
      </c>
      <c r="Z284" s="323">
        <v>407993.71612686955</v>
      </c>
      <c r="AA284" s="323">
        <v>444843.22177128016</v>
      </c>
      <c r="AB284" s="323">
        <v>443083.03315792466</v>
      </c>
      <c r="AC284" s="323">
        <v>432268.02126897662</v>
      </c>
      <c r="AD284" s="323">
        <v>369172.15447944961</v>
      </c>
      <c r="AE284" s="323">
        <v>454633.89119150396</v>
      </c>
      <c r="AF284" s="323">
        <v>552613.16795607633</v>
      </c>
      <c r="AG284" s="94">
        <v>502570.00577820465</v>
      </c>
      <c r="AI284" s="221">
        <f t="shared" si="37"/>
        <v>0</v>
      </c>
      <c r="AJ284" s="221">
        <f t="shared" si="38"/>
        <v>0</v>
      </c>
      <c r="AK284" s="221">
        <f t="shared" si="39"/>
        <v>0</v>
      </c>
      <c r="AL284" s="221">
        <f t="shared" si="40"/>
        <v>0</v>
      </c>
      <c r="AM284" s="221">
        <f t="shared" si="41"/>
        <v>0</v>
      </c>
      <c r="AN284" s="221">
        <f t="shared" si="42"/>
        <v>0</v>
      </c>
      <c r="AO284" s="221">
        <f t="shared" si="43"/>
        <v>0</v>
      </c>
      <c r="AP284" s="221">
        <f t="shared" si="44"/>
        <v>193.83786249137484</v>
      </c>
      <c r="AQ284" s="221">
        <f t="shared" si="45"/>
        <v>-242.66855819500051</v>
      </c>
    </row>
    <row r="285" spans="1:43" s="94" customFormat="1" ht="17.25" customHeight="1" x14ac:dyDescent="0.3">
      <c r="A285" s="90"/>
      <c r="B285" s="91"/>
      <c r="C285" s="90"/>
      <c r="D285" s="91"/>
      <c r="E285" s="92"/>
      <c r="F285" s="90"/>
      <c r="G285" s="91" t="s">
        <v>486</v>
      </c>
      <c r="H285" s="91"/>
      <c r="I285" s="90"/>
      <c r="J285" s="91"/>
      <c r="K285" s="90"/>
      <c r="L285" s="91"/>
      <c r="M285" s="93"/>
      <c r="N285" s="221">
        <v>0.32951572620443115</v>
      </c>
      <c r="O285" s="221">
        <v>0.32647392895946525</v>
      </c>
      <c r="P285" s="221">
        <v>0.32415655072328603</v>
      </c>
      <c r="Q285" s="221">
        <v>0.3060473730641512</v>
      </c>
      <c r="R285" s="303">
        <v>0.28575212077685164</v>
      </c>
      <c r="S285" s="303">
        <v>0.2602569755715759</v>
      </c>
      <c r="T285" s="303">
        <v>0.29355824827247734</v>
      </c>
      <c r="U285" s="303">
        <v>0.30777282378406495</v>
      </c>
      <c r="V285" s="303">
        <v>0.27566204481864087</v>
      </c>
      <c r="W285" s="303">
        <v>0.27273481898190616</v>
      </c>
      <c r="X285" s="221"/>
      <c r="Y285" s="323">
        <v>0.32951572620443115</v>
      </c>
      <c r="Z285" s="323">
        <v>0.32647392895946525</v>
      </c>
      <c r="AA285" s="323">
        <v>0.32415655072328603</v>
      </c>
      <c r="AB285" s="323">
        <v>0.3060473730641512</v>
      </c>
      <c r="AC285" s="323">
        <v>0.28575212077685164</v>
      </c>
      <c r="AD285" s="323">
        <v>0.2602569755715759</v>
      </c>
      <c r="AE285" s="323">
        <v>0.29355824827247734</v>
      </c>
      <c r="AF285" s="323">
        <v>0.30805074109872216</v>
      </c>
      <c r="AG285" s="94">
        <v>0.27569739468778526</v>
      </c>
      <c r="AI285" s="221">
        <f t="shared" si="37"/>
        <v>0</v>
      </c>
      <c r="AJ285" s="221">
        <f t="shared" si="38"/>
        <v>0</v>
      </c>
      <c r="AK285" s="221">
        <f t="shared" si="39"/>
        <v>0</v>
      </c>
      <c r="AL285" s="221">
        <f t="shared" si="40"/>
        <v>0</v>
      </c>
      <c r="AM285" s="221">
        <f t="shared" si="41"/>
        <v>0</v>
      </c>
      <c r="AN285" s="221">
        <f t="shared" si="42"/>
        <v>0</v>
      </c>
      <c r="AO285" s="221">
        <f t="shared" si="43"/>
        <v>0</v>
      </c>
      <c r="AP285" s="221">
        <f t="shared" si="44"/>
        <v>2.7791731465720559E-4</v>
      </c>
      <c r="AQ285" s="221">
        <f t="shared" si="45"/>
        <v>3.5349869144385426E-5</v>
      </c>
    </row>
    <row r="286" spans="1:43" s="235" customFormat="1" ht="15" customHeight="1" x14ac:dyDescent="0.3">
      <c r="A286" s="232"/>
      <c r="B286" s="103"/>
      <c r="C286" s="232"/>
      <c r="D286" s="103"/>
      <c r="E286" s="232"/>
      <c r="F286" s="232"/>
      <c r="G286" s="103" t="s">
        <v>487</v>
      </c>
      <c r="H286" s="103"/>
      <c r="I286" s="232"/>
      <c r="J286" s="103"/>
      <c r="K286" s="232"/>
      <c r="L286" s="103"/>
      <c r="M286" s="233"/>
      <c r="N286" s="234">
        <v>31186.134999999998</v>
      </c>
      <c r="O286" s="234">
        <v>31633.518</v>
      </c>
      <c r="P286" s="234">
        <v>32022.575000000001</v>
      </c>
      <c r="Q286" s="234">
        <v>32382.275000000001</v>
      </c>
      <c r="R286" s="234">
        <v>32523.047999999999</v>
      </c>
      <c r="S286" s="234">
        <v>32447.384999999998</v>
      </c>
      <c r="T286" s="234">
        <v>32576.287</v>
      </c>
      <c r="U286" s="234">
        <v>32698.125</v>
      </c>
      <c r="V286" s="234">
        <v>33401.847999999998</v>
      </c>
      <c r="W286" s="234">
        <v>34058.767999999996</v>
      </c>
      <c r="X286" s="234"/>
      <c r="Y286" s="323">
        <v>31186.134999999998</v>
      </c>
      <c r="Z286" s="323">
        <v>31633.518</v>
      </c>
      <c r="AA286" s="323">
        <v>32022.575000000001</v>
      </c>
      <c r="AB286" s="323">
        <v>32382.275000000001</v>
      </c>
      <c r="AC286" s="323">
        <v>32523.047999999999</v>
      </c>
      <c r="AD286" s="323">
        <v>32447.384999999998</v>
      </c>
      <c r="AE286" s="323">
        <v>32576.287</v>
      </c>
      <c r="AF286" s="323">
        <v>32698.125</v>
      </c>
      <c r="AG286" s="235">
        <v>33379.493000000002</v>
      </c>
      <c r="AI286" s="234">
        <f t="shared" si="37"/>
        <v>0</v>
      </c>
      <c r="AJ286" s="234">
        <f t="shared" si="38"/>
        <v>0</v>
      </c>
      <c r="AK286" s="234">
        <f t="shared" si="39"/>
        <v>0</v>
      </c>
      <c r="AL286" s="234">
        <f t="shared" si="40"/>
        <v>0</v>
      </c>
      <c r="AM286" s="234">
        <f t="shared" si="41"/>
        <v>0</v>
      </c>
      <c r="AN286" s="234">
        <f t="shared" si="42"/>
        <v>0</v>
      </c>
      <c r="AO286" s="234">
        <f t="shared" si="43"/>
        <v>0</v>
      </c>
      <c r="AP286" s="234">
        <f t="shared" si="44"/>
        <v>0</v>
      </c>
      <c r="AQ286" s="234">
        <f t="shared" si="45"/>
        <v>-22.354999999995925</v>
      </c>
    </row>
    <row r="287" spans="1:43" s="94" customFormat="1" ht="17.25" customHeight="1" x14ac:dyDescent="0.3">
      <c r="A287" s="90"/>
      <c r="B287" s="91"/>
      <c r="C287" s="90"/>
      <c r="D287" s="91"/>
      <c r="E287" s="92"/>
      <c r="F287" s="90"/>
      <c r="G287" s="91" t="s">
        <v>803</v>
      </c>
      <c r="H287" s="91"/>
      <c r="I287" s="90"/>
      <c r="J287" s="91"/>
      <c r="K287" s="90"/>
      <c r="L287" s="91"/>
      <c r="M287" s="93"/>
      <c r="N287" s="221">
        <v>37739.244925113147</v>
      </c>
      <c r="O287" s="221">
        <v>39505.492049998626</v>
      </c>
      <c r="P287" s="221">
        <v>42854.449785145945</v>
      </c>
      <c r="Q287" s="221">
        <v>44708.397885068523</v>
      </c>
      <c r="R287" s="221">
        <v>46512.791593056791</v>
      </c>
      <c r="S287" s="221">
        <v>43716.648087679219</v>
      </c>
      <c r="T287" s="221">
        <v>47540.740005643958</v>
      </c>
      <c r="U287" s="221">
        <v>54892.845997031749</v>
      </c>
      <c r="V287" s="221">
        <v>54608.311419040161</v>
      </c>
      <c r="W287" s="221">
        <v>56734.039531944938</v>
      </c>
      <c r="X287" s="221"/>
      <c r="Y287" s="323">
        <v>37739.244925113147</v>
      </c>
      <c r="Z287" s="323">
        <v>39505.492049998626</v>
      </c>
      <c r="AA287" s="323">
        <v>42854.449785145945</v>
      </c>
      <c r="AB287" s="323">
        <v>44708.397885068523</v>
      </c>
      <c r="AC287" s="323">
        <v>46512.791593056791</v>
      </c>
      <c r="AD287" s="323">
        <v>43716.648087679219</v>
      </c>
      <c r="AE287" s="323">
        <v>47540.740005643958</v>
      </c>
      <c r="AF287" s="323">
        <v>54862.566670233202</v>
      </c>
      <c r="AG287" s="94">
        <v>54611.507828596019</v>
      </c>
      <c r="AI287" s="221">
        <f t="shared" si="37"/>
        <v>0</v>
      </c>
      <c r="AJ287" s="221">
        <f t="shared" si="38"/>
        <v>0</v>
      </c>
      <c r="AK287" s="221">
        <f t="shared" si="39"/>
        <v>0</v>
      </c>
      <c r="AL287" s="221">
        <f t="shared" si="40"/>
        <v>0</v>
      </c>
      <c r="AM287" s="221">
        <f t="shared" si="41"/>
        <v>0</v>
      </c>
      <c r="AN287" s="221">
        <f t="shared" si="42"/>
        <v>0</v>
      </c>
      <c r="AO287" s="221">
        <f t="shared" si="43"/>
        <v>0</v>
      </c>
      <c r="AP287" s="221">
        <f t="shared" si="44"/>
        <v>-30.279326798547118</v>
      </c>
      <c r="AQ287" s="221">
        <f t="shared" si="45"/>
        <v>3.1964095558578265</v>
      </c>
    </row>
    <row r="288" spans="1:43" s="94" customFormat="1" ht="17.25" customHeight="1" x14ac:dyDescent="0.3">
      <c r="A288" s="90"/>
      <c r="B288" s="91"/>
      <c r="C288" s="90"/>
      <c r="D288" s="91"/>
      <c r="E288" s="92"/>
      <c r="F288" s="90"/>
      <c r="G288" s="91" t="s">
        <v>488</v>
      </c>
      <c r="H288" s="91"/>
      <c r="I288" s="90"/>
      <c r="J288" s="91"/>
      <c r="K288" s="90"/>
      <c r="L288" s="91"/>
      <c r="M288" s="93"/>
      <c r="N288" s="221">
        <v>36709.559087597212</v>
      </c>
      <c r="O288" s="221">
        <v>38411.95717347935</v>
      </c>
      <c r="P288" s="221">
        <v>41647.23044066786</v>
      </c>
      <c r="Q288" s="221">
        <v>43316.210838789179</v>
      </c>
      <c r="R288" s="221">
        <v>45298.396865969713</v>
      </c>
      <c r="S288" s="221">
        <v>42837.680469323306</v>
      </c>
      <c r="T288" s="221">
        <v>46246.768627015088</v>
      </c>
      <c r="U288" s="221">
        <v>53151.379169805426</v>
      </c>
      <c r="V288" s="221">
        <v>52941.913350286603</v>
      </c>
      <c r="W288" s="221">
        <v>54792.962479480797</v>
      </c>
      <c r="X288" s="221"/>
      <c r="Y288" s="323">
        <v>36709.559087597212</v>
      </c>
      <c r="Z288" s="323">
        <v>38411.95717347935</v>
      </c>
      <c r="AA288" s="323">
        <v>41647.23044066786</v>
      </c>
      <c r="AB288" s="323">
        <v>43316.210838789179</v>
      </c>
      <c r="AC288" s="323">
        <v>45298.396865969713</v>
      </c>
      <c r="AD288" s="323">
        <v>42837.680469323306</v>
      </c>
      <c r="AE288" s="323">
        <v>46246.768627015088</v>
      </c>
      <c r="AF288" s="323">
        <v>53121.099843006865</v>
      </c>
      <c r="AG288" s="94">
        <v>53026.064364850186</v>
      </c>
      <c r="AI288" s="221">
        <f t="shared" si="37"/>
        <v>0</v>
      </c>
      <c r="AJ288" s="221">
        <f t="shared" si="38"/>
        <v>0</v>
      </c>
      <c r="AK288" s="221">
        <f t="shared" si="39"/>
        <v>0</v>
      </c>
      <c r="AL288" s="221">
        <f t="shared" si="40"/>
        <v>0</v>
      </c>
      <c r="AM288" s="221">
        <f t="shared" si="41"/>
        <v>0</v>
      </c>
      <c r="AN288" s="221">
        <f t="shared" si="42"/>
        <v>0</v>
      </c>
      <c r="AO288" s="221">
        <f t="shared" si="43"/>
        <v>0</v>
      </c>
      <c r="AP288" s="221">
        <f t="shared" si="44"/>
        <v>-30.279326798561669</v>
      </c>
      <c r="AQ288" s="221">
        <f t="shared" si="45"/>
        <v>84.151014563583885</v>
      </c>
    </row>
    <row r="289" spans="1:43" s="55" customFormat="1" ht="15" customHeight="1" x14ac:dyDescent="0.3">
      <c r="A289" s="43"/>
      <c r="B289" s="44"/>
      <c r="C289" s="43"/>
      <c r="D289" s="44"/>
      <c r="E289" s="43"/>
      <c r="F289" s="43"/>
      <c r="G289" s="44" t="s">
        <v>489</v>
      </c>
      <c r="H289" s="44"/>
      <c r="I289" s="43"/>
      <c r="J289" s="44"/>
      <c r="K289" s="43"/>
      <c r="L289" s="44"/>
      <c r="M289" s="53"/>
      <c r="N289" s="54">
        <v>20347.278772154103</v>
      </c>
      <c r="O289" s="54">
        <v>21626.141261694709</v>
      </c>
      <c r="P289" s="54">
        <v>23719.22696706888</v>
      </c>
      <c r="Q289" s="54">
        <v>25655.08518118041</v>
      </c>
      <c r="R289" s="54">
        <v>27781.670758794775</v>
      </c>
      <c r="S289" s="54">
        <v>26649.679629848757</v>
      </c>
      <c r="T289" s="54">
        <v>27553.269025970741</v>
      </c>
      <c r="U289" s="54">
        <v>31595.279116096484</v>
      </c>
      <c r="V289" s="54">
        <v>32989.38952995919</v>
      </c>
      <c r="W289" s="54">
        <v>34441.930758831615</v>
      </c>
      <c r="X289" s="54"/>
      <c r="Y289" s="321">
        <v>20347.278772154103</v>
      </c>
      <c r="Z289" s="321">
        <v>21626.141261694709</v>
      </c>
      <c r="AA289" s="321">
        <v>23719.22696706888</v>
      </c>
      <c r="AB289" s="321">
        <v>25655.08518118041</v>
      </c>
      <c r="AC289" s="321">
        <v>27781.670758794775</v>
      </c>
      <c r="AD289" s="321">
        <v>26649.679629848757</v>
      </c>
      <c r="AE289" s="321">
        <v>27553.269025970741</v>
      </c>
      <c r="AF289" s="321">
        <v>31577.094774366309</v>
      </c>
      <c r="AG289" s="55">
        <v>33001.402913672653</v>
      </c>
      <c r="AI289" s="54">
        <f t="shared" si="37"/>
        <v>0</v>
      </c>
      <c r="AJ289" s="54">
        <f t="shared" si="38"/>
        <v>0</v>
      </c>
      <c r="AK289" s="54">
        <f t="shared" si="39"/>
        <v>0</v>
      </c>
      <c r="AL289" s="54">
        <f t="shared" si="40"/>
        <v>0</v>
      </c>
      <c r="AM289" s="54">
        <f t="shared" si="41"/>
        <v>0</v>
      </c>
      <c r="AN289" s="54">
        <f t="shared" si="42"/>
        <v>0</v>
      </c>
      <c r="AO289" s="54">
        <f t="shared" si="43"/>
        <v>0</v>
      </c>
      <c r="AP289" s="54">
        <f t="shared" si="44"/>
        <v>-18.18434173017522</v>
      </c>
      <c r="AQ289" s="54">
        <f t="shared" si="45"/>
        <v>12.013383713463554</v>
      </c>
    </row>
    <row r="290" spans="1:43" s="55" customFormat="1" ht="15" customHeight="1" x14ac:dyDescent="0.3">
      <c r="A290" s="43"/>
      <c r="B290" s="44"/>
      <c r="C290" s="43"/>
      <c r="D290" s="44"/>
      <c r="E290" s="43"/>
      <c r="F290" s="43"/>
      <c r="G290" s="44" t="s">
        <v>490</v>
      </c>
      <c r="H290" s="44"/>
      <c r="I290" s="43"/>
      <c r="J290" s="44"/>
      <c r="K290" s="43"/>
      <c r="L290" s="44"/>
      <c r="M290" s="53"/>
      <c r="N290" s="237">
        <v>1.0649011197916705</v>
      </c>
      <c r="O290" s="237">
        <v>1.017642316414435</v>
      </c>
      <c r="P290" s="237">
        <v>1.0826089968903518</v>
      </c>
      <c r="Q290" s="54">
        <v>1.0676168719595003</v>
      </c>
      <c r="R290" s="302">
        <v>0.99804621879241207</v>
      </c>
      <c r="S290" s="302">
        <v>1.0035561021568642</v>
      </c>
      <c r="T290" s="302">
        <v>1.1842486296337584</v>
      </c>
      <c r="U290" s="302">
        <v>1.2742695751674262</v>
      </c>
      <c r="V290" s="302">
        <v>1.0880239344607836</v>
      </c>
      <c r="W290" s="302">
        <v>1.1162125792235196</v>
      </c>
      <c r="X290" s="54"/>
      <c r="Y290" s="321">
        <v>1.0649011197916705</v>
      </c>
      <c r="Z290" s="321">
        <v>1.017642316414435</v>
      </c>
      <c r="AA290" s="321">
        <v>1.0826089968903518</v>
      </c>
      <c r="AB290" s="321">
        <v>1.0676168719595003</v>
      </c>
      <c r="AC290" s="321">
        <v>0.99804621879241207</v>
      </c>
      <c r="AD290" s="321">
        <v>1.0035561021568642</v>
      </c>
      <c r="AE290" s="321">
        <v>1.1842486296337584</v>
      </c>
      <c r="AF290" s="321">
        <v>1.2749728602530086</v>
      </c>
      <c r="AG290" s="55">
        <v>1.0830063398404668</v>
      </c>
      <c r="AI290" s="54">
        <f t="shared" si="37"/>
        <v>0</v>
      </c>
      <c r="AJ290" s="54">
        <f t="shared" si="38"/>
        <v>0</v>
      </c>
      <c r="AK290" s="54">
        <f t="shared" si="39"/>
        <v>0</v>
      </c>
      <c r="AL290" s="54">
        <f t="shared" si="40"/>
        <v>0</v>
      </c>
      <c r="AM290" s="54">
        <f t="shared" si="41"/>
        <v>0</v>
      </c>
      <c r="AN290" s="54">
        <f t="shared" si="42"/>
        <v>0</v>
      </c>
      <c r="AO290" s="54">
        <f t="shared" si="43"/>
        <v>0</v>
      </c>
      <c r="AP290" s="54">
        <f t="shared" si="44"/>
        <v>7.0328508558237246E-4</v>
      </c>
      <c r="AQ290" s="54">
        <f t="shared" si="45"/>
        <v>-5.017594620316812E-3</v>
      </c>
    </row>
    <row r="291" spans="1:43" s="55" customFormat="1" ht="15" customHeight="1" x14ac:dyDescent="0.3">
      <c r="A291" s="43"/>
      <c r="B291" s="44"/>
      <c r="C291" s="43"/>
      <c r="D291" s="44"/>
      <c r="E291" s="43"/>
      <c r="F291" s="43"/>
      <c r="G291" s="44" t="s">
        <v>491</v>
      </c>
      <c r="H291" s="44"/>
      <c r="I291" s="43"/>
      <c r="J291" s="44"/>
      <c r="K291" s="43"/>
      <c r="L291" s="44"/>
      <c r="M291" s="53"/>
      <c r="N291" s="237">
        <v>1.3137007244161609</v>
      </c>
      <c r="O291" s="237">
        <v>1.2689901003966333</v>
      </c>
      <c r="P291" s="237">
        <v>1.3315517334007503</v>
      </c>
      <c r="Q291" s="54">
        <v>1.3040262549098369</v>
      </c>
      <c r="R291" s="302">
        <v>1.2302856206088233</v>
      </c>
      <c r="S291" s="302">
        <v>1.1678818237564679</v>
      </c>
      <c r="T291" s="302">
        <v>1.3403599474331109</v>
      </c>
      <c r="U291" s="302">
        <v>1.4642460475254564</v>
      </c>
      <c r="V291" s="302">
        <v>1.3259346167391555</v>
      </c>
      <c r="W291" s="302">
        <v>1.3736257115293318</v>
      </c>
      <c r="X291" s="54"/>
      <c r="Y291" s="321">
        <v>1.3137007244161609</v>
      </c>
      <c r="Z291" s="321">
        <v>1.2689901003966333</v>
      </c>
      <c r="AA291" s="321">
        <v>1.3315517334007503</v>
      </c>
      <c r="AB291" s="321">
        <v>1.3040262549098369</v>
      </c>
      <c r="AC291" s="321">
        <v>1.2302856206088233</v>
      </c>
      <c r="AD291" s="321">
        <v>1.1678818237564679</v>
      </c>
      <c r="AE291" s="321">
        <v>1.3403599474331109</v>
      </c>
      <c r="AF291" s="321">
        <v>1.465054182967843</v>
      </c>
      <c r="AG291" s="55">
        <v>1.32064335015988</v>
      </c>
      <c r="AI291" s="54">
        <f t="shared" si="37"/>
        <v>0</v>
      </c>
      <c r="AJ291" s="54">
        <f t="shared" si="38"/>
        <v>0</v>
      </c>
      <c r="AK291" s="54">
        <f t="shared" si="39"/>
        <v>0</v>
      </c>
      <c r="AL291" s="54">
        <f t="shared" si="40"/>
        <v>0</v>
      </c>
      <c r="AM291" s="54">
        <f t="shared" si="41"/>
        <v>0</v>
      </c>
      <c r="AN291" s="54">
        <f t="shared" si="42"/>
        <v>0</v>
      </c>
      <c r="AO291" s="54">
        <f t="shared" si="43"/>
        <v>0</v>
      </c>
      <c r="AP291" s="54">
        <f t="shared" si="44"/>
        <v>8.0813544238655943E-4</v>
      </c>
      <c r="AQ291" s="54">
        <f t="shared" si="45"/>
        <v>-5.2912665792754776E-3</v>
      </c>
    </row>
    <row r="292" spans="1:43" s="235" customFormat="1" ht="15" customHeight="1" x14ac:dyDescent="0.3">
      <c r="A292" s="232"/>
      <c r="B292" s="103"/>
      <c r="C292" s="232"/>
      <c r="D292" s="103"/>
      <c r="E292" s="232"/>
      <c r="F292" s="232"/>
      <c r="G292" s="103" t="s">
        <v>492</v>
      </c>
      <c r="H292" s="103"/>
      <c r="I292" s="232"/>
      <c r="J292" s="103"/>
      <c r="K292" s="232"/>
      <c r="L292" s="103"/>
      <c r="M292" s="233"/>
      <c r="N292" s="234">
        <v>35154.789463640001</v>
      </c>
      <c r="O292" s="234">
        <v>29907.271799999999</v>
      </c>
      <c r="P292" s="234">
        <v>38295.858</v>
      </c>
      <c r="Q292" s="234">
        <v>32295.0192159445</v>
      </c>
      <c r="R292" s="234">
        <v>52917.531999999999</v>
      </c>
      <c r="S292" s="234">
        <v>59091.071884672798</v>
      </c>
      <c r="T292" s="234">
        <v>60177.974700000006</v>
      </c>
      <c r="U292" s="234">
        <v>57222.764000000076</v>
      </c>
      <c r="V292" s="234">
        <v>20048.204999999933</v>
      </c>
      <c r="W292" s="234">
        <v>27716.193000000014</v>
      </c>
      <c r="X292" s="234"/>
      <c r="Y292" s="323">
        <v>35154.789463640001</v>
      </c>
      <c r="Z292" s="323">
        <v>29907.271799999999</v>
      </c>
      <c r="AA292" s="323">
        <v>38295.858</v>
      </c>
      <c r="AB292" s="323">
        <v>32295.0192159445</v>
      </c>
      <c r="AC292" s="323">
        <v>52917.531999999999</v>
      </c>
      <c r="AD292" s="323">
        <v>59091.071884672798</v>
      </c>
      <c r="AE292" s="323">
        <v>60177.974700000006</v>
      </c>
      <c r="AF292" s="323">
        <v>57222.764000000076</v>
      </c>
      <c r="AG292" s="235">
        <v>28202.873000000036</v>
      </c>
      <c r="AI292" s="234">
        <f t="shared" si="37"/>
        <v>0</v>
      </c>
      <c r="AJ292" s="234">
        <f t="shared" si="38"/>
        <v>0</v>
      </c>
      <c r="AK292" s="234">
        <f t="shared" si="39"/>
        <v>0</v>
      </c>
      <c r="AL292" s="234">
        <f t="shared" si="40"/>
        <v>0</v>
      </c>
      <c r="AM292" s="234">
        <f t="shared" si="41"/>
        <v>0</v>
      </c>
      <c r="AN292" s="234">
        <f t="shared" si="42"/>
        <v>0</v>
      </c>
      <c r="AO292" s="234">
        <f t="shared" si="43"/>
        <v>0</v>
      </c>
      <c r="AP292" s="234">
        <f t="shared" si="44"/>
        <v>0</v>
      </c>
      <c r="AQ292" s="234">
        <f t="shared" si="45"/>
        <v>8154.6680000001033</v>
      </c>
    </row>
    <row r="293" spans="1:43" s="55" customFormat="1" ht="15" customHeight="1" x14ac:dyDescent="0.3">
      <c r="A293" s="43"/>
      <c r="B293" s="44"/>
      <c r="C293" s="43"/>
      <c r="D293" s="44"/>
      <c r="E293" s="43"/>
      <c r="F293" s="43"/>
      <c r="G293" s="44" t="s">
        <v>493</v>
      </c>
      <c r="H293" s="44"/>
      <c r="I293" s="43"/>
      <c r="J293" s="44"/>
      <c r="K293" s="43"/>
      <c r="L293" s="44"/>
      <c r="M293" s="95"/>
      <c r="N293" s="54">
        <v>2.9869622926761381E-2</v>
      </c>
      <c r="O293" s="54">
        <v>2.3931605176900388E-2</v>
      </c>
      <c r="P293" s="54">
        <v>2.7906131033848695E-2</v>
      </c>
      <c r="Q293" s="54">
        <v>2.2306892962370078E-2</v>
      </c>
      <c r="R293" s="302">
        <v>3.4981299220068277E-2</v>
      </c>
      <c r="S293" s="302">
        <v>4.1657702146231629E-2</v>
      </c>
      <c r="T293" s="302">
        <v>3.8857069786898443E-2</v>
      </c>
      <c r="U293" s="302">
        <v>3.1880875091799536E-2</v>
      </c>
      <c r="V293" s="302">
        <v>1.099122887571811E-2</v>
      </c>
      <c r="W293" s="302">
        <v>1.434369148842007E-2</v>
      </c>
      <c r="X293" s="54"/>
      <c r="Y293" s="321">
        <v>2.9869622926761381E-2</v>
      </c>
      <c r="Z293" s="321">
        <v>2.3931605176900388E-2</v>
      </c>
      <c r="AA293" s="321">
        <v>2.7906131033848695E-2</v>
      </c>
      <c r="AB293" s="321">
        <v>2.2306892962370078E-2</v>
      </c>
      <c r="AC293" s="321">
        <v>3.4981299220068277E-2</v>
      </c>
      <c r="AD293" s="321">
        <v>4.1657702146231629E-2</v>
      </c>
      <c r="AE293" s="321">
        <v>3.8857069786898443E-2</v>
      </c>
      <c r="AF293" s="321">
        <v>3.1898470539736393E-2</v>
      </c>
      <c r="AG293" s="55">
        <v>1.5471394073290509E-2</v>
      </c>
      <c r="AI293" s="54">
        <f t="shared" si="37"/>
        <v>0</v>
      </c>
      <c r="AJ293" s="54">
        <f t="shared" si="38"/>
        <v>0</v>
      </c>
      <c r="AK293" s="54">
        <f t="shared" si="39"/>
        <v>0</v>
      </c>
      <c r="AL293" s="54">
        <f t="shared" si="40"/>
        <v>0</v>
      </c>
      <c r="AM293" s="54">
        <f t="shared" si="41"/>
        <v>0</v>
      </c>
      <c r="AN293" s="54">
        <f t="shared" si="42"/>
        <v>0</v>
      </c>
      <c r="AO293" s="54">
        <f t="shared" si="43"/>
        <v>0</v>
      </c>
      <c r="AP293" s="54">
        <f t="shared" si="44"/>
        <v>1.7595447936856468E-5</v>
      </c>
      <c r="AQ293" s="54">
        <f t="shared" si="45"/>
        <v>4.4801651975723989E-3</v>
      </c>
    </row>
    <row r="294" spans="1:43" s="55" customFormat="1" ht="15" customHeight="1" x14ac:dyDescent="0.3">
      <c r="A294" s="43"/>
      <c r="B294" s="44"/>
      <c r="C294" s="43"/>
      <c r="D294" s="44"/>
      <c r="E294" s="43"/>
      <c r="F294" s="43"/>
      <c r="G294" s="44" t="s">
        <v>481</v>
      </c>
      <c r="H294" s="44"/>
      <c r="I294" s="43"/>
      <c r="J294" s="44"/>
      <c r="K294" s="43"/>
      <c r="L294" s="44"/>
      <c r="M294" s="53"/>
      <c r="N294" s="54">
        <v>35154.789463639609</v>
      </c>
      <c r="O294" s="54">
        <v>29907.27179999958</v>
      </c>
      <c r="P294" s="54">
        <v>38295.858000000298</v>
      </c>
      <c r="Q294" s="54">
        <v>32295.023215943889</v>
      </c>
      <c r="R294" s="54">
        <v>52917.532000000414</v>
      </c>
      <c r="S294" s="54">
        <v>59091.071884672856</v>
      </c>
      <c r="T294" s="54">
        <v>60177.97469999973</v>
      </c>
      <c r="U294" s="54">
        <v>57222.764000000141</v>
      </c>
      <c r="V294" s="54">
        <v>20048.205000000482</v>
      </c>
      <c r="W294" s="54">
        <v>27716.193000000087</v>
      </c>
      <c r="X294" s="54"/>
      <c r="Y294" s="321">
        <v>35154.789463639609</v>
      </c>
      <c r="Z294" s="321">
        <v>29907.27179999958</v>
      </c>
      <c r="AA294" s="321">
        <v>38295.858000000298</v>
      </c>
      <c r="AB294" s="321">
        <v>32295.023215943889</v>
      </c>
      <c r="AC294" s="321">
        <v>52917.532000000414</v>
      </c>
      <c r="AD294" s="321">
        <v>59091.071884672856</v>
      </c>
      <c r="AE294" s="321">
        <v>60177.97469999973</v>
      </c>
      <c r="AF294" s="321">
        <v>57222.764000000083</v>
      </c>
      <c r="AG294" s="55">
        <v>28202.367000000027</v>
      </c>
      <c r="AI294" s="54">
        <f t="shared" si="37"/>
        <v>0</v>
      </c>
      <c r="AJ294" s="54">
        <f t="shared" si="38"/>
        <v>0</v>
      </c>
      <c r="AK294" s="54">
        <f t="shared" si="39"/>
        <v>0</v>
      </c>
      <c r="AL294" s="54">
        <f t="shared" si="40"/>
        <v>0</v>
      </c>
      <c r="AM294" s="54">
        <f t="shared" si="41"/>
        <v>0</v>
      </c>
      <c r="AN294" s="54">
        <f t="shared" si="42"/>
        <v>0</v>
      </c>
      <c r="AO294" s="54">
        <f t="shared" si="43"/>
        <v>0</v>
      </c>
      <c r="AP294" s="54">
        <f t="shared" si="44"/>
        <v>-5.8207660913467407E-11</v>
      </c>
      <c r="AQ294" s="54">
        <f t="shared" si="45"/>
        <v>8154.1619999995455</v>
      </c>
    </row>
    <row r="295" spans="1:43" s="55" customFormat="1" ht="15" customHeight="1" x14ac:dyDescent="0.3">
      <c r="A295" s="43"/>
      <c r="B295" s="44"/>
      <c r="C295" s="43"/>
      <c r="D295" s="44"/>
      <c r="E295" s="43"/>
      <c r="F295" s="43"/>
      <c r="G295" s="44" t="s">
        <v>796</v>
      </c>
      <c r="H295" s="44"/>
      <c r="I295" s="43"/>
      <c r="J295" s="44"/>
      <c r="K295" s="43"/>
      <c r="L295" s="44"/>
      <c r="N295" s="54">
        <v>0.254242632717609</v>
      </c>
      <c r="O295" s="54">
        <v>0.25995512012412886</v>
      </c>
      <c r="P295" s="54">
        <v>0.25547343428735192</v>
      </c>
      <c r="Q295" s="54">
        <v>0.23897419969742592</v>
      </c>
      <c r="R295" s="302">
        <v>0.21048240417897657</v>
      </c>
      <c r="S295" s="302">
        <v>0.1965800821396769</v>
      </c>
      <c r="T295" s="302">
        <v>0.22125708436886435</v>
      </c>
      <c r="U295" s="302">
        <v>0.23586292167212108</v>
      </c>
      <c r="V295" s="302">
        <v>0.22801758991668628</v>
      </c>
      <c r="W295" s="302">
        <v>0.21953883094102039</v>
      </c>
      <c r="X295" s="54"/>
      <c r="Y295" s="321">
        <v>0.254242632717609</v>
      </c>
      <c r="Z295" s="321">
        <v>0.25995512012412886</v>
      </c>
      <c r="AA295" s="321">
        <v>0.25547343428735192</v>
      </c>
      <c r="AB295" s="321">
        <v>0.23897419969742592</v>
      </c>
      <c r="AC295" s="321">
        <v>0.21048240417897657</v>
      </c>
      <c r="AD295" s="321">
        <v>0.1965800821396769</v>
      </c>
      <c r="AE295" s="321">
        <v>0.22125708436886435</v>
      </c>
      <c r="AF295" s="321">
        <v>0.23610115102541865</v>
      </c>
      <c r="AG295" s="55">
        <v>0.22470272552535234</v>
      </c>
      <c r="AI295" s="54">
        <f t="shared" si="37"/>
        <v>0</v>
      </c>
      <c r="AJ295" s="54">
        <f t="shared" si="38"/>
        <v>0</v>
      </c>
      <c r="AK295" s="54">
        <f t="shared" si="39"/>
        <v>0</v>
      </c>
      <c r="AL295" s="54">
        <f t="shared" si="40"/>
        <v>0</v>
      </c>
      <c r="AM295" s="54">
        <f t="shared" si="41"/>
        <v>0</v>
      </c>
      <c r="AN295" s="54">
        <f t="shared" si="42"/>
        <v>0</v>
      </c>
      <c r="AO295" s="54">
        <f t="shared" si="43"/>
        <v>0</v>
      </c>
      <c r="AP295" s="54">
        <f t="shared" si="44"/>
        <v>2.3822935329756434E-4</v>
      </c>
      <c r="AQ295" s="54">
        <f t="shared" si="45"/>
        <v>-3.3148643913339382E-3</v>
      </c>
    </row>
    <row r="296" spans="1:43" s="55" customFormat="1" x14ac:dyDescent="0.3">
      <c r="A296" s="43"/>
      <c r="B296" s="44"/>
      <c r="C296" s="43"/>
      <c r="D296" s="44"/>
      <c r="E296" s="43"/>
      <c r="F296" s="66"/>
      <c r="G296" s="44" t="s">
        <v>797</v>
      </c>
      <c r="N296" s="54">
        <v>0.67048427379556885</v>
      </c>
      <c r="O296" s="54">
        <v>0.67352607104053475</v>
      </c>
      <c r="P296" s="54">
        <v>0.67584344927671403</v>
      </c>
      <c r="Q296" s="54">
        <v>0.6939526269358488</v>
      </c>
      <c r="R296" s="302">
        <v>0.71424787922314836</v>
      </c>
      <c r="S296" s="302">
        <v>0.7397430244284241</v>
      </c>
      <c r="T296" s="302">
        <v>0.70644175172752266</v>
      </c>
      <c r="U296" s="302">
        <v>0.69222717621593499</v>
      </c>
      <c r="V296" s="302">
        <v>0.72433795518135913</v>
      </c>
      <c r="W296" s="302">
        <v>0.7272651810180939</v>
      </c>
      <c r="X296" s="54"/>
      <c r="Y296" s="321">
        <v>0.67048427379556885</v>
      </c>
      <c r="Z296" s="321">
        <v>0.67352607104053475</v>
      </c>
      <c r="AA296" s="321">
        <v>0.67584344927671403</v>
      </c>
      <c r="AB296" s="321">
        <v>0.6939526269358488</v>
      </c>
      <c r="AC296" s="321">
        <v>0.71424787922314836</v>
      </c>
      <c r="AD296" s="321">
        <v>0.7397430244284241</v>
      </c>
      <c r="AE296" s="321">
        <v>0.70644175172752266</v>
      </c>
      <c r="AF296" s="321">
        <v>0.6919492589012779</v>
      </c>
      <c r="AG296" s="55">
        <v>0.72430260531221469</v>
      </c>
      <c r="AI296" s="54">
        <f t="shared" si="37"/>
        <v>0</v>
      </c>
      <c r="AJ296" s="54">
        <f t="shared" si="38"/>
        <v>0</v>
      </c>
      <c r="AK296" s="54">
        <f t="shared" si="39"/>
        <v>0</v>
      </c>
      <c r="AL296" s="54">
        <f t="shared" si="40"/>
        <v>0</v>
      </c>
      <c r="AM296" s="54">
        <f t="shared" si="41"/>
        <v>0</v>
      </c>
      <c r="AN296" s="54">
        <f t="shared" si="42"/>
        <v>0</v>
      </c>
      <c r="AO296" s="54">
        <f t="shared" si="43"/>
        <v>0</v>
      </c>
      <c r="AP296" s="54">
        <f t="shared" si="44"/>
        <v>-2.7791731465709457E-4</v>
      </c>
      <c r="AQ296" s="54">
        <f t="shared" si="45"/>
        <v>-3.5349869144440937E-5</v>
      </c>
    </row>
    <row r="297" spans="1:43" x14ac:dyDescent="0.3">
      <c r="N297" s="54"/>
      <c r="O297" s="54"/>
      <c r="P297" s="54"/>
      <c r="Q297" s="54"/>
      <c r="R297" s="54">
        <v>4.1472958400845528E-10</v>
      </c>
      <c r="S297" s="54">
        <v>5.8207660913467407E-11</v>
      </c>
      <c r="T297" s="54">
        <v>-2.7648638933897018E-10</v>
      </c>
      <c r="U297" s="54">
        <v>6.5483618527650833E-11</v>
      </c>
      <c r="V297" s="54">
        <v>5.4933479987084866E-10</v>
      </c>
      <c r="W297" s="54">
        <v>7.2759576141834259E-11</v>
      </c>
      <c r="X297" s="54"/>
      <c r="Y297" s="326"/>
      <c r="Z297" s="326"/>
      <c r="AA297" s="326"/>
      <c r="AB297" s="326"/>
      <c r="AC297" s="326">
        <v>4.1472958400845528E-10</v>
      </c>
      <c r="AD297" s="326">
        <v>5.8207660913467407E-11</v>
      </c>
      <c r="AE297" s="326">
        <v>-2.7648638933897018E-10</v>
      </c>
      <c r="AF297" s="326">
        <v>0</v>
      </c>
      <c r="AG297" s="46">
        <v>-0.50600000000849832</v>
      </c>
      <c r="AI297" s="294">
        <f t="shared" si="37"/>
        <v>0</v>
      </c>
      <c r="AJ297" s="294">
        <f t="shared" si="38"/>
        <v>0</v>
      </c>
      <c r="AK297" s="294">
        <f t="shared" si="39"/>
        <v>0</v>
      </c>
      <c r="AL297" s="294">
        <f t="shared" si="40"/>
        <v>0</v>
      </c>
      <c r="AM297" s="294">
        <f t="shared" si="41"/>
        <v>0</v>
      </c>
      <c r="AN297" s="294">
        <f t="shared" si="42"/>
        <v>0</v>
      </c>
      <c r="AO297" s="294">
        <f t="shared" si="43"/>
        <v>0</v>
      </c>
      <c r="AP297" s="294">
        <f t="shared" si="44"/>
        <v>-6.5483618527650833E-11</v>
      </c>
      <c r="AQ297" s="294">
        <f t="shared" si="45"/>
        <v>-0.50600000055783312</v>
      </c>
    </row>
    <row r="298" spans="1:43" x14ac:dyDescent="0.3"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326"/>
      <c r="Z298" s="326"/>
      <c r="AA298" s="326"/>
      <c r="AB298" s="326"/>
      <c r="AC298" s="326"/>
      <c r="AD298" s="326"/>
      <c r="AE298" s="326"/>
      <c r="AF298" s="326"/>
      <c r="AI298" s="294">
        <f t="shared" si="37"/>
        <v>0</v>
      </c>
      <c r="AJ298" s="294">
        <f t="shared" si="38"/>
        <v>0</v>
      </c>
      <c r="AK298" s="294">
        <f t="shared" si="39"/>
        <v>0</v>
      </c>
      <c r="AL298" s="294">
        <f t="shared" si="40"/>
        <v>0</v>
      </c>
      <c r="AM298" s="294">
        <f t="shared" si="41"/>
        <v>0</v>
      </c>
      <c r="AN298" s="294">
        <f t="shared" si="42"/>
        <v>0</v>
      </c>
      <c r="AO298" s="294">
        <f t="shared" si="43"/>
        <v>0</v>
      </c>
      <c r="AP298" s="294">
        <f t="shared" si="44"/>
        <v>0</v>
      </c>
      <c r="AQ298" s="294">
        <f t="shared" si="45"/>
        <v>0</v>
      </c>
    </row>
    <row r="299" spans="1:43" x14ac:dyDescent="0.3"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326"/>
      <c r="Z299" s="326"/>
      <c r="AA299" s="326"/>
      <c r="AB299" s="326"/>
      <c r="AC299" s="326"/>
      <c r="AD299" s="326"/>
      <c r="AE299" s="326"/>
      <c r="AF299" s="326"/>
      <c r="AI299" s="294">
        <f t="shared" si="37"/>
        <v>0</v>
      </c>
      <c r="AJ299" s="294">
        <f t="shared" si="38"/>
        <v>0</v>
      </c>
      <c r="AK299" s="294">
        <f t="shared" si="39"/>
        <v>0</v>
      </c>
      <c r="AL299" s="294">
        <f t="shared" si="40"/>
        <v>0</v>
      </c>
      <c r="AM299" s="294">
        <f t="shared" si="41"/>
        <v>0</v>
      </c>
      <c r="AN299" s="294">
        <f t="shared" si="42"/>
        <v>0</v>
      </c>
      <c r="AO299" s="294">
        <f t="shared" si="43"/>
        <v>0</v>
      </c>
      <c r="AP299" s="294">
        <f t="shared" si="44"/>
        <v>0</v>
      </c>
      <c r="AQ299" s="294">
        <f t="shared" si="45"/>
        <v>0</v>
      </c>
    </row>
    <row r="300" spans="1:43" x14ac:dyDescent="0.3"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326"/>
      <c r="Z300" s="326"/>
      <c r="AA300" s="326"/>
      <c r="AB300" s="326"/>
      <c r="AC300" s="326"/>
      <c r="AD300" s="326"/>
      <c r="AE300" s="326"/>
      <c r="AF300" s="326"/>
      <c r="AI300" s="294">
        <f t="shared" si="37"/>
        <v>0</v>
      </c>
      <c r="AJ300" s="294">
        <f t="shared" si="38"/>
        <v>0</v>
      </c>
      <c r="AK300" s="294">
        <f t="shared" si="39"/>
        <v>0</v>
      </c>
      <c r="AL300" s="294">
        <f t="shared" si="40"/>
        <v>0</v>
      </c>
      <c r="AM300" s="294">
        <f t="shared" si="41"/>
        <v>0</v>
      </c>
      <c r="AN300" s="294">
        <f t="shared" si="42"/>
        <v>0</v>
      </c>
      <c r="AO300" s="294">
        <f t="shared" si="43"/>
        <v>0</v>
      </c>
      <c r="AP300" s="294">
        <f t="shared" si="44"/>
        <v>0</v>
      </c>
      <c r="AQ300" s="294">
        <f t="shared" si="45"/>
        <v>0</v>
      </c>
    </row>
    <row r="301" spans="1:43" x14ac:dyDescent="0.3"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326"/>
      <c r="Z301" s="326"/>
      <c r="AA301" s="326"/>
      <c r="AB301" s="326"/>
      <c r="AC301" s="326"/>
      <c r="AD301" s="326"/>
      <c r="AE301" s="326"/>
      <c r="AF301" s="326"/>
      <c r="AI301" s="294">
        <f t="shared" si="37"/>
        <v>0</v>
      </c>
      <c r="AJ301" s="294">
        <f t="shared" si="38"/>
        <v>0</v>
      </c>
      <c r="AK301" s="294">
        <f t="shared" si="39"/>
        <v>0</v>
      </c>
      <c r="AL301" s="294">
        <f t="shared" si="40"/>
        <v>0</v>
      </c>
      <c r="AM301" s="294">
        <f t="shared" si="41"/>
        <v>0</v>
      </c>
      <c r="AN301" s="294">
        <f t="shared" si="42"/>
        <v>0</v>
      </c>
      <c r="AO301" s="294">
        <f t="shared" si="43"/>
        <v>0</v>
      </c>
      <c r="AP301" s="294">
        <f t="shared" si="44"/>
        <v>0</v>
      </c>
      <c r="AQ301" s="294">
        <f t="shared" si="45"/>
        <v>0</v>
      </c>
    </row>
    <row r="302" spans="1:43" x14ac:dyDescent="0.3"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326"/>
      <c r="Z302" s="326"/>
      <c r="AA302" s="326"/>
      <c r="AB302" s="326"/>
      <c r="AC302" s="326"/>
      <c r="AD302" s="326"/>
      <c r="AE302" s="326"/>
      <c r="AF302" s="326"/>
      <c r="AI302" s="294">
        <f t="shared" si="37"/>
        <v>0</v>
      </c>
      <c r="AJ302" s="294">
        <f t="shared" si="38"/>
        <v>0</v>
      </c>
      <c r="AK302" s="294">
        <f t="shared" si="39"/>
        <v>0</v>
      </c>
      <c r="AL302" s="294">
        <f t="shared" si="40"/>
        <v>0</v>
      </c>
      <c r="AM302" s="294">
        <f t="shared" si="41"/>
        <v>0</v>
      </c>
      <c r="AN302" s="294">
        <f t="shared" si="42"/>
        <v>0</v>
      </c>
      <c r="AO302" s="294">
        <f t="shared" si="43"/>
        <v>0</v>
      </c>
      <c r="AP302" s="294">
        <f t="shared" si="44"/>
        <v>0</v>
      </c>
      <c r="AQ302" s="294">
        <f t="shared" si="45"/>
        <v>0</v>
      </c>
    </row>
    <row r="303" spans="1:43" x14ac:dyDescent="0.3"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326"/>
      <c r="Z303" s="326"/>
      <c r="AA303" s="326"/>
      <c r="AB303" s="326"/>
      <c r="AC303" s="326"/>
      <c r="AD303" s="326"/>
      <c r="AE303" s="326"/>
      <c r="AF303" s="326"/>
      <c r="AI303" s="294">
        <f t="shared" si="37"/>
        <v>0</v>
      </c>
      <c r="AJ303" s="294">
        <f t="shared" si="38"/>
        <v>0</v>
      </c>
      <c r="AK303" s="294">
        <f t="shared" si="39"/>
        <v>0</v>
      </c>
      <c r="AL303" s="294">
        <f t="shared" si="40"/>
        <v>0</v>
      </c>
      <c r="AM303" s="294">
        <f t="shared" si="41"/>
        <v>0</v>
      </c>
      <c r="AN303" s="294">
        <f t="shared" si="42"/>
        <v>0</v>
      </c>
      <c r="AO303" s="294">
        <f t="shared" si="43"/>
        <v>0</v>
      </c>
      <c r="AP303" s="294">
        <f t="shared" si="44"/>
        <v>0</v>
      </c>
      <c r="AQ303" s="294">
        <f t="shared" si="45"/>
        <v>0</v>
      </c>
    </row>
    <row r="304" spans="1:43" ht="18" x14ac:dyDescent="0.3">
      <c r="G304" s="238" t="s">
        <v>494</v>
      </c>
      <c r="M304" s="55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326"/>
      <c r="Z304" s="326"/>
      <c r="AA304" s="326"/>
      <c r="AB304" s="326"/>
      <c r="AC304" s="326"/>
      <c r="AD304" s="326"/>
      <c r="AE304" s="326"/>
      <c r="AF304" s="326"/>
      <c r="AI304" s="294">
        <f t="shared" si="37"/>
        <v>0</v>
      </c>
      <c r="AJ304" s="294">
        <f t="shared" si="38"/>
        <v>0</v>
      </c>
      <c r="AK304" s="294">
        <f t="shared" si="39"/>
        <v>0</v>
      </c>
      <c r="AL304" s="294">
        <f t="shared" si="40"/>
        <v>0</v>
      </c>
      <c r="AM304" s="294">
        <f t="shared" si="41"/>
        <v>0</v>
      </c>
      <c r="AN304" s="294">
        <f t="shared" si="42"/>
        <v>0</v>
      </c>
      <c r="AO304" s="294">
        <f t="shared" si="43"/>
        <v>0</v>
      </c>
      <c r="AP304" s="294">
        <f t="shared" si="44"/>
        <v>0</v>
      </c>
      <c r="AQ304" s="294">
        <f t="shared" si="45"/>
        <v>0</v>
      </c>
    </row>
    <row r="305" spans="1:43" x14ac:dyDescent="0.3">
      <c r="G305" s="44" t="s">
        <v>495</v>
      </c>
      <c r="M305" s="53">
        <v>26</v>
      </c>
      <c r="N305" s="54">
        <v>31709.886932707308</v>
      </c>
      <c r="O305" s="54">
        <v>33483.637321323433</v>
      </c>
      <c r="P305" s="54">
        <v>35376.490636230927</v>
      </c>
      <c r="Q305" s="54">
        <v>37811.256529952145</v>
      </c>
      <c r="R305" s="54">
        <v>40908.894168347622</v>
      </c>
      <c r="S305" s="54">
        <v>40541.479076052863</v>
      </c>
      <c r="T305" s="54">
        <v>41757.816479120964</v>
      </c>
      <c r="U305" s="54">
        <v>43575.027651674747</v>
      </c>
      <c r="V305" s="54">
        <v>45251.596243598586</v>
      </c>
      <c r="W305" s="54">
        <v>47842.805054097335</v>
      </c>
      <c r="X305" s="54"/>
      <c r="Y305" s="326">
        <v>31709.886932707308</v>
      </c>
      <c r="Z305" s="326">
        <v>33483.637321323433</v>
      </c>
      <c r="AA305" s="326">
        <v>35376.490636230927</v>
      </c>
      <c r="AB305" s="326">
        <v>37811.256529952145</v>
      </c>
      <c r="AC305" s="326">
        <v>40908.894168347622</v>
      </c>
      <c r="AD305" s="326">
        <v>40541.479076052863</v>
      </c>
      <c r="AE305" s="326">
        <v>41757.816479120964</v>
      </c>
      <c r="AF305" s="326">
        <v>43536.507651674743</v>
      </c>
      <c r="AG305" s="46">
        <v>45167.54624359859</v>
      </c>
      <c r="AI305" s="294">
        <f t="shared" si="37"/>
        <v>0</v>
      </c>
      <c r="AJ305" s="294">
        <f t="shared" si="38"/>
        <v>0</v>
      </c>
      <c r="AK305" s="294">
        <f t="shared" si="39"/>
        <v>0</v>
      </c>
      <c r="AL305" s="294">
        <f t="shared" si="40"/>
        <v>0</v>
      </c>
      <c r="AM305" s="294">
        <f t="shared" si="41"/>
        <v>0</v>
      </c>
      <c r="AN305" s="294">
        <f t="shared" si="42"/>
        <v>0</v>
      </c>
      <c r="AO305" s="294">
        <f t="shared" si="43"/>
        <v>0</v>
      </c>
      <c r="AP305" s="294">
        <f t="shared" si="44"/>
        <v>-38.520000000004075</v>
      </c>
      <c r="AQ305" s="294">
        <f t="shared" si="45"/>
        <v>-84.049999999995634</v>
      </c>
    </row>
    <row r="306" spans="1:43" x14ac:dyDescent="0.3">
      <c r="G306" s="44" t="s">
        <v>496</v>
      </c>
      <c r="M306" s="53">
        <v>179</v>
      </c>
      <c r="N306" s="54">
        <v>184022.60618059593</v>
      </c>
      <c r="O306" s="54">
        <v>198154.53884858676</v>
      </c>
      <c r="P306" s="54">
        <v>218317.83995769959</v>
      </c>
      <c r="Q306" s="54">
        <v>237239.17426423501</v>
      </c>
      <c r="R306" s="54">
        <v>253856.72152678674</v>
      </c>
      <c r="S306" s="54">
        <v>240527.09195893648</v>
      </c>
      <c r="T306" s="54">
        <v>250010.24749978201</v>
      </c>
      <c r="U306" s="54">
        <v>299033.70145598613</v>
      </c>
      <c r="V306" s="54">
        <v>321986.20420491201</v>
      </c>
      <c r="W306" s="54">
        <v>339327.17489491682</v>
      </c>
      <c r="X306" s="54"/>
      <c r="Y306" s="326">
        <v>184022.60618059593</v>
      </c>
      <c r="Z306" s="326">
        <v>198154.53884858676</v>
      </c>
      <c r="AA306" s="326">
        <v>218317.83995769959</v>
      </c>
      <c r="AB306" s="326">
        <v>237239.17426423501</v>
      </c>
      <c r="AC306" s="326">
        <v>253856.72152678674</v>
      </c>
      <c r="AD306" s="326">
        <v>240527.09195893648</v>
      </c>
      <c r="AE306" s="326">
        <v>250010.24749978201</v>
      </c>
      <c r="AF306" s="326">
        <v>298881.70145598613</v>
      </c>
      <c r="AG306" s="46">
        <v>321738.20420491195</v>
      </c>
      <c r="AI306" s="294">
        <f t="shared" si="37"/>
        <v>0</v>
      </c>
      <c r="AJ306" s="294">
        <f t="shared" si="38"/>
        <v>0</v>
      </c>
      <c r="AK306" s="294">
        <f t="shared" si="39"/>
        <v>0</v>
      </c>
      <c r="AL306" s="294">
        <f t="shared" si="40"/>
        <v>0</v>
      </c>
      <c r="AM306" s="294">
        <f t="shared" si="41"/>
        <v>0</v>
      </c>
      <c r="AN306" s="294">
        <f t="shared" si="42"/>
        <v>0</v>
      </c>
      <c r="AO306" s="294">
        <f t="shared" si="43"/>
        <v>0</v>
      </c>
      <c r="AP306" s="294">
        <f t="shared" si="44"/>
        <v>-152</v>
      </c>
      <c r="AQ306" s="294">
        <f t="shared" si="45"/>
        <v>-248.00000000005821</v>
      </c>
    </row>
    <row r="307" spans="1:43" x14ac:dyDescent="0.3">
      <c r="G307" s="44" t="s">
        <v>497</v>
      </c>
      <c r="M307" s="53">
        <v>25</v>
      </c>
      <c r="N307" s="54">
        <v>36218.654041647518</v>
      </c>
      <c r="O307" s="54">
        <v>40153.445846393406</v>
      </c>
      <c r="P307" s="54">
        <v>44739.281262448261</v>
      </c>
      <c r="Q307" s="54">
        <v>50333.937864616812</v>
      </c>
      <c r="R307" s="54">
        <v>56805.074942728119</v>
      </c>
      <c r="S307" s="54">
        <v>43031.074713753733</v>
      </c>
      <c r="T307" s="54">
        <v>39711.718571717734</v>
      </c>
      <c r="U307" s="54">
        <v>55007.208019482336</v>
      </c>
      <c r="V307" s="54">
        <v>61267.085373891525</v>
      </c>
      <c r="W307" s="54">
        <v>66502.049662746882</v>
      </c>
      <c r="X307" s="54"/>
      <c r="Y307" s="326">
        <v>36218.654041647518</v>
      </c>
      <c r="Z307" s="326">
        <v>40153.445846393406</v>
      </c>
      <c r="AA307" s="326">
        <v>44739.281262448261</v>
      </c>
      <c r="AB307" s="326">
        <v>50333.937864616812</v>
      </c>
      <c r="AC307" s="326">
        <v>56805.074942728119</v>
      </c>
      <c r="AD307" s="326">
        <v>43031.074713753733</v>
      </c>
      <c r="AE307" s="326">
        <v>39711.718571717734</v>
      </c>
      <c r="AF307" s="326">
        <v>54980.208019482321</v>
      </c>
      <c r="AG307" s="46">
        <v>61528.46804047453</v>
      </c>
      <c r="AI307" s="294">
        <f t="shared" si="37"/>
        <v>0</v>
      </c>
      <c r="AJ307" s="294">
        <f t="shared" si="38"/>
        <v>0</v>
      </c>
      <c r="AK307" s="294">
        <f t="shared" si="39"/>
        <v>0</v>
      </c>
      <c r="AL307" s="294">
        <f t="shared" si="40"/>
        <v>0</v>
      </c>
      <c r="AM307" s="294">
        <f t="shared" si="41"/>
        <v>0</v>
      </c>
      <c r="AN307" s="294">
        <f t="shared" si="42"/>
        <v>0</v>
      </c>
      <c r="AO307" s="294">
        <f t="shared" si="43"/>
        <v>0</v>
      </c>
      <c r="AP307" s="294">
        <f t="shared" si="44"/>
        <v>-27.000000000014552</v>
      </c>
      <c r="AQ307" s="294">
        <f t="shared" si="45"/>
        <v>261.38266658300563</v>
      </c>
    </row>
    <row r="308" spans="1:43" x14ac:dyDescent="0.3">
      <c r="G308" s="44" t="s">
        <v>498</v>
      </c>
      <c r="M308" s="73">
        <v>47</v>
      </c>
      <c r="N308" s="205">
        <v>42057.392677323165</v>
      </c>
      <c r="O308" s="205">
        <v>45234.480291533502</v>
      </c>
      <c r="P308" s="205">
        <v>48785.873397807933</v>
      </c>
      <c r="Q308" s="205">
        <v>52707.164992152982</v>
      </c>
      <c r="R308" s="205">
        <v>57106.545537807804</v>
      </c>
      <c r="S308" s="205">
        <v>45383.073743483459</v>
      </c>
      <c r="T308" s="205">
        <v>46369.487643015644</v>
      </c>
      <c r="U308" s="205">
        <v>60871.638049267065</v>
      </c>
      <c r="V308" s="205">
        <v>69753.304267648782</v>
      </c>
      <c r="W308" s="205">
        <v>77050.683656047244</v>
      </c>
      <c r="X308" s="205"/>
      <c r="Y308" s="326">
        <v>42057.392677323165</v>
      </c>
      <c r="Z308" s="326">
        <v>45234.480291533502</v>
      </c>
      <c r="AA308" s="326">
        <v>48785.873397807933</v>
      </c>
      <c r="AB308" s="326">
        <v>52707.164992152982</v>
      </c>
      <c r="AC308" s="326">
        <v>57106.545537807804</v>
      </c>
      <c r="AD308" s="326">
        <v>45383.073743483459</v>
      </c>
      <c r="AE308" s="326">
        <v>46369.487643015644</v>
      </c>
      <c r="AF308" s="326">
        <v>60751.638049267116</v>
      </c>
      <c r="AG308" s="46">
        <v>69957.284898854181</v>
      </c>
      <c r="AI308" s="294">
        <f t="shared" si="37"/>
        <v>0</v>
      </c>
      <c r="AJ308" s="294">
        <f t="shared" si="38"/>
        <v>0</v>
      </c>
      <c r="AK308" s="294">
        <f t="shared" si="39"/>
        <v>0</v>
      </c>
      <c r="AL308" s="294">
        <f t="shared" si="40"/>
        <v>0</v>
      </c>
      <c r="AM308" s="294">
        <f t="shared" si="41"/>
        <v>0</v>
      </c>
      <c r="AN308" s="294">
        <f t="shared" si="42"/>
        <v>0</v>
      </c>
      <c r="AO308" s="294">
        <f t="shared" si="43"/>
        <v>0</v>
      </c>
      <c r="AP308" s="294">
        <f t="shared" si="44"/>
        <v>-119.99999999994907</v>
      </c>
      <c r="AQ308" s="294">
        <f t="shared" si="45"/>
        <v>203.98063120539882</v>
      </c>
    </row>
    <row r="309" spans="1:43" x14ac:dyDescent="0.3">
      <c r="G309" s="44" t="s">
        <v>324</v>
      </c>
      <c r="M309" s="53">
        <v>35</v>
      </c>
      <c r="N309" s="54">
        <v>62302.682866650975</v>
      </c>
      <c r="O309" s="54">
        <v>67730.249602929078</v>
      </c>
      <c r="P309" s="54">
        <v>74039.29281898163</v>
      </c>
      <c r="Q309" s="54">
        <v>80359.049648469358</v>
      </c>
      <c r="R309" s="54">
        <v>85695.359148277363</v>
      </c>
      <c r="S309" s="54">
        <v>90695.698454468293</v>
      </c>
      <c r="T309" s="54">
        <v>96183.552602594995</v>
      </c>
      <c r="U309" s="54">
        <v>101416.70404579166</v>
      </c>
      <c r="V309" s="54">
        <v>105377.9979257869</v>
      </c>
      <c r="W309" s="54">
        <v>109130.03465571739</v>
      </c>
      <c r="X309" s="54"/>
      <c r="Y309" s="326">
        <v>62302.682866650975</v>
      </c>
      <c r="Z309" s="326">
        <v>67730.249602929078</v>
      </c>
      <c r="AA309" s="326">
        <v>74039.29281898163</v>
      </c>
      <c r="AB309" s="326">
        <v>80359.049648469358</v>
      </c>
      <c r="AC309" s="326">
        <v>85695.359148277363</v>
      </c>
      <c r="AD309" s="326">
        <v>90695.698454468293</v>
      </c>
      <c r="AE309" s="326">
        <v>96183.552602594995</v>
      </c>
      <c r="AF309" s="326">
        <v>101238.20404579175</v>
      </c>
      <c r="AG309" s="46">
        <v>105187.00151113899</v>
      </c>
      <c r="AI309" s="294">
        <f t="shared" si="37"/>
        <v>0</v>
      </c>
      <c r="AJ309" s="294">
        <f t="shared" si="38"/>
        <v>0</v>
      </c>
      <c r="AK309" s="294">
        <f t="shared" si="39"/>
        <v>0</v>
      </c>
      <c r="AL309" s="294">
        <f t="shared" si="40"/>
        <v>0</v>
      </c>
      <c r="AM309" s="294">
        <f t="shared" si="41"/>
        <v>0</v>
      </c>
      <c r="AN309" s="294">
        <f t="shared" si="42"/>
        <v>0</v>
      </c>
      <c r="AO309" s="294">
        <f t="shared" si="43"/>
        <v>0</v>
      </c>
      <c r="AP309" s="294">
        <f t="shared" si="44"/>
        <v>-178.49999999991269</v>
      </c>
      <c r="AQ309" s="294">
        <f t="shared" si="45"/>
        <v>-190.99641464790329</v>
      </c>
    </row>
    <row r="310" spans="1:43" x14ac:dyDescent="0.3">
      <c r="G310" s="44" t="s">
        <v>499</v>
      </c>
      <c r="M310" s="53">
        <v>64</v>
      </c>
      <c r="N310" s="54">
        <v>78633.226985173853</v>
      </c>
      <c r="O310" s="54">
        <v>81456.641341955066</v>
      </c>
      <c r="P310" s="54">
        <v>86266.730187416964</v>
      </c>
      <c r="Q310" s="54">
        <v>90954.991055729479</v>
      </c>
      <c r="R310" s="54">
        <v>95026.680156773873</v>
      </c>
      <c r="S310" s="54">
        <v>97642.646003333473</v>
      </c>
      <c r="T310" s="54">
        <v>107733.29059745886</v>
      </c>
      <c r="U310" s="54">
        <v>109232.58331358731</v>
      </c>
      <c r="V310" s="54">
        <v>107440.50103193012</v>
      </c>
      <c r="W310" s="54">
        <v>113481.6673390107</v>
      </c>
      <c r="X310" s="54"/>
      <c r="Y310" s="326">
        <v>78633.226985173853</v>
      </c>
      <c r="Z310" s="326">
        <v>81456.641341955066</v>
      </c>
      <c r="AA310" s="326">
        <v>86266.730187416964</v>
      </c>
      <c r="AB310" s="326">
        <v>90954.991055729479</v>
      </c>
      <c r="AC310" s="326">
        <v>95026.680156773873</v>
      </c>
      <c r="AD310" s="326">
        <v>97642.646003333473</v>
      </c>
      <c r="AE310" s="326">
        <v>107733.29059745886</v>
      </c>
      <c r="AF310" s="326">
        <v>109721.11392454529</v>
      </c>
      <c r="AG310" s="46">
        <v>108068.31459439023</v>
      </c>
      <c r="AI310" s="294">
        <f t="shared" si="37"/>
        <v>0</v>
      </c>
      <c r="AJ310" s="294">
        <f t="shared" si="38"/>
        <v>0</v>
      </c>
      <c r="AK310" s="294">
        <f t="shared" si="39"/>
        <v>0</v>
      </c>
      <c r="AL310" s="294">
        <f t="shared" si="40"/>
        <v>0</v>
      </c>
      <c r="AM310" s="294">
        <f t="shared" si="41"/>
        <v>0</v>
      </c>
      <c r="AN310" s="294">
        <f t="shared" si="42"/>
        <v>0</v>
      </c>
      <c r="AO310" s="294">
        <f t="shared" si="43"/>
        <v>0</v>
      </c>
      <c r="AP310" s="294">
        <f t="shared" si="44"/>
        <v>488.5306109579833</v>
      </c>
      <c r="AQ310" s="294">
        <f t="shared" si="45"/>
        <v>627.81356246011273</v>
      </c>
    </row>
    <row r="311" spans="1:43" x14ac:dyDescent="0.3">
      <c r="G311" s="44" t="s">
        <v>500</v>
      </c>
      <c r="M311" s="53">
        <v>103</v>
      </c>
      <c r="N311" s="54">
        <v>51430.645561870959</v>
      </c>
      <c r="O311" s="54">
        <v>56075.074888511648</v>
      </c>
      <c r="P311" s="54">
        <v>61367.535638693924</v>
      </c>
      <c r="Q311" s="54">
        <v>67219.283452381729</v>
      </c>
      <c r="R311" s="54">
        <v>73455.188209985121</v>
      </c>
      <c r="S311" s="54">
        <v>63175.648461926045</v>
      </c>
      <c r="T311" s="54">
        <v>57658.834501699406</v>
      </c>
      <c r="U311" s="54">
        <v>72106.145064756187</v>
      </c>
      <c r="V311" s="54">
        <v>78858.428729132953</v>
      </c>
      <c r="W311" s="54">
        <v>87003.874270602973</v>
      </c>
      <c r="X311" s="54"/>
      <c r="Y311" s="326">
        <v>51430.645561870959</v>
      </c>
      <c r="Z311" s="326">
        <v>56075.074888511648</v>
      </c>
      <c r="AA311" s="326">
        <v>61367.535638693924</v>
      </c>
      <c r="AB311" s="326">
        <v>67219.283452381729</v>
      </c>
      <c r="AC311" s="326">
        <v>73455.188209985121</v>
      </c>
      <c r="AD311" s="326">
        <v>63175.648461926045</v>
      </c>
      <c r="AE311" s="326">
        <v>57658.834501699406</v>
      </c>
      <c r="AF311" s="326">
        <v>71489.125064756066</v>
      </c>
      <c r="AG311" s="46">
        <v>78123.057859369437</v>
      </c>
      <c r="AI311" s="294">
        <f t="shared" si="37"/>
        <v>0</v>
      </c>
      <c r="AJ311" s="294">
        <f t="shared" si="38"/>
        <v>0</v>
      </c>
      <c r="AK311" s="294">
        <f t="shared" si="39"/>
        <v>0</v>
      </c>
      <c r="AL311" s="294">
        <f t="shared" si="40"/>
        <v>0</v>
      </c>
      <c r="AM311" s="294">
        <f t="shared" si="41"/>
        <v>0</v>
      </c>
      <c r="AN311" s="294">
        <f t="shared" si="42"/>
        <v>0</v>
      </c>
      <c r="AO311" s="294">
        <f t="shared" si="43"/>
        <v>0</v>
      </c>
      <c r="AP311" s="294">
        <f t="shared" si="44"/>
        <v>-617.02000000012049</v>
      </c>
      <c r="AQ311" s="294">
        <f t="shared" si="45"/>
        <v>-735.37086976351566</v>
      </c>
    </row>
    <row r="312" spans="1:43" x14ac:dyDescent="0.3">
      <c r="G312" s="44" t="s">
        <v>501</v>
      </c>
      <c r="M312" s="73">
        <v>42</v>
      </c>
      <c r="N312" s="205">
        <v>17260.953779280757</v>
      </c>
      <c r="O312" s="205">
        <v>18803.131217604161</v>
      </c>
      <c r="P312" s="205">
        <v>20509.974979496306</v>
      </c>
      <c r="Q312" s="205">
        <v>22249.039199192757</v>
      </c>
      <c r="R312" s="205">
        <v>24010.839535223051</v>
      </c>
      <c r="S312" s="205">
        <v>22908.874515815733</v>
      </c>
      <c r="T312" s="205">
        <v>23624.059516149391</v>
      </c>
      <c r="U312" s="205">
        <v>25974.838911619958</v>
      </c>
      <c r="V312" s="205">
        <v>28452.496563804234</v>
      </c>
      <c r="W312" s="205">
        <v>30942.057200245901</v>
      </c>
      <c r="X312" s="205"/>
      <c r="Y312" s="326">
        <v>17260.953779280757</v>
      </c>
      <c r="Z312" s="326">
        <v>18803.131217604161</v>
      </c>
      <c r="AA312" s="326">
        <v>20509.974979496306</v>
      </c>
      <c r="AB312" s="326">
        <v>22249.039199192757</v>
      </c>
      <c r="AC312" s="326">
        <v>24010.839535223051</v>
      </c>
      <c r="AD312" s="326">
        <v>22908.874515815733</v>
      </c>
      <c r="AE312" s="326">
        <v>23624.059516149391</v>
      </c>
      <c r="AF312" s="326">
        <v>25842.838911619958</v>
      </c>
      <c r="AG312" s="46">
        <v>28214.073300453856</v>
      </c>
      <c r="AI312" s="294">
        <f t="shared" si="37"/>
        <v>0</v>
      </c>
      <c r="AJ312" s="294">
        <f t="shared" si="38"/>
        <v>0</v>
      </c>
      <c r="AK312" s="294">
        <f t="shared" si="39"/>
        <v>0</v>
      </c>
      <c r="AL312" s="294">
        <f t="shared" si="40"/>
        <v>0</v>
      </c>
      <c r="AM312" s="294">
        <f t="shared" si="41"/>
        <v>0</v>
      </c>
      <c r="AN312" s="294">
        <f t="shared" si="42"/>
        <v>0</v>
      </c>
      <c r="AO312" s="294">
        <f t="shared" si="43"/>
        <v>0</v>
      </c>
      <c r="AP312" s="294">
        <f t="shared" si="44"/>
        <v>-132</v>
      </c>
      <c r="AQ312" s="294">
        <f t="shared" si="45"/>
        <v>-238.42326335037797</v>
      </c>
    </row>
    <row r="313" spans="1:43" s="50" customFormat="1" x14ac:dyDescent="0.3">
      <c r="A313" s="48"/>
      <c r="B313" s="49"/>
      <c r="C313" s="48"/>
      <c r="D313" s="49"/>
      <c r="E313" s="43"/>
      <c r="F313" s="48"/>
      <c r="G313" s="44" t="s">
        <v>352</v>
      </c>
      <c r="H313" s="44"/>
      <c r="I313" s="43"/>
      <c r="J313" s="44"/>
      <c r="K313" s="43"/>
      <c r="L313" s="44"/>
      <c r="M313" s="53">
        <v>92</v>
      </c>
      <c r="N313" s="54">
        <v>40463.762142872009</v>
      </c>
      <c r="O313" s="54">
        <v>42657.222393895834</v>
      </c>
      <c r="P313" s="54">
        <v>45083.066196332373</v>
      </c>
      <c r="Q313" s="54">
        <v>47895.608728018298</v>
      </c>
      <c r="R313" s="54">
        <v>51012.256386202243</v>
      </c>
      <c r="S313" s="54">
        <v>45492.506719118464</v>
      </c>
      <c r="T313" s="54">
        <v>43363.819787528962</v>
      </c>
      <c r="U313" s="54">
        <v>50250.748056335549</v>
      </c>
      <c r="V313" s="54">
        <v>53904.954325449624</v>
      </c>
      <c r="W313" s="54">
        <v>57612.600999812312</v>
      </c>
      <c r="X313" s="54"/>
      <c r="Y313" s="327">
        <v>40463.762142872009</v>
      </c>
      <c r="Z313" s="327">
        <v>42657.222393895834</v>
      </c>
      <c r="AA313" s="327">
        <v>45083.066196332373</v>
      </c>
      <c r="AB313" s="327">
        <v>47895.608728018298</v>
      </c>
      <c r="AC313" s="327">
        <v>51012.256386202243</v>
      </c>
      <c r="AD313" s="327">
        <v>45492.506719118464</v>
      </c>
      <c r="AE313" s="327">
        <v>43363.819787528962</v>
      </c>
      <c r="AF313" s="327">
        <v>48892.69884769075</v>
      </c>
      <c r="AG313" s="50">
        <v>52076.662501825202</v>
      </c>
      <c r="AI313" s="295">
        <f t="shared" si="37"/>
        <v>0</v>
      </c>
      <c r="AJ313" s="295">
        <f t="shared" si="38"/>
        <v>0</v>
      </c>
      <c r="AK313" s="295">
        <f t="shared" si="39"/>
        <v>0</v>
      </c>
      <c r="AL313" s="295">
        <f t="shared" si="40"/>
        <v>0</v>
      </c>
      <c r="AM313" s="295">
        <f t="shared" si="41"/>
        <v>0</v>
      </c>
      <c r="AN313" s="295">
        <f t="shared" si="42"/>
        <v>0</v>
      </c>
      <c r="AO313" s="295">
        <f t="shared" si="43"/>
        <v>0</v>
      </c>
      <c r="AP313" s="295">
        <f t="shared" si="44"/>
        <v>-1358.0492086447994</v>
      </c>
      <c r="AQ313" s="295">
        <f t="shared" si="45"/>
        <v>-1828.2918236244222</v>
      </c>
    </row>
    <row r="314" spans="1:43" x14ac:dyDescent="0.3">
      <c r="G314" s="44" t="s">
        <v>366</v>
      </c>
      <c r="M314" s="53">
        <v>10</v>
      </c>
      <c r="N314" s="54">
        <v>99782.75770531116</v>
      </c>
      <c r="O314" s="54">
        <v>106221.04650002161</v>
      </c>
      <c r="P314" s="54">
        <v>112873.72514141459</v>
      </c>
      <c r="Q314" s="54">
        <v>118223.93971311756</v>
      </c>
      <c r="R314" s="54">
        <v>122252.57401755451</v>
      </c>
      <c r="S314" s="54">
        <v>128314.6116987095</v>
      </c>
      <c r="T314" s="54">
        <v>135278.92240504426</v>
      </c>
      <c r="U314" s="54">
        <v>141785.83857272685</v>
      </c>
      <c r="V314" s="54">
        <v>149659.85095953499</v>
      </c>
      <c r="W314" s="54">
        <v>156982.6517452164</v>
      </c>
      <c r="X314" s="54"/>
      <c r="Y314" s="326">
        <v>99782.75770531116</v>
      </c>
      <c r="Z314" s="326">
        <v>106221.04650002161</v>
      </c>
      <c r="AA314" s="326">
        <v>112873.72514141459</v>
      </c>
      <c r="AB314" s="326">
        <v>118223.93971311756</v>
      </c>
      <c r="AC314" s="326">
        <v>122252.57401755451</v>
      </c>
      <c r="AD314" s="326">
        <v>128314.6116987095</v>
      </c>
      <c r="AE314" s="326">
        <v>135278.92240504426</v>
      </c>
      <c r="AF314" s="326">
        <v>141402.70292939426</v>
      </c>
      <c r="AG314" s="46">
        <v>148911.18645494527</v>
      </c>
      <c r="AI314" s="294">
        <f t="shared" si="37"/>
        <v>0</v>
      </c>
      <c r="AJ314" s="294">
        <f t="shared" si="38"/>
        <v>0</v>
      </c>
      <c r="AK314" s="294">
        <f t="shared" si="39"/>
        <v>0</v>
      </c>
      <c r="AL314" s="294">
        <f t="shared" si="40"/>
        <v>0</v>
      </c>
      <c r="AM314" s="294">
        <f t="shared" si="41"/>
        <v>0</v>
      </c>
      <c r="AN314" s="294">
        <f t="shared" si="42"/>
        <v>0</v>
      </c>
      <c r="AO314" s="294">
        <f t="shared" si="43"/>
        <v>0</v>
      </c>
      <c r="AP314" s="294">
        <f t="shared" si="44"/>
        <v>-383.13564333258546</v>
      </c>
      <c r="AQ314" s="294">
        <f t="shared" si="45"/>
        <v>-748.66450458971667</v>
      </c>
    </row>
    <row r="315" spans="1:43" s="50" customFormat="1" x14ac:dyDescent="0.3">
      <c r="A315" s="48"/>
      <c r="B315" s="49"/>
      <c r="C315" s="48"/>
      <c r="D315" s="49"/>
      <c r="E315" s="48"/>
      <c r="F315" s="48"/>
      <c r="G315" s="49" t="s">
        <v>468</v>
      </c>
      <c r="H315" s="49"/>
      <c r="I315" s="48"/>
      <c r="J315" s="49"/>
      <c r="K315" s="48"/>
      <c r="L315" s="49"/>
      <c r="M315" s="64">
        <v>623</v>
      </c>
      <c r="N315" s="123">
        <v>643882.56887343375</v>
      </c>
      <c r="O315" s="123">
        <v>689969.46825275454</v>
      </c>
      <c r="P315" s="123">
        <v>747359.81021652243</v>
      </c>
      <c r="Q315" s="123">
        <v>804993.44544786622</v>
      </c>
      <c r="R315" s="123">
        <v>860130.13362968655</v>
      </c>
      <c r="S315" s="123">
        <v>817712.70534559805</v>
      </c>
      <c r="T315" s="123">
        <v>841691.74960411224</v>
      </c>
      <c r="U315" s="123">
        <v>959254.43314122781</v>
      </c>
      <c r="V315" s="123">
        <v>1021952.4196256897</v>
      </c>
      <c r="W315" s="123">
        <v>1085875.599478414</v>
      </c>
      <c r="X315" s="123"/>
      <c r="Y315" s="327">
        <v>643882.56887343375</v>
      </c>
      <c r="Z315" s="327">
        <v>689969.46825275454</v>
      </c>
      <c r="AA315" s="327">
        <v>747359.81021652243</v>
      </c>
      <c r="AB315" s="327">
        <v>804993.44544786622</v>
      </c>
      <c r="AC315" s="327">
        <v>860130.13362968655</v>
      </c>
      <c r="AD315" s="327">
        <v>817712.70534559805</v>
      </c>
      <c r="AE315" s="327">
        <v>841691.74960411224</v>
      </c>
      <c r="AF315" s="327">
        <v>956736.73890020815</v>
      </c>
      <c r="AG315" s="50">
        <v>1018971.7996099622</v>
      </c>
      <c r="AI315" s="295">
        <f t="shared" si="37"/>
        <v>0</v>
      </c>
      <c r="AJ315" s="295">
        <f t="shared" si="38"/>
        <v>0</v>
      </c>
      <c r="AK315" s="295">
        <f t="shared" si="39"/>
        <v>0</v>
      </c>
      <c r="AL315" s="295">
        <f t="shared" si="40"/>
        <v>0</v>
      </c>
      <c r="AM315" s="295">
        <f t="shared" si="41"/>
        <v>0</v>
      </c>
      <c r="AN315" s="295">
        <f t="shared" si="42"/>
        <v>0</v>
      </c>
      <c r="AO315" s="295">
        <f t="shared" si="43"/>
        <v>0</v>
      </c>
      <c r="AP315" s="295">
        <f t="shared" si="44"/>
        <v>-2517.6942410196643</v>
      </c>
      <c r="AQ315" s="295">
        <f t="shared" si="45"/>
        <v>-2980.6200157275889</v>
      </c>
    </row>
    <row r="316" spans="1:43" s="50" customFormat="1" x14ac:dyDescent="0.3">
      <c r="A316" s="48"/>
      <c r="B316" s="49"/>
      <c r="C316" s="48"/>
      <c r="D316" s="49"/>
      <c r="E316" s="48"/>
      <c r="F316" s="48"/>
      <c r="G316" s="49"/>
      <c r="H316" s="49"/>
      <c r="I316" s="48"/>
      <c r="J316" s="49"/>
      <c r="K316" s="48"/>
      <c r="L316" s="49"/>
      <c r="M316" s="64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327"/>
      <c r="Z316" s="327"/>
      <c r="AA316" s="327"/>
      <c r="AB316" s="327"/>
      <c r="AC316" s="327"/>
      <c r="AD316" s="327"/>
      <c r="AE316" s="327"/>
      <c r="AF316" s="327"/>
      <c r="AI316" s="295">
        <f t="shared" si="37"/>
        <v>0</v>
      </c>
      <c r="AJ316" s="295">
        <f t="shared" si="38"/>
        <v>0</v>
      </c>
      <c r="AK316" s="295">
        <f t="shared" si="39"/>
        <v>0</v>
      </c>
      <c r="AL316" s="295">
        <f t="shared" si="40"/>
        <v>0</v>
      </c>
      <c r="AM316" s="295">
        <f t="shared" si="41"/>
        <v>0</v>
      </c>
      <c r="AN316" s="295">
        <f t="shared" si="42"/>
        <v>0</v>
      </c>
      <c r="AO316" s="295">
        <f t="shared" si="43"/>
        <v>0</v>
      </c>
      <c r="AP316" s="295">
        <f t="shared" si="44"/>
        <v>0</v>
      </c>
      <c r="AQ316" s="295">
        <f t="shared" si="45"/>
        <v>0</v>
      </c>
    </row>
    <row r="317" spans="1:43" ht="18" x14ac:dyDescent="0.3">
      <c r="G317" s="238" t="s">
        <v>804</v>
      </c>
      <c r="H317" s="238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326"/>
      <c r="Z317" s="326"/>
      <c r="AA317" s="326"/>
      <c r="AB317" s="326"/>
      <c r="AC317" s="326"/>
      <c r="AD317" s="326"/>
      <c r="AE317" s="326"/>
      <c r="AF317" s="326"/>
      <c r="AI317" s="294">
        <f t="shared" si="37"/>
        <v>0</v>
      </c>
      <c r="AJ317" s="294">
        <f t="shared" si="38"/>
        <v>0</v>
      </c>
      <c r="AK317" s="294">
        <f t="shared" si="39"/>
        <v>0</v>
      </c>
      <c r="AL317" s="294">
        <f t="shared" si="40"/>
        <v>0</v>
      </c>
      <c r="AM317" s="294">
        <f t="shared" si="41"/>
        <v>0</v>
      </c>
      <c r="AN317" s="294">
        <f t="shared" si="42"/>
        <v>0</v>
      </c>
      <c r="AO317" s="294">
        <f t="shared" si="43"/>
        <v>0</v>
      </c>
      <c r="AP317" s="294">
        <f t="shared" si="44"/>
        <v>0</v>
      </c>
      <c r="AQ317" s="294">
        <f t="shared" si="45"/>
        <v>0</v>
      </c>
    </row>
    <row r="318" spans="1:43" x14ac:dyDescent="0.3">
      <c r="G318" s="49" t="s">
        <v>805</v>
      </c>
      <c r="H318" s="49"/>
      <c r="N318" s="123">
        <v>833248.95172337862</v>
      </c>
      <c r="O318" s="123">
        <v>896205.49172883213</v>
      </c>
      <c r="P318" s="123">
        <v>994666.15588939027</v>
      </c>
      <c r="Q318" s="123">
        <v>1077206.3194111283</v>
      </c>
      <c r="R318" s="123">
        <v>1156664.5895520174</v>
      </c>
      <c r="S318" s="123">
        <v>1087708.9846317635</v>
      </c>
      <c r="T318" s="123">
        <v>1129875.9826040482</v>
      </c>
      <c r="U318" s="123">
        <v>1288383.8542490972</v>
      </c>
      <c r="V318" s="123">
        <v>1373606.8010302344</v>
      </c>
      <c r="W318" s="123">
        <v>1481099.2935422992</v>
      </c>
      <c r="X318" s="123"/>
      <c r="Y318" s="326">
        <v>833248.95172337862</v>
      </c>
      <c r="Z318" s="326">
        <v>896205.49172883213</v>
      </c>
      <c r="AA318" s="326">
        <v>994666.15588939027</v>
      </c>
      <c r="AB318" s="326">
        <v>1077206.3194111283</v>
      </c>
      <c r="AC318" s="326">
        <v>1156664.5895520174</v>
      </c>
      <c r="AD318" s="326">
        <v>1087708.9846317635</v>
      </c>
      <c r="AE318" s="326">
        <v>1129875.9826040482</v>
      </c>
      <c r="AF318" s="326">
        <v>1287655.212113044</v>
      </c>
      <c r="AG318" s="46">
        <v>1373221.5900929929</v>
      </c>
      <c r="AI318" s="294">
        <f t="shared" si="37"/>
        <v>0</v>
      </c>
      <c r="AJ318" s="294">
        <f t="shared" si="38"/>
        <v>0</v>
      </c>
      <c r="AK318" s="294">
        <f t="shared" si="39"/>
        <v>0</v>
      </c>
      <c r="AL318" s="294">
        <f t="shared" si="40"/>
        <v>0</v>
      </c>
      <c r="AM318" s="294">
        <f t="shared" si="41"/>
        <v>0</v>
      </c>
      <c r="AN318" s="294">
        <f t="shared" si="42"/>
        <v>0</v>
      </c>
      <c r="AO318" s="294">
        <f t="shared" si="43"/>
        <v>0</v>
      </c>
      <c r="AP318" s="294">
        <f t="shared" si="44"/>
        <v>-728.64213605318218</v>
      </c>
      <c r="AQ318" s="294">
        <f t="shared" si="45"/>
        <v>-385.21093724155799</v>
      </c>
    </row>
    <row r="319" spans="1:43" x14ac:dyDescent="0.3">
      <c r="H319" s="44" t="s">
        <v>806</v>
      </c>
      <c r="N319" s="54">
        <v>635099.43357808469</v>
      </c>
      <c r="O319" s="54">
        <v>684680.73984708916</v>
      </c>
      <c r="P319" s="54">
        <v>760146.47326528223</v>
      </c>
      <c r="Q319" s="54">
        <v>831387.7902412063</v>
      </c>
      <c r="R319" s="54">
        <v>904188.88673576748</v>
      </c>
      <c r="S319" s="54">
        <v>865450.08432610042</v>
      </c>
      <c r="T319" s="54">
        <v>898359.41942296526</v>
      </c>
      <c r="U319" s="54">
        <v>1034028.0616294484</v>
      </c>
      <c r="V319" s="54">
        <v>1102874.9701142162</v>
      </c>
      <c r="W319" s="54">
        <v>1174091.8969720653</v>
      </c>
      <c r="X319" s="54"/>
      <c r="Y319" s="326">
        <v>635099.43357808469</v>
      </c>
      <c r="Z319" s="326">
        <v>684680.73984708916</v>
      </c>
      <c r="AA319" s="326">
        <v>760146.47326528223</v>
      </c>
      <c r="AB319" s="326">
        <v>831387.7902412063</v>
      </c>
      <c r="AC319" s="326">
        <v>904188.88673576748</v>
      </c>
      <c r="AD319" s="326">
        <v>865450.08432610042</v>
      </c>
      <c r="AE319" s="326">
        <v>898359.41942296526</v>
      </c>
      <c r="AF319" s="326">
        <v>1033417.757060855</v>
      </c>
      <c r="AG319" s="46">
        <v>1102510.6704015806</v>
      </c>
      <c r="AI319" s="294">
        <f t="shared" si="37"/>
        <v>0</v>
      </c>
      <c r="AJ319" s="294">
        <f t="shared" si="38"/>
        <v>0</v>
      </c>
      <c r="AK319" s="294">
        <f t="shared" si="39"/>
        <v>0</v>
      </c>
      <c r="AL319" s="294">
        <f t="shared" si="40"/>
        <v>0</v>
      </c>
      <c r="AM319" s="294">
        <f t="shared" si="41"/>
        <v>0</v>
      </c>
      <c r="AN319" s="294">
        <f t="shared" si="42"/>
        <v>0</v>
      </c>
      <c r="AO319" s="294">
        <f t="shared" si="43"/>
        <v>0</v>
      </c>
      <c r="AP319" s="294">
        <f t="shared" si="44"/>
        <v>-610.30456859339029</v>
      </c>
      <c r="AQ319" s="294">
        <f t="shared" si="45"/>
        <v>-364.29971263557673</v>
      </c>
    </row>
    <row r="320" spans="1:43" x14ac:dyDescent="0.3">
      <c r="H320" s="239" t="s">
        <v>807</v>
      </c>
      <c r="N320" s="54">
        <v>198149.51814529399</v>
      </c>
      <c r="O320" s="54">
        <v>211524.751881743</v>
      </c>
      <c r="P320" s="54">
        <v>234519.68262410801</v>
      </c>
      <c r="Q320" s="54">
        <v>245818.529169922</v>
      </c>
      <c r="R320" s="54">
        <v>252475.70281625001</v>
      </c>
      <c r="S320" s="54">
        <v>222258.90030566306</v>
      </c>
      <c r="T320" s="54">
        <v>231516.56318108295</v>
      </c>
      <c r="U320" s="54">
        <v>254355.79261964865</v>
      </c>
      <c r="V320" s="54">
        <v>270731.83091601817</v>
      </c>
      <c r="W320" s="54">
        <v>307007.39657023386</v>
      </c>
      <c r="X320" s="54"/>
      <c r="Y320" s="326">
        <v>198149.51814529399</v>
      </c>
      <c r="Z320" s="326">
        <v>211524.751881743</v>
      </c>
      <c r="AA320" s="326">
        <v>234519.68262410801</v>
      </c>
      <c r="AB320" s="326">
        <v>245818.529169922</v>
      </c>
      <c r="AC320" s="326">
        <v>252475.70281625001</v>
      </c>
      <c r="AD320" s="326">
        <v>222258.90030566306</v>
      </c>
      <c r="AE320" s="326">
        <v>231516.56318108295</v>
      </c>
      <c r="AF320" s="326">
        <v>254237.45505218886</v>
      </c>
      <c r="AG320" s="46">
        <v>270710.91969141213</v>
      </c>
      <c r="AI320" s="294">
        <f t="shared" si="37"/>
        <v>0</v>
      </c>
      <c r="AJ320" s="294">
        <f t="shared" si="38"/>
        <v>0</v>
      </c>
      <c r="AK320" s="294">
        <f t="shared" si="39"/>
        <v>0</v>
      </c>
      <c r="AL320" s="294">
        <f t="shared" si="40"/>
        <v>0</v>
      </c>
      <c r="AM320" s="294">
        <f t="shared" si="41"/>
        <v>0</v>
      </c>
      <c r="AN320" s="294">
        <f t="shared" si="42"/>
        <v>0</v>
      </c>
      <c r="AO320" s="294">
        <f t="shared" si="43"/>
        <v>0</v>
      </c>
      <c r="AP320" s="294">
        <f t="shared" si="44"/>
        <v>-118.3375674597919</v>
      </c>
      <c r="AQ320" s="294">
        <f t="shared" si="45"/>
        <v>-20.911224606039468</v>
      </c>
    </row>
    <row r="321" spans="7:43" x14ac:dyDescent="0.3">
      <c r="G321" s="49" t="s">
        <v>808</v>
      </c>
      <c r="H321" s="49"/>
      <c r="N321" s="123">
        <v>260295.01771752103</v>
      </c>
      <c r="O321" s="123">
        <v>264393.69200207759</v>
      </c>
      <c r="P321" s="123">
        <v>276741.9916111065</v>
      </c>
      <c r="Q321" s="123">
        <v>277834.84071976942</v>
      </c>
      <c r="R321" s="123">
        <v>270778.57136430981</v>
      </c>
      <c r="S321" s="123">
        <v>258273.19270906568</v>
      </c>
      <c r="T321" s="123">
        <v>262893.75525439298</v>
      </c>
      <c r="U321" s="123">
        <v>280906.70031199465</v>
      </c>
      <c r="V321" s="123">
        <v>298310.37972541695</v>
      </c>
      <c r="W321" s="123">
        <v>321134.2259322672</v>
      </c>
      <c r="X321" s="123"/>
      <c r="Y321" s="326">
        <v>260295.01771752103</v>
      </c>
      <c r="Z321" s="326">
        <v>264393.69200207759</v>
      </c>
      <c r="AA321" s="326">
        <v>276741.9916111065</v>
      </c>
      <c r="AB321" s="326">
        <v>277834.84071976942</v>
      </c>
      <c r="AC321" s="326">
        <v>270778.57136430981</v>
      </c>
      <c r="AD321" s="326">
        <v>258273.19270906568</v>
      </c>
      <c r="AE321" s="326">
        <v>262893.75525439298</v>
      </c>
      <c r="AF321" s="326">
        <v>280309.48980552191</v>
      </c>
      <c r="AG321" s="46">
        <v>297845.97372486978</v>
      </c>
      <c r="AI321" s="294">
        <f t="shared" si="37"/>
        <v>0</v>
      </c>
      <c r="AJ321" s="294">
        <f t="shared" si="38"/>
        <v>0</v>
      </c>
      <c r="AK321" s="294">
        <f t="shared" si="39"/>
        <v>0</v>
      </c>
      <c r="AL321" s="294">
        <f t="shared" si="40"/>
        <v>0</v>
      </c>
      <c r="AM321" s="294">
        <f t="shared" si="41"/>
        <v>0</v>
      </c>
      <c r="AN321" s="294">
        <f t="shared" si="42"/>
        <v>0</v>
      </c>
      <c r="AO321" s="294">
        <f t="shared" si="43"/>
        <v>0</v>
      </c>
      <c r="AP321" s="294">
        <f t="shared" si="44"/>
        <v>-597.2105064727366</v>
      </c>
      <c r="AQ321" s="294">
        <f t="shared" si="45"/>
        <v>-464.40600054716924</v>
      </c>
    </row>
    <row r="322" spans="7:43" x14ac:dyDescent="0.3">
      <c r="H322" s="44" t="s">
        <v>806</v>
      </c>
      <c r="N322" s="54">
        <v>154021.12350959203</v>
      </c>
      <c r="O322" s="54">
        <v>157023.23788852958</v>
      </c>
      <c r="P322" s="54">
        <v>167320.13729200748</v>
      </c>
      <c r="Q322" s="54">
        <v>173288.8117245764</v>
      </c>
      <c r="R322" s="54">
        <v>176280.8455902384</v>
      </c>
      <c r="S322" s="54">
        <v>183868.67260489118</v>
      </c>
      <c r="T322" s="54">
        <v>195707.48000177031</v>
      </c>
      <c r="U322" s="54">
        <v>208445.74829366038</v>
      </c>
      <c r="V322" s="54">
        <v>218330.87310482803</v>
      </c>
      <c r="W322" s="54">
        <v>231196.42337075403</v>
      </c>
      <c r="X322" s="54"/>
      <c r="Y322" s="326">
        <v>154021.12350959203</v>
      </c>
      <c r="Z322" s="326">
        <v>157023.23788852958</v>
      </c>
      <c r="AA322" s="326">
        <v>167320.13729200748</v>
      </c>
      <c r="AB322" s="326">
        <v>173288.8117245764</v>
      </c>
      <c r="AC322" s="326">
        <v>176280.8455902384</v>
      </c>
      <c r="AD322" s="326">
        <v>183868.67260489118</v>
      </c>
      <c r="AE322" s="326">
        <v>195707.48000177031</v>
      </c>
      <c r="AF322" s="326">
        <v>207872.13778718768</v>
      </c>
      <c r="AG322" s="46">
        <v>217823.76710428088</v>
      </c>
      <c r="AI322" s="294">
        <f t="shared" si="37"/>
        <v>0</v>
      </c>
      <c r="AJ322" s="294">
        <f t="shared" si="38"/>
        <v>0</v>
      </c>
      <c r="AK322" s="294">
        <f t="shared" si="39"/>
        <v>0</v>
      </c>
      <c r="AL322" s="294">
        <f t="shared" si="40"/>
        <v>0</v>
      </c>
      <c r="AM322" s="294">
        <f t="shared" si="41"/>
        <v>0</v>
      </c>
      <c r="AN322" s="294">
        <f t="shared" si="42"/>
        <v>0</v>
      </c>
      <c r="AO322" s="294">
        <f t="shared" si="43"/>
        <v>0</v>
      </c>
      <c r="AP322" s="294">
        <f t="shared" si="44"/>
        <v>-573.61050647270167</v>
      </c>
      <c r="AQ322" s="294">
        <f t="shared" si="45"/>
        <v>-507.10600054715178</v>
      </c>
    </row>
    <row r="323" spans="7:43" x14ac:dyDescent="0.3">
      <c r="H323" s="239" t="s">
        <v>807</v>
      </c>
      <c r="N323" s="54">
        <v>106273.894207929</v>
      </c>
      <c r="O323" s="54">
        <v>107370.454113548</v>
      </c>
      <c r="P323" s="54">
        <v>109421.854319099</v>
      </c>
      <c r="Q323" s="54">
        <v>104546.028995193</v>
      </c>
      <c r="R323" s="54">
        <v>94497.725774071398</v>
      </c>
      <c r="S323" s="54">
        <v>74404.520104174517</v>
      </c>
      <c r="T323" s="54">
        <v>67186.275252622698</v>
      </c>
      <c r="U323" s="54">
        <v>72460.952018334254</v>
      </c>
      <c r="V323" s="54">
        <v>79979.506620588916</v>
      </c>
      <c r="W323" s="54">
        <v>89937.802561513177</v>
      </c>
      <c r="X323" s="54"/>
      <c r="Y323" s="326">
        <v>106273.894207929</v>
      </c>
      <c r="Z323" s="326">
        <v>107370.454113548</v>
      </c>
      <c r="AA323" s="326">
        <v>109421.854319099</v>
      </c>
      <c r="AB323" s="326">
        <v>104546.028995193</v>
      </c>
      <c r="AC323" s="326">
        <v>94497.725774071398</v>
      </c>
      <c r="AD323" s="326">
        <v>74404.520104174517</v>
      </c>
      <c r="AE323" s="326">
        <v>67186.275252622698</v>
      </c>
      <c r="AF323" s="326">
        <v>72437.352018334263</v>
      </c>
      <c r="AG323" s="46">
        <v>80022.206620588899</v>
      </c>
      <c r="AI323" s="294">
        <f t="shared" si="37"/>
        <v>0</v>
      </c>
      <c r="AJ323" s="294">
        <f t="shared" si="38"/>
        <v>0</v>
      </c>
      <c r="AK323" s="294">
        <f t="shared" si="39"/>
        <v>0</v>
      </c>
      <c r="AL323" s="294">
        <f t="shared" si="40"/>
        <v>0</v>
      </c>
      <c r="AM323" s="294">
        <f t="shared" si="41"/>
        <v>0</v>
      </c>
      <c r="AN323" s="294">
        <f t="shared" si="42"/>
        <v>0</v>
      </c>
      <c r="AO323" s="294">
        <f t="shared" si="43"/>
        <v>0</v>
      </c>
      <c r="AP323" s="294">
        <f t="shared" si="44"/>
        <v>-23.599999999991269</v>
      </c>
      <c r="AQ323" s="294">
        <f t="shared" si="45"/>
        <v>42.699999999982538</v>
      </c>
    </row>
    <row r="324" spans="7:43" x14ac:dyDescent="0.3">
      <c r="G324" s="49" t="s">
        <v>809</v>
      </c>
      <c r="H324" s="49"/>
      <c r="N324" s="123">
        <v>-5194.7864082557735</v>
      </c>
      <c r="O324" s="123">
        <v>5970.1081315792235</v>
      </c>
      <c r="P324" s="123">
        <v>6647.1688280733015</v>
      </c>
      <c r="Q324" s="123">
        <v>-4387.3580071900196</v>
      </c>
      <c r="R324" s="123">
        <v>-28568.749321344432</v>
      </c>
      <c r="S324" s="123">
        <v>-17816.36053038793</v>
      </c>
      <c r="T324" s="123">
        <v>43958.183057798538</v>
      </c>
      <c r="U324" s="123">
        <v>96531.995455602024</v>
      </c>
      <c r="V324" s="123">
        <v>65196.968799792157</v>
      </c>
      <c r="W324" s="123">
        <v>27267.815646774423</v>
      </c>
      <c r="X324" s="123"/>
      <c r="Y324" s="326">
        <v>-5194.7864082557735</v>
      </c>
      <c r="Z324" s="326">
        <v>5970.1081315792235</v>
      </c>
      <c r="AA324" s="326">
        <v>6647.1688280733015</v>
      </c>
      <c r="AB324" s="326">
        <v>-4387.3580071900196</v>
      </c>
      <c r="AC324" s="326">
        <v>-28568.749321344432</v>
      </c>
      <c r="AD324" s="326">
        <v>-17816.36053038793</v>
      </c>
      <c r="AE324" s="326">
        <v>43958.183057798538</v>
      </c>
      <c r="AF324" s="326">
        <v>96867.770885553211</v>
      </c>
      <c r="AG324" s="46">
        <v>58878.470466203755</v>
      </c>
      <c r="AI324" s="294">
        <f t="shared" si="37"/>
        <v>0</v>
      </c>
      <c r="AJ324" s="294">
        <f t="shared" si="38"/>
        <v>0</v>
      </c>
      <c r="AK324" s="294">
        <f t="shared" si="39"/>
        <v>0</v>
      </c>
      <c r="AL324" s="294">
        <f t="shared" si="40"/>
        <v>0</v>
      </c>
      <c r="AM324" s="294">
        <f t="shared" si="41"/>
        <v>0</v>
      </c>
      <c r="AN324" s="294">
        <f t="shared" si="42"/>
        <v>0</v>
      </c>
      <c r="AO324" s="294">
        <f t="shared" si="43"/>
        <v>0</v>
      </c>
      <c r="AP324" s="294">
        <f t="shared" si="44"/>
        <v>335.77542995118711</v>
      </c>
      <c r="AQ324" s="294">
        <f t="shared" si="45"/>
        <v>-6318.4983335884026</v>
      </c>
    </row>
    <row r="325" spans="7:43" x14ac:dyDescent="0.3">
      <c r="G325" s="49" t="s">
        <v>810</v>
      </c>
      <c r="H325" s="49"/>
      <c r="N325" s="123">
        <v>88592.003999999957</v>
      </c>
      <c r="O325" s="123">
        <v>83128.402000000002</v>
      </c>
      <c r="P325" s="123">
        <v>94254.516000000061</v>
      </c>
      <c r="Q325" s="123">
        <v>97105.832999999984</v>
      </c>
      <c r="R325" s="123">
        <v>113863.34200000006</v>
      </c>
      <c r="S325" s="123">
        <v>90325.094600000069</v>
      </c>
      <c r="T325" s="123">
        <v>111972.86969999992</v>
      </c>
      <c r="U325" s="123">
        <v>129070.59000000008</v>
      </c>
      <c r="V325" s="123">
        <v>86904.368000000017</v>
      </c>
      <c r="W325" s="123">
        <v>102790.15500000026</v>
      </c>
      <c r="X325" s="123"/>
      <c r="Y325" s="326">
        <v>88592.003999999957</v>
      </c>
      <c r="Z325" s="326">
        <v>83128.402000000002</v>
      </c>
      <c r="AA325" s="326">
        <v>94254.516000000061</v>
      </c>
      <c r="AB325" s="326">
        <v>97105.832999999984</v>
      </c>
      <c r="AC325" s="326">
        <v>113863.34200000006</v>
      </c>
      <c r="AD325" s="326">
        <v>90325.094600000069</v>
      </c>
      <c r="AE325" s="326">
        <v>111972.86969999992</v>
      </c>
      <c r="AF325" s="326">
        <v>129070.59000000008</v>
      </c>
      <c r="AG325" s="46">
        <v>92958.408999999985</v>
      </c>
      <c r="AI325" s="294">
        <f t="shared" si="37"/>
        <v>0</v>
      </c>
      <c r="AJ325" s="294">
        <f t="shared" si="38"/>
        <v>0</v>
      </c>
      <c r="AK325" s="294">
        <f t="shared" si="39"/>
        <v>0</v>
      </c>
      <c r="AL325" s="294">
        <f t="shared" si="40"/>
        <v>0</v>
      </c>
      <c r="AM325" s="294">
        <f t="shared" si="41"/>
        <v>0</v>
      </c>
      <c r="AN325" s="294">
        <f t="shared" si="42"/>
        <v>0</v>
      </c>
      <c r="AO325" s="294">
        <f t="shared" si="43"/>
        <v>0</v>
      </c>
      <c r="AP325" s="294">
        <f t="shared" si="44"/>
        <v>0</v>
      </c>
      <c r="AQ325" s="294">
        <f t="shared" si="45"/>
        <v>6054.0409999999683</v>
      </c>
    </row>
    <row r="326" spans="7:43" x14ac:dyDescent="0.3">
      <c r="H326" s="44" t="s">
        <v>811</v>
      </c>
      <c r="N326" s="54">
        <v>817370.24699999997</v>
      </c>
      <c r="O326" s="54">
        <v>834491.20200000005</v>
      </c>
      <c r="P326" s="54">
        <v>960778.02600000007</v>
      </c>
      <c r="Q326" s="54">
        <v>992511.20400000003</v>
      </c>
      <c r="R326" s="54">
        <v>987481.424</v>
      </c>
      <c r="S326" s="54">
        <v>873477.4236000001</v>
      </c>
      <c r="T326" s="54">
        <v>1093894.69</v>
      </c>
      <c r="U326" s="54">
        <v>1378617.888</v>
      </c>
      <c r="V326" s="54">
        <v>1252716.831</v>
      </c>
      <c r="W326" s="54">
        <v>1378517.7140000002</v>
      </c>
      <c r="X326" s="54"/>
      <c r="Y326" s="326">
        <v>817370.24699999997</v>
      </c>
      <c r="Z326" s="326">
        <v>834491.20200000005</v>
      </c>
      <c r="AA326" s="326">
        <v>960778.02600000007</v>
      </c>
      <c r="AB326" s="326">
        <v>992511.20400000003</v>
      </c>
      <c r="AC326" s="326">
        <v>987481.424</v>
      </c>
      <c r="AD326" s="326">
        <v>873477.4236000001</v>
      </c>
      <c r="AE326" s="326">
        <v>1093894.69</v>
      </c>
      <c r="AF326" s="326">
        <v>1378617.888</v>
      </c>
      <c r="AG326" s="46">
        <v>1250182.52</v>
      </c>
      <c r="AI326" s="294">
        <f t="shared" si="37"/>
        <v>0</v>
      </c>
      <c r="AJ326" s="294">
        <f t="shared" si="38"/>
        <v>0</v>
      </c>
      <c r="AK326" s="294">
        <f t="shared" si="39"/>
        <v>0</v>
      </c>
      <c r="AL326" s="294">
        <f t="shared" si="40"/>
        <v>0</v>
      </c>
      <c r="AM326" s="294">
        <f t="shared" si="41"/>
        <v>0</v>
      </c>
      <c r="AN326" s="294">
        <f t="shared" si="42"/>
        <v>0</v>
      </c>
      <c r="AO326" s="294">
        <f t="shared" si="43"/>
        <v>0</v>
      </c>
      <c r="AP326" s="294">
        <f t="shared" si="44"/>
        <v>0</v>
      </c>
      <c r="AQ326" s="294">
        <f t="shared" si="45"/>
        <v>-2534.310999999987</v>
      </c>
    </row>
    <row r="327" spans="7:43" x14ac:dyDescent="0.3">
      <c r="H327" s="44" t="s">
        <v>812</v>
      </c>
      <c r="N327" s="54">
        <v>728778.24300000002</v>
      </c>
      <c r="O327" s="54">
        <v>751362.8</v>
      </c>
      <c r="P327" s="54">
        <v>866523.51</v>
      </c>
      <c r="Q327" s="54">
        <v>895405.37100000004</v>
      </c>
      <c r="R327" s="54">
        <v>873618.08199999994</v>
      </c>
      <c r="S327" s="54">
        <v>783152.32900000003</v>
      </c>
      <c r="T327" s="54">
        <v>981921.82030000002</v>
      </c>
      <c r="U327" s="54">
        <v>1249547.298</v>
      </c>
      <c r="V327" s="54">
        <v>1165812.463</v>
      </c>
      <c r="W327" s="54">
        <v>1275727.5589999999</v>
      </c>
      <c r="X327" s="54"/>
      <c r="Y327" s="326">
        <v>728778.24300000002</v>
      </c>
      <c r="Z327" s="326">
        <v>751362.8</v>
      </c>
      <c r="AA327" s="326">
        <v>866523.51</v>
      </c>
      <c r="AB327" s="326">
        <v>895405.37100000004</v>
      </c>
      <c r="AC327" s="326">
        <v>873618.08199999994</v>
      </c>
      <c r="AD327" s="326">
        <v>783152.32900000003</v>
      </c>
      <c r="AE327" s="326">
        <v>981921.82030000002</v>
      </c>
      <c r="AF327" s="326">
        <v>1249547.298</v>
      </c>
      <c r="AG327" s="46">
        <v>1157224.111</v>
      </c>
      <c r="AI327" s="294">
        <f t="shared" si="37"/>
        <v>0</v>
      </c>
      <c r="AJ327" s="294">
        <f t="shared" si="38"/>
        <v>0</v>
      </c>
      <c r="AK327" s="294">
        <f t="shared" si="39"/>
        <v>0</v>
      </c>
      <c r="AL327" s="294">
        <f t="shared" si="40"/>
        <v>0</v>
      </c>
      <c r="AM327" s="294">
        <f t="shared" si="41"/>
        <v>0</v>
      </c>
      <c r="AN327" s="294">
        <f t="shared" si="42"/>
        <v>0</v>
      </c>
      <c r="AO327" s="294">
        <f t="shared" si="43"/>
        <v>0</v>
      </c>
      <c r="AP327" s="294">
        <f t="shared" si="44"/>
        <v>0</v>
      </c>
      <c r="AQ327" s="294">
        <f t="shared" si="45"/>
        <v>-8588.3519999999553</v>
      </c>
    </row>
    <row r="328" spans="7:43" x14ac:dyDescent="0.3">
      <c r="G328" s="49" t="s">
        <v>813</v>
      </c>
      <c r="H328" s="49"/>
      <c r="N328" s="123">
        <v>1176941.1870326437</v>
      </c>
      <c r="O328" s="123">
        <v>1249697.6938624887</v>
      </c>
      <c r="P328" s="123">
        <v>1372309.8323285701</v>
      </c>
      <c r="Q328" s="123">
        <v>1447759.6351237078</v>
      </c>
      <c r="R328" s="123">
        <v>1512737.7535949829</v>
      </c>
      <c r="S328" s="123">
        <v>1418490.9114104416</v>
      </c>
      <c r="T328" s="123">
        <v>1548700.7906162397</v>
      </c>
      <c r="U328" s="123">
        <v>1794893.1400166939</v>
      </c>
      <c r="V328" s="123">
        <v>1824018.5175554436</v>
      </c>
      <c r="W328" s="123">
        <v>1932291.4901213411</v>
      </c>
      <c r="X328" s="123"/>
      <c r="Y328" s="326">
        <v>1176941.1870326437</v>
      </c>
      <c r="Z328" s="326">
        <v>1249697.6938624887</v>
      </c>
      <c r="AA328" s="326">
        <v>1372309.8323285701</v>
      </c>
      <c r="AB328" s="326">
        <v>1447759.6351237078</v>
      </c>
      <c r="AC328" s="326">
        <v>1512737.7535949829</v>
      </c>
      <c r="AD328" s="326">
        <v>1418490.9114104416</v>
      </c>
      <c r="AE328" s="326">
        <v>1548700.7906162397</v>
      </c>
      <c r="AF328" s="326">
        <v>1793903.0628041192</v>
      </c>
      <c r="AG328" s="46">
        <v>1822904.4432840664</v>
      </c>
      <c r="AI328" s="294">
        <f t="shared" ref="AI328:AI391" si="46">Y328-N328</f>
        <v>0</v>
      </c>
      <c r="AJ328" s="294">
        <f t="shared" ref="AJ328:AJ391" si="47">Z328-O328</f>
        <v>0</v>
      </c>
      <c r="AK328" s="294">
        <f t="shared" ref="AK328:AK391" si="48">AA328-P328</f>
        <v>0</v>
      </c>
      <c r="AL328" s="294">
        <f t="shared" ref="AL328:AL391" si="49">AB328-Q328</f>
        <v>0</v>
      </c>
      <c r="AM328" s="294">
        <f t="shared" ref="AM328:AM391" si="50">AC328-R328</f>
        <v>0</v>
      </c>
      <c r="AN328" s="294">
        <f t="shared" ref="AN328:AN391" si="51">AD328-S328</f>
        <v>0</v>
      </c>
      <c r="AO328" s="294">
        <f t="shared" ref="AO328:AO391" si="52">AE328-T328</f>
        <v>0</v>
      </c>
      <c r="AP328" s="294">
        <f t="shared" ref="AP328:AP391" si="53">AF328-U328</f>
        <v>-990.07721257465892</v>
      </c>
      <c r="AQ328" s="294">
        <f t="shared" ref="AQ328:AQ391" si="54">AG328-V328</f>
        <v>-1114.074271377176</v>
      </c>
    </row>
    <row r="329" spans="7:43" x14ac:dyDescent="0.3">
      <c r="N329" s="54"/>
      <c r="O329" s="54"/>
      <c r="P329" s="54"/>
      <c r="Q329" s="54"/>
      <c r="R329" s="54"/>
      <c r="S329" s="54"/>
      <c r="T329" s="54"/>
      <c r="U329" s="54">
        <v>0.60147926131689322</v>
      </c>
      <c r="V329" s="54">
        <v>0.64281145652588478</v>
      </c>
      <c r="W329" s="54">
        <v>0.64565828001532788</v>
      </c>
      <c r="X329" s="54"/>
      <c r="Y329" s="326"/>
      <c r="Z329" s="326"/>
      <c r="AA329" s="326"/>
      <c r="AB329" s="326"/>
      <c r="AC329" s="326"/>
      <c r="AD329" s="326"/>
      <c r="AE329" s="326"/>
      <c r="AF329" s="326"/>
      <c r="AI329" s="294">
        <f t="shared" si="46"/>
        <v>0</v>
      </c>
      <c r="AJ329" s="294">
        <f t="shared" si="47"/>
        <v>0</v>
      </c>
      <c r="AK329" s="294">
        <f t="shared" si="48"/>
        <v>0</v>
      </c>
      <c r="AL329" s="294">
        <f t="shared" si="49"/>
        <v>0</v>
      </c>
      <c r="AM329" s="294">
        <f t="shared" si="50"/>
        <v>0</v>
      </c>
      <c r="AN329" s="294">
        <f t="shared" si="51"/>
        <v>0</v>
      </c>
      <c r="AO329" s="294">
        <f t="shared" si="52"/>
        <v>0</v>
      </c>
      <c r="AP329" s="294">
        <f t="shared" si="53"/>
        <v>-0.60147926131689322</v>
      </c>
      <c r="AQ329" s="294">
        <f t="shared" si="54"/>
        <v>-0.64281145652588478</v>
      </c>
    </row>
    <row r="330" spans="7:43" ht="18" x14ac:dyDescent="0.3">
      <c r="G330" s="238" t="s">
        <v>814</v>
      </c>
      <c r="N330" s="54"/>
      <c r="O330" s="54"/>
      <c r="P330" s="54"/>
      <c r="Q330" s="54"/>
      <c r="R330" s="54"/>
      <c r="S330" s="54"/>
      <c r="T330" s="54"/>
      <c r="U330" s="54">
        <v>1079591</v>
      </c>
      <c r="V330" s="54">
        <v>1172500</v>
      </c>
      <c r="W330" s="54">
        <v>1247600</v>
      </c>
      <c r="X330" s="54"/>
      <c r="Y330" s="326"/>
      <c r="Z330" s="326"/>
      <c r="AA330" s="326"/>
      <c r="AB330" s="326"/>
      <c r="AC330" s="326"/>
      <c r="AD330" s="326"/>
      <c r="AE330" s="326"/>
      <c r="AF330" s="326"/>
      <c r="AI330" s="294">
        <f t="shared" si="46"/>
        <v>0</v>
      </c>
      <c r="AJ330" s="294">
        <f t="shared" si="47"/>
        <v>0</v>
      </c>
      <c r="AK330" s="294">
        <f t="shared" si="48"/>
        <v>0</v>
      </c>
      <c r="AL330" s="294">
        <f t="shared" si="49"/>
        <v>0</v>
      </c>
      <c r="AM330" s="294">
        <f t="shared" si="50"/>
        <v>0</v>
      </c>
      <c r="AN330" s="294">
        <f t="shared" si="51"/>
        <v>0</v>
      </c>
      <c r="AO330" s="294">
        <f t="shared" si="52"/>
        <v>0</v>
      </c>
      <c r="AP330" s="294">
        <f t="shared" si="53"/>
        <v>-1079591</v>
      </c>
      <c r="AQ330" s="294">
        <f t="shared" si="54"/>
        <v>-1172500</v>
      </c>
    </row>
    <row r="331" spans="7:43" x14ac:dyDescent="0.3">
      <c r="G331" s="44" t="s">
        <v>815</v>
      </c>
      <c r="N331" s="304">
        <v>-37194</v>
      </c>
      <c r="O331" s="304">
        <v>-38401</v>
      </c>
      <c r="P331" s="304">
        <v>-40321</v>
      </c>
      <c r="Q331" s="304">
        <v>-53327</v>
      </c>
      <c r="R331" s="304">
        <v>-51498</v>
      </c>
      <c r="S331" s="304">
        <v>-87645</v>
      </c>
      <c r="T331" s="304">
        <v>-98742</v>
      </c>
      <c r="U331" s="304">
        <v>-99482</v>
      </c>
      <c r="V331" s="304">
        <v>-91392</v>
      </c>
      <c r="W331" s="304">
        <v>-79166</v>
      </c>
      <c r="X331" s="54"/>
      <c r="Y331" s="326">
        <v>-37194</v>
      </c>
      <c r="Z331" s="326">
        <v>-38401</v>
      </c>
      <c r="AA331" s="326">
        <v>-40321</v>
      </c>
      <c r="AB331" s="326">
        <v>-53327</v>
      </c>
      <c r="AC331" s="326">
        <v>-51498</v>
      </c>
      <c r="AD331" s="326">
        <v>-87645</v>
      </c>
      <c r="AE331" s="326">
        <v>-98742</v>
      </c>
      <c r="AF331" s="326">
        <v>-99482</v>
      </c>
      <c r="AG331" s="46">
        <v>-93240</v>
      </c>
      <c r="AI331" s="294">
        <f t="shared" si="46"/>
        <v>0</v>
      </c>
      <c r="AJ331" s="294">
        <f t="shared" si="47"/>
        <v>0</v>
      </c>
      <c r="AK331" s="294">
        <f t="shared" si="48"/>
        <v>0</v>
      </c>
      <c r="AL331" s="294">
        <f t="shared" si="49"/>
        <v>0</v>
      </c>
      <c r="AM331" s="294">
        <f t="shared" si="50"/>
        <v>0</v>
      </c>
      <c r="AN331" s="294">
        <f t="shared" si="51"/>
        <v>0</v>
      </c>
      <c r="AO331" s="294">
        <f t="shared" si="52"/>
        <v>0</v>
      </c>
      <c r="AP331" s="294">
        <f t="shared" si="53"/>
        <v>0</v>
      </c>
      <c r="AQ331" s="294">
        <f t="shared" si="54"/>
        <v>-1848</v>
      </c>
    </row>
    <row r="332" spans="7:43" x14ac:dyDescent="0.3">
      <c r="G332" s="44" t="s">
        <v>816</v>
      </c>
      <c r="N332" s="302">
        <v>-3.1602258812757814E-2</v>
      </c>
      <c r="O332" s="302">
        <v>-3.0728231466373733E-2</v>
      </c>
      <c r="P332" s="302">
        <v>-2.9381848799831387E-2</v>
      </c>
      <c r="Q332" s="302">
        <v>-3.6834153063981058E-2</v>
      </c>
      <c r="R332" s="302">
        <v>-3.4042913173559876E-2</v>
      </c>
      <c r="S332" s="302">
        <v>-6.1787494932098209E-2</v>
      </c>
      <c r="T332" s="302">
        <v>-6.3757958024099559E-2</v>
      </c>
      <c r="U332" s="302">
        <v>-5.5425026583518361E-2</v>
      </c>
      <c r="V332" s="302">
        <v>-5.0104754485981805E-2</v>
      </c>
      <c r="W332" s="302">
        <v>-4.0970009134092211E-2</v>
      </c>
      <c r="X332" s="54"/>
      <c r="Y332" s="326">
        <v>-3.1602258812757814E-2</v>
      </c>
      <c r="Z332" s="326">
        <v>-3.0728231466373733E-2</v>
      </c>
      <c r="AA332" s="326">
        <v>-2.9381848799831387E-2</v>
      </c>
      <c r="AB332" s="326">
        <v>-3.6834153063981058E-2</v>
      </c>
      <c r="AC332" s="326">
        <v>-3.4042913173559876E-2</v>
      </c>
      <c r="AD332" s="326">
        <v>-6.1787494932098209E-2</v>
      </c>
      <c r="AE332" s="326">
        <v>-6.3757958024099559E-2</v>
      </c>
      <c r="AF332" s="326">
        <v>-5.5455616338876114E-2</v>
      </c>
      <c r="AG332" s="46">
        <v>-5.1149142975384289E-2</v>
      </c>
      <c r="AI332" s="294">
        <f t="shared" si="46"/>
        <v>0</v>
      </c>
      <c r="AJ332" s="294">
        <f t="shared" si="47"/>
        <v>0</v>
      </c>
      <c r="AK332" s="294">
        <f t="shared" si="48"/>
        <v>0</v>
      </c>
      <c r="AL332" s="294">
        <f t="shared" si="49"/>
        <v>0</v>
      </c>
      <c r="AM332" s="294">
        <f t="shared" si="50"/>
        <v>0</v>
      </c>
      <c r="AN332" s="294">
        <f t="shared" si="51"/>
        <v>0</v>
      </c>
      <c r="AO332" s="294">
        <f t="shared" si="52"/>
        <v>0</v>
      </c>
      <c r="AP332" s="294">
        <f t="shared" si="53"/>
        <v>-3.0589755357753046E-5</v>
      </c>
      <c r="AQ332" s="294">
        <f t="shared" si="54"/>
        <v>-1.0443884894024841E-3</v>
      </c>
    </row>
    <row r="333" spans="7:43" x14ac:dyDescent="0.3">
      <c r="G333" s="49" t="s">
        <v>817</v>
      </c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326"/>
      <c r="Z333" s="326"/>
      <c r="AA333" s="326"/>
      <c r="AB333" s="326"/>
      <c r="AC333" s="326"/>
      <c r="AD333" s="326"/>
      <c r="AE333" s="326"/>
      <c r="AF333" s="326"/>
      <c r="AI333" s="294">
        <f t="shared" si="46"/>
        <v>0</v>
      </c>
      <c r="AJ333" s="294">
        <f t="shared" si="47"/>
        <v>0</v>
      </c>
      <c r="AK333" s="294">
        <f t="shared" si="48"/>
        <v>0</v>
      </c>
      <c r="AL333" s="294">
        <f t="shared" si="49"/>
        <v>0</v>
      </c>
      <c r="AM333" s="294">
        <f t="shared" si="50"/>
        <v>0</v>
      </c>
      <c r="AN333" s="294">
        <f t="shared" si="51"/>
        <v>0</v>
      </c>
      <c r="AO333" s="294">
        <f t="shared" si="52"/>
        <v>0</v>
      </c>
      <c r="AP333" s="294">
        <f t="shared" si="53"/>
        <v>0</v>
      </c>
      <c r="AQ333" s="294">
        <f t="shared" si="54"/>
        <v>0</v>
      </c>
    </row>
    <row r="334" spans="7:43" x14ac:dyDescent="0.3">
      <c r="G334" s="44" t="s">
        <v>818</v>
      </c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326"/>
      <c r="Z334" s="326"/>
      <c r="AA334" s="326"/>
      <c r="AB334" s="326"/>
      <c r="AC334" s="326"/>
      <c r="AD334" s="326"/>
      <c r="AE334" s="326"/>
      <c r="AF334" s="326"/>
      <c r="AI334" s="294">
        <f t="shared" si="46"/>
        <v>0</v>
      </c>
      <c r="AJ334" s="294">
        <f t="shared" si="47"/>
        <v>0</v>
      </c>
      <c r="AK334" s="294">
        <f t="shared" si="48"/>
        <v>0</v>
      </c>
      <c r="AL334" s="294">
        <f t="shared" si="49"/>
        <v>0</v>
      </c>
      <c r="AM334" s="294">
        <f t="shared" si="50"/>
        <v>0</v>
      </c>
      <c r="AN334" s="294">
        <f t="shared" si="51"/>
        <v>0</v>
      </c>
      <c r="AO334" s="294">
        <f t="shared" si="52"/>
        <v>0</v>
      </c>
      <c r="AP334" s="294">
        <f t="shared" si="53"/>
        <v>0</v>
      </c>
      <c r="AQ334" s="294">
        <f t="shared" si="54"/>
        <v>0</v>
      </c>
    </row>
    <row r="335" spans="7:43" x14ac:dyDescent="0.3">
      <c r="N335" s="54"/>
      <c r="O335" s="54"/>
      <c r="P335" s="237"/>
      <c r="Q335" s="54"/>
      <c r="R335" s="217"/>
      <c r="S335" s="217"/>
      <c r="T335" s="217"/>
      <c r="U335" s="217"/>
      <c r="V335" s="217"/>
      <c r="W335" s="217"/>
      <c r="X335" s="54"/>
      <c r="Y335" s="326"/>
      <c r="Z335" s="326"/>
      <c r="AA335" s="326"/>
      <c r="AB335" s="326"/>
      <c r="AC335" s="326"/>
      <c r="AD335" s="326"/>
      <c r="AE335" s="326"/>
      <c r="AF335" s="326"/>
      <c r="AI335" s="294">
        <f t="shared" si="46"/>
        <v>0</v>
      </c>
      <c r="AJ335" s="294">
        <f t="shared" si="47"/>
        <v>0</v>
      </c>
      <c r="AK335" s="294">
        <f t="shared" si="48"/>
        <v>0</v>
      </c>
      <c r="AL335" s="294">
        <f t="shared" si="49"/>
        <v>0</v>
      </c>
      <c r="AM335" s="294">
        <f t="shared" si="50"/>
        <v>0</v>
      </c>
      <c r="AN335" s="294">
        <f t="shared" si="51"/>
        <v>0</v>
      </c>
      <c r="AO335" s="294">
        <f t="shared" si="52"/>
        <v>0</v>
      </c>
      <c r="AP335" s="294">
        <f t="shared" si="53"/>
        <v>0</v>
      </c>
      <c r="AQ335" s="294">
        <f t="shared" si="54"/>
        <v>0</v>
      </c>
    </row>
    <row r="336" spans="7:43" ht="18" x14ac:dyDescent="0.3">
      <c r="G336" s="238" t="s">
        <v>819</v>
      </c>
      <c r="H336" s="49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326"/>
      <c r="Z336" s="326"/>
      <c r="AA336" s="326"/>
      <c r="AB336" s="326"/>
      <c r="AC336" s="326"/>
      <c r="AD336" s="326"/>
      <c r="AE336" s="326"/>
      <c r="AF336" s="326"/>
      <c r="AI336" s="294">
        <f t="shared" si="46"/>
        <v>0</v>
      </c>
      <c r="AJ336" s="294">
        <f t="shared" si="47"/>
        <v>0</v>
      </c>
      <c r="AK336" s="294">
        <f t="shared" si="48"/>
        <v>0</v>
      </c>
      <c r="AL336" s="294">
        <f t="shared" si="49"/>
        <v>0</v>
      </c>
      <c r="AM336" s="294">
        <f t="shared" si="50"/>
        <v>0</v>
      </c>
      <c r="AN336" s="294">
        <f t="shared" si="51"/>
        <v>0</v>
      </c>
      <c r="AO336" s="294">
        <f t="shared" si="52"/>
        <v>0</v>
      </c>
      <c r="AP336" s="294">
        <f t="shared" si="53"/>
        <v>0</v>
      </c>
      <c r="AQ336" s="294">
        <f t="shared" si="54"/>
        <v>0</v>
      </c>
    </row>
    <row r="337" spans="1:43" x14ac:dyDescent="0.3">
      <c r="G337" s="49" t="s">
        <v>820</v>
      </c>
      <c r="H337" s="50"/>
      <c r="N337" s="123">
        <v>247902.41224449515</v>
      </c>
      <c r="O337" s="123">
        <v>255215.45185683618</v>
      </c>
      <c r="P337" s="123">
        <v>296130.67441013444</v>
      </c>
      <c r="Q337" s="123">
        <v>304001.83263718424</v>
      </c>
      <c r="R337" s="123">
        <v>300781.68696216925</v>
      </c>
      <c r="S337" s="123">
        <v>270673.24725776887</v>
      </c>
      <c r="T337" s="123">
        <v>353335.67272080941</v>
      </c>
      <c r="U337" s="123">
        <v>433280.6928534336</v>
      </c>
      <c r="V337" s="123">
        <v>380595.02279896312</v>
      </c>
      <c r="W337" s="123">
        <v>392301.09182410396</v>
      </c>
      <c r="X337" s="123"/>
      <c r="Y337" s="326">
        <v>247902.41224449515</v>
      </c>
      <c r="Z337" s="326">
        <v>255215.45185683618</v>
      </c>
      <c r="AA337" s="326">
        <v>296130.67441013444</v>
      </c>
      <c r="AB337" s="326">
        <v>304001.83263718424</v>
      </c>
      <c r="AC337" s="326">
        <v>300781.68696216925</v>
      </c>
      <c r="AD337" s="326">
        <v>270673.24725776887</v>
      </c>
      <c r="AE337" s="326">
        <v>353335.67272080941</v>
      </c>
      <c r="AF337" s="326">
        <v>437014.17424657731</v>
      </c>
      <c r="AG337" s="46">
        <v>384161.46103935584</v>
      </c>
      <c r="AI337" s="294">
        <f t="shared" si="46"/>
        <v>0</v>
      </c>
      <c r="AJ337" s="294">
        <f t="shared" si="47"/>
        <v>0</v>
      </c>
      <c r="AK337" s="294">
        <f t="shared" si="48"/>
        <v>0</v>
      </c>
      <c r="AL337" s="294">
        <f t="shared" si="49"/>
        <v>0</v>
      </c>
      <c r="AM337" s="294">
        <f t="shared" si="50"/>
        <v>0</v>
      </c>
      <c r="AN337" s="294">
        <f t="shared" si="51"/>
        <v>0</v>
      </c>
      <c r="AO337" s="294">
        <f t="shared" si="52"/>
        <v>0</v>
      </c>
      <c r="AP337" s="294">
        <f t="shared" si="53"/>
        <v>3733.4813931437093</v>
      </c>
      <c r="AQ337" s="294">
        <f t="shared" si="54"/>
        <v>3566.4382403927157</v>
      </c>
    </row>
    <row r="338" spans="1:43" x14ac:dyDescent="0.3">
      <c r="G338" s="49"/>
      <c r="H338" s="44" t="s">
        <v>431</v>
      </c>
      <c r="N338" s="54">
        <v>50011.382358289069</v>
      </c>
      <c r="O338" s="54">
        <v>55561.61457304439</v>
      </c>
      <c r="P338" s="54">
        <v>63930.648816224239</v>
      </c>
      <c r="Q338" s="54">
        <v>52854.350469949124</v>
      </c>
      <c r="R338" s="54">
        <v>51019.347194247108</v>
      </c>
      <c r="S338" s="54">
        <v>59560.296384221685</v>
      </c>
      <c r="T338" s="54">
        <v>87959.650651962103</v>
      </c>
      <c r="U338" s="54">
        <v>98166.232451733697</v>
      </c>
      <c r="V338" s="54">
        <v>77030.762280655123</v>
      </c>
      <c r="W338" s="54">
        <v>91290.86919620604</v>
      </c>
      <c r="X338" s="54"/>
      <c r="Y338" s="326">
        <v>50011.382358289069</v>
      </c>
      <c r="Z338" s="326">
        <v>55561.61457304439</v>
      </c>
      <c r="AA338" s="326">
        <v>63930.648816224239</v>
      </c>
      <c r="AB338" s="326">
        <v>52854.350469949124</v>
      </c>
      <c r="AC338" s="326">
        <v>51019.347194247108</v>
      </c>
      <c r="AD338" s="326">
        <v>59560.296384221685</v>
      </c>
      <c r="AE338" s="326">
        <v>87959.650651962103</v>
      </c>
      <c r="AF338" s="326">
        <v>97966.232451733697</v>
      </c>
      <c r="AG338" s="46">
        <v>76858.435941059259</v>
      </c>
      <c r="AI338" s="294">
        <f t="shared" si="46"/>
        <v>0</v>
      </c>
      <c r="AJ338" s="294">
        <f t="shared" si="47"/>
        <v>0</v>
      </c>
      <c r="AK338" s="294">
        <f t="shared" si="48"/>
        <v>0</v>
      </c>
      <c r="AL338" s="294">
        <f t="shared" si="49"/>
        <v>0</v>
      </c>
      <c r="AM338" s="294">
        <f t="shared" si="50"/>
        <v>0</v>
      </c>
      <c r="AN338" s="294">
        <f t="shared" si="51"/>
        <v>0</v>
      </c>
      <c r="AO338" s="294">
        <f t="shared" si="52"/>
        <v>0</v>
      </c>
      <c r="AP338" s="294">
        <f t="shared" si="53"/>
        <v>-200</v>
      </c>
      <c r="AQ338" s="294">
        <f t="shared" si="54"/>
        <v>-172.32633959586383</v>
      </c>
    </row>
    <row r="339" spans="1:43" x14ac:dyDescent="0.3">
      <c r="G339" s="49"/>
      <c r="H339" s="44" t="s">
        <v>444</v>
      </c>
      <c r="N339" s="54">
        <v>103059.35011490002</v>
      </c>
      <c r="O339" s="54">
        <v>103958.50361653781</v>
      </c>
      <c r="P339" s="54">
        <v>121325.73881258452</v>
      </c>
      <c r="Q339" s="54">
        <v>134833.23836694079</v>
      </c>
      <c r="R339" s="54">
        <v>131083.84350326171</v>
      </c>
      <c r="S339" s="54">
        <v>96171.782690815497</v>
      </c>
      <c r="T339" s="54">
        <v>124355.06999682143</v>
      </c>
      <c r="U339" s="54">
        <v>176249.26346022918</v>
      </c>
      <c r="V339" s="54">
        <v>154100.76185254104</v>
      </c>
      <c r="W339" s="54">
        <v>153739.80267738953</v>
      </c>
      <c r="X339" s="54"/>
      <c r="Y339" s="326">
        <v>103059.35011490002</v>
      </c>
      <c r="Z339" s="326">
        <v>103958.50361653781</v>
      </c>
      <c r="AA339" s="326">
        <v>121325.73881258452</v>
      </c>
      <c r="AB339" s="326">
        <v>134833.23836694079</v>
      </c>
      <c r="AC339" s="326">
        <v>131083.84350326171</v>
      </c>
      <c r="AD339" s="326">
        <v>96171.782690815497</v>
      </c>
      <c r="AE339" s="326">
        <v>124355.06999682143</v>
      </c>
      <c r="AF339" s="326">
        <v>178438.68268006892</v>
      </c>
      <c r="AG339" s="46">
        <v>155982.84968615707</v>
      </c>
      <c r="AI339" s="294">
        <f t="shared" si="46"/>
        <v>0</v>
      </c>
      <c r="AJ339" s="294">
        <f t="shared" si="47"/>
        <v>0</v>
      </c>
      <c r="AK339" s="294">
        <f t="shared" si="48"/>
        <v>0</v>
      </c>
      <c r="AL339" s="294">
        <f t="shared" si="49"/>
        <v>0</v>
      </c>
      <c r="AM339" s="294">
        <f t="shared" si="50"/>
        <v>0</v>
      </c>
      <c r="AN339" s="294">
        <f t="shared" si="51"/>
        <v>0</v>
      </c>
      <c r="AO339" s="294">
        <f t="shared" si="52"/>
        <v>0</v>
      </c>
      <c r="AP339" s="294">
        <f t="shared" si="53"/>
        <v>2189.4192198397359</v>
      </c>
      <c r="AQ339" s="294">
        <f t="shared" si="54"/>
        <v>1882.0878336160386</v>
      </c>
    </row>
    <row r="340" spans="1:43" x14ac:dyDescent="0.3">
      <c r="G340" s="49"/>
      <c r="H340" s="44" t="s">
        <v>433</v>
      </c>
      <c r="N340" s="54">
        <v>87512.124556689902</v>
      </c>
      <c r="O340" s="54">
        <v>87711.163015961502</v>
      </c>
      <c r="P340" s="54">
        <v>101614.66767536526</v>
      </c>
      <c r="Q340" s="54">
        <v>107666.41867223047</v>
      </c>
      <c r="R340" s="54">
        <v>109775.10755181823</v>
      </c>
      <c r="S340" s="54">
        <v>106847.65998868573</v>
      </c>
      <c r="T340" s="54">
        <v>132775.98477147825</v>
      </c>
      <c r="U340" s="54">
        <v>150877.53485883534</v>
      </c>
      <c r="V340" s="54">
        <v>140730.77018306346</v>
      </c>
      <c r="W340" s="54">
        <v>138038.93382756136</v>
      </c>
      <c r="X340" s="54"/>
      <c r="Y340" s="326">
        <v>87512.124556689902</v>
      </c>
      <c r="Z340" s="326">
        <v>87711.163015961502</v>
      </c>
      <c r="AA340" s="326">
        <v>101614.66767536526</v>
      </c>
      <c r="AB340" s="326">
        <v>107666.41867223047</v>
      </c>
      <c r="AC340" s="326">
        <v>109775.10755181823</v>
      </c>
      <c r="AD340" s="326">
        <v>106847.65998868573</v>
      </c>
      <c r="AE340" s="326">
        <v>132775.98477147825</v>
      </c>
      <c r="AF340" s="326">
        <v>150477.53485883534</v>
      </c>
      <c r="AG340" s="46">
        <v>140377.08826198208</v>
      </c>
      <c r="AI340" s="294">
        <f t="shared" si="46"/>
        <v>0</v>
      </c>
      <c r="AJ340" s="294">
        <f t="shared" si="47"/>
        <v>0</v>
      </c>
      <c r="AK340" s="294">
        <f t="shared" si="48"/>
        <v>0</v>
      </c>
      <c r="AL340" s="294">
        <f t="shared" si="49"/>
        <v>0</v>
      </c>
      <c r="AM340" s="294">
        <f t="shared" si="50"/>
        <v>0</v>
      </c>
      <c r="AN340" s="294">
        <f t="shared" si="51"/>
        <v>0</v>
      </c>
      <c r="AO340" s="294">
        <f t="shared" si="52"/>
        <v>0</v>
      </c>
      <c r="AP340" s="294">
        <f t="shared" si="53"/>
        <v>-400</v>
      </c>
      <c r="AQ340" s="294">
        <f t="shared" si="54"/>
        <v>-353.68192108138464</v>
      </c>
    </row>
    <row r="341" spans="1:43" x14ac:dyDescent="0.3">
      <c r="G341" s="49"/>
      <c r="H341" s="44" t="s">
        <v>821</v>
      </c>
      <c r="N341" s="54">
        <v>4148.9073617077393</v>
      </c>
      <c r="O341" s="54">
        <v>4493.6983214236207</v>
      </c>
      <c r="P341" s="54">
        <v>5274.2469021308189</v>
      </c>
      <c r="Q341" s="54">
        <v>4179.9392177086302</v>
      </c>
      <c r="R341" s="54">
        <v>4177.4420618976692</v>
      </c>
      <c r="S341" s="54">
        <v>3911.9278247630032</v>
      </c>
      <c r="T341" s="54">
        <v>3883.3274358593935</v>
      </c>
      <c r="U341" s="54">
        <v>3686.853865492466</v>
      </c>
      <c r="V341" s="54">
        <v>3839.9908337416991</v>
      </c>
      <c r="W341" s="54">
        <v>4069.3330655243208</v>
      </c>
      <c r="X341" s="54"/>
      <c r="Y341" s="326">
        <v>4148.9073617077393</v>
      </c>
      <c r="Z341" s="326">
        <v>4493.6983214236207</v>
      </c>
      <c r="AA341" s="326">
        <v>5274.2469021308189</v>
      </c>
      <c r="AB341" s="326">
        <v>4179.9392177086302</v>
      </c>
      <c r="AC341" s="326">
        <v>4177.4420618976692</v>
      </c>
      <c r="AD341" s="326">
        <v>3911.9278247630032</v>
      </c>
      <c r="AE341" s="326">
        <v>3883.3274358593935</v>
      </c>
      <c r="AF341" s="326">
        <v>3831.9160387964448</v>
      </c>
      <c r="AG341" s="46">
        <v>3850.3495011956034</v>
      </c>
      <c r="AI341" s="294">
        <f t="shared" si="46"/>
        <v>0</v>
      </c>
      <c r="AJ341" s="294">
        <f t="shared" si="47"/>
        <v>0</v>
      </c>
      <c r="AK341" s="294">
        <f t="shared" si="48"/>
        <v>0</v>
      </c>
      <c r="AL341" s="294">
        <f t="shared" si="49"/>
        <v>0</v>
      </c>
      <c r="AM341" s="294">
        <f t="shared" si="50"/>
        <v>0</v>
      </c>
      <c r="AN341" s="294">
        <f t="shared" si="51"/>
        <v>0</v>
      </c>
      <c r="AO341" s="294">
        <f t="shared" si="52"/>
        <v>0</v>
      </c>
      <c r="AP341" s="294">
        <f t="shared" si="53"/>
        <v>145.06217330397885</v>
      </c>
      <c r="AQ341" s="294">
        <f t="shared" si="54"/>
        <v>10.358667453904218</v>
      </c>
    </row>
    <row r="342" spans="1:43" x14ac:dyDescent="0.3">
      <c r="G342" s="49"/>
      <c r="H342" s="44" t="s">
        <v>822</v>
      </c>
      <c r="N342" s="54">
        <v>3170.6478529084197</v>
      </c>
      <c r="O342" s="54">
        <v>3490.4723298688696</v>
      </c>
      <c r="P342" s="54">
        <v>3985.3722038295709</v>
      </c>
      <c r="Q342" s="54">
        <v>4467.8859103551995</v>
      </c>
      <c r="R342" s="54">
        <v>4725.9466509445101</v>
      </c>
      <c r="S342" s="54">
        <v>4181.5803692829932</v>
      </c>
      <c r="T342" s="54">
        <v>4361.6398646881571</v>
      </c>
      <c r="U342" s="54">
        <v>4300.8082171429551</v>
      </c>
      <c r="V342" s="54">
        <v>4892.7376489618073</v>
      </c>
      <c r="W342" s="54">
        <v>5162.1530574227163</v>
      </c>
      <c r="X342" s="54"/>
      <c r="Y342" s="326">
        <v>3170.6478529084197</v>
      </c>
      <c r="Z342" s="326">
        <v>3490.4723298688696</v>
      </c>
      <c r="AA342" s="326">
        <v>3985.3722038295709</v>
      </c>
      <c r="AB342" s="326">
        <v>4467.8859103551995</v>
      </c>
      <c r="AC342" s="326">
        <v>4725.9466509445101</v>
      </c>
      <c r="AD342" s="326">
        <v>4181.5803692829932</v>
      </c>
      <c r="AE342" s="326">
        <v>4361.6398646881571</v>
      </c>
      <c r="AF342" s="326">
        <v>6299.8082171429551</v>
      </c>
      <c r="AG342" s="46">
        <v>7092.7376489618073</v>
      </c>
      <c r="AI342" s="294">
        <f t="shared" si="46"/>
        <v>0</v>
      </c>
      <c r="AJ342" s="294">
        <f t="shared" si="47"/>
        <v>0</v>
      </c>
      <c r="AK342" s="294">
        <f t="shared" si="48"/>
        <v>0</v>
      </c>
      <c r="AL342" s="294">
        <f t="shared" si="49"/>
        <v>0</v>
      </c>
      <c r="AM342" s="294">
        <f t="shared" si="50"/>
        <v>0</v>
      </c>
      <c r="AN342" s="294">
        <f t="shared" si="51"/>
        <v>0</v>
      </c>
      <c r="AO342" s="294">
        <f t="shared" si="52"/>
        <v>0</v>
      </c>
      <c r="AP342" s="294">
        <f t="shared" si="53"/>
        <v>1999</v>
      </c>
      <c r="AQ342" s="294">
        <f t="shared" si="54"/>
        <v>2200</v>
      </c>
    </row>
    <row r="343" spans="1:43" x14ac:dyDescent="0.3">
      <c r="G343" s="49" t="s">
        <v>823</v>
      </c>
      <c r="H343" s="49"/>
      <c r="N343" s="123">
        <v>914339.8295892973</v>
      </c>
      <c r="O343" s="123">
        <v>977953.29954004008</v>
      </c>
      <c r="P343" s="123">
        <v>1056899.0482325279</v>
      </c>
      <c r="Q343" s="123">
        <v>1126304.6847900953</v>
      </c>
      <c r="R343" s="123">
        <v>1194903.3176978934</v>
      </c>
      <c r="S343" s="123">
        <v>1132062.3651700222</v>
      </c>
      <c r="T343" s="123">
        <v>1178342.3603445198</v>
      </c>
      <c r="U343" s="123">
        <v>1342800.3001668602</v>
      </c>
      <c r="V343" s="123">
        <v>1422936.4347660907</v>
      </c>
      <c r="W343" s="123">
        <v>1517230.7393541473</v>
      </c>
      <c r="X343" s="123"/>
      <c r="Y343" s="326">
        <v>914339.8295892973</v>
      </c>
      <c r="Z343" s="326">
        <v>977953.29954004008</v>
      </c>
      <c r="AA343" s="326">
        <v>1056899.0482325279</v>
      </c>
      <c r="AB343" s="326">
        <v>1126304.6847900953</v>
      </c>
      <c r="AC343" s="326">
        <v>1194903.3176978934</v>
      </c>
      <c r="AD343" s="326">
        <v>1132062.3651700222</v>
      </c>
      <c r="AE343" s="326">
        <v>1178342.3603445198</v>
      </c>
      <c r="AF343" s="326">
        <v>1338076.7415611416</v>
      </c>
      <c r="AG343" s="46">
        <v>1418255.9222543205</v>
      </c>
      <c r="AI343" s="294">
        <f t="shared" si="46"/>
        <v>0</v>
      </c>
      <c r="AJ343" s="294">
        <f t="shared" si="47"/>
        <v>0</v>
      </c>
      <c r="AK343" s="294">
        <f t="shared" si="48"/>
        <v>0</v>
      </c>
      <c r="AL343" s="294">
        <f t="shared" si="49"/>
        <v>0</v>
      </c>
      <c r="AM343" s="294">
        <f t="shared" si="50"/>
        <v>0</v>
      </c>
      <c r="AN343" s="294">
        <f t="shared" si="51"/>
        <v>0</v>
      </c>
      <c r="AO343" s="294">
        <f t="shared" si="52"/>
        <v>0</v>
      </c>
      <c r="AP343" s="294">
        <f t="shared" si="53"/>
        <v>-4723.5586057186592</v>
      </c>
      <c r="AQ343" s="294">
        <f t="shared" si="54"/>
        <v>-4680.512511770241</v>
      </c>
    </row>
    <row r="344" spans="1:43" x14ac:dyDescent="0.3">
      <c r="H344" s="56" t="s">
        <v>824</v>
      </c>
      <c r="N344" s="54">
        <v>1176941.1870326435</v>
      </c>
      <c r="O344" s="54">
        <v>1249697.6938624883</v>
      </c>
      <c r="P344" s="54">
        <v>1372309.8323285701</v>
      </c>
      <c r="Q344" s="54">
        <v>1447759.6351237074</v>
      </c>
      <c r="R344" s="54">
        <v>1512737.7535949824</v>
      </c>
      <c r="S344" s="54">
        <v>1418490.9114104412</v>
      </c>
      <c r="T344" s="54">
        <v>1548700.7906162394</v>
      </c>
      <c r="U344" s="54">
        <v>1794893.1400166939</v>
      </c>
      <c r="V344" s="54">
        <v>1824018.5175554438</v>
      </c>
      <c r="W344" s="54">
        <v>1932291.4901213411</v>
      </c>
      <c r="X344" s="54"/>
      <c r="Y344" s="326">
        <v>1176941.1870326435</v>
      </c>
      <c r="Z344" s="326">
        <v>1249697.6938624883</v>
      </c>
      <c r="AA344" s="326">
        <v>1372309.8323285701</v>
      </c>
      <c r="AB344" s="326">
        <v>1447759.6351237074</v>
      </c>
      <c r="AC344" s="326">
        <v>1512737.7535949824</v>
      </c>
      <c r="AD344" s="326">
        <v>1418490.9114104412</v>
      </c>
      <c r="AE344" s="326">
        <v>1548700.7906162394</v>
      </c>
      <c r="AF344" s="326">
        <v>1793903.062804119</v>
      </c>
      <c r="AG344" s="46">
        <v>1822904.4432840662</v>
      </c>
      <c r="AI344" s="294">
        <f t="shared" si="46"/>
        <v>0</v>
      </c>
      <c r="AJ344" s="294">
        <f t="shared" si="47"/>
        <v>0</v>
      </c>
      <c r="AK344" s="294">
        <f t="shared" si="48"/>
        <v>0</v>
      </c>
      <c r="AL344" s="294">
        <f t="shared" si="49"/>
        <v>0</v>
      </c>
      <c r="AM344" s="294">
        <f t="shared" si="50"/>
        <v>0</v>
      </c>
      <c r="AN344" s="294">
        <f t="shared" si="51"/>
        <v>0</v>
      </c>
      <c r="AO344" s="294">
        <f t="shared" si="52"/>
        <v>0</v>
      </c>
      <c r="AP344" s="294">
        <f t="shared" si="53"/>
        <v>-990.07721257489175</v>
      </c>
      <c r="AQ344" s="294">
        <f t="shared" si="54"/>
        <v>-1114.0742713776417</v>
      </c>
    </row>
    <row r="345" spans="1:43" s="47" customFormat="1" ht="15.6" x14ac:dyDescent="0.3">
      <c r="A345" s="240"/>
      <c r="B345" s="105"/>
      <c r="C345" s="240"/>
      <c r="D345" s="105"/>
      <c r="E345" s="240"/>
      <c r="F345" s="240"/>
      <c r="H345" s="241" t="s">
        <v>825</v>
      </c>
      <c r="I345" s="240"/>
      <c r="J345" s="105"/>
      <c r="K345" s="240"/>
      <c r="L345" s="105"/>
      <c r="M345" s="105"/>
      <c r="N345" s="123">
        <v>14698.94519885105</v>
      </c>
      <c r="O345" s="123">
        <v>16528.94246561201</v>
      </c>
      <c r="P345" s="123">
        <v>19280.109685907701</v>
      </c>
      <c r="Q345" s="123">
        <v>17453.117696427689</v>
      </c>
      <c r="R345" s="123">
        <v>17052.74893492</v>
      </c>
      <c r="S345" s="123">
        <v>15755.298982650002</v>
      </c>
      <c r="T345" s="123">
        <v>17022.757550910002</v>
      </c>
      <c r="U345" s="123">
        <v>18812.146996400003</v>
      </c>
      <c r="V345" s="123">
        <v>20487.05999039</v>
      </c>
      <c r="W345" s="123">
        <v>22759.658943090002</v>
      </c>
      <c r="X345" s="123"/>
      <c r="Y345" s="326">
        <v>14698.94519885105</v>
      </c>
      <c r="Z345" s="326">
        <v>16528.94246561201</v>
      </c>
      <c r="AA345" s="326">
        <v>19280.109685907701</v>
      </c>
      <c r="AB345" s="326">
        <v>17453.117696427689</v>
      </c>
      <c r="AC345" s="326">
        <v>17052.74893492</v>
      </c>
      <c r="AD345" s="326">
        <v>15755.298982650002</v>
      </c>
      <c r="AE345" s="326">
        <v>17022.757550910002</v>
      </c>
      <c r="AF345" s="326">
        <v>18812.146996400003</v>
      </c>
      <c r="AG345" s="47">
        <v>20487.05999039</v>
      </c>
      <c r="AI345" s="202">
        <f t="shared" si="46"/>
        <v>0</v>
      </c>
      <c r="AJ345" s="202">
        <f t="shared" si="47"/>
        <v>0</v>
      </c>
      <c r="AK345" s="202">
        <f t="shared" si="48"/>
        <v>0</v>
      </c>
      <c r="AL345" s="202">
        <f t="shared" si="49"/>
        <v>0</v>
      </c>
      <c r="AM345" s="202">
        <f t="shared" si="50"/>
        <v>0</v>
      </c>
      <c r="AN345" s="202">
        <f t="shared" si="51"/>
        <v>0</v>
      </c>
      <c r="AO345" s="202">
        <f t="shared" si="52"/>
        <v>0</v>
      </c>
      <c r="AP345" s="202">
        <f t="shared" si="53"/>
        <v>0</v>
      </c>
      <c r="AQ345" s="202">
        <f t="shared" si="54"/>
        <v>0</v>
      </c>
    </row>
    <row r="346" spans="1:43" s="204" customFormat="1" ht="18" x14ac:dyDescent="0.3">
      <c r="A346" s="52"/>
      <c r="B346" s="242"/>
      <c r="C346" s="52"/>
      <c r="D346" s="242"/>
      <c r="E346" s="52"/>
      <c r="F346" s="52"/>
      <c r="G346" s="243" t="s">
        <v>826</v>
      </c>
      <c r="H346" s="85"/>
      <c r="I346" s="83"/>
      <c r="J346" s="85"/>
      <c r="K346" s="83"/>
      <c r="L346" s="85"/>
      <c r="M346" s="104"/>
      <c r="N346" s="207">
        <v>52336.437863095663</v>
      </c>
      <c r="O346" s="207">
        <v>57912.381279544621</v>
      </c>
      <c r="P346" s="207">
        <v>65429.069351342223</v>
      </c>
      <c r="Q346" s="207">
        <v>53800.138276275648</v>
      </c>
      <c r="R346" s="207">
        <v>51926.896575103128</v>
      </c>
      <c r="S346" s="207">
        <v>60351.575870974848</v>
      </c>
      <c r="T346" s="207">
        <v>89155.273101701503</v>
      </c>
      <c r="U346" s="207">
        <v>99432.488144303745</v>
      </c>
      <c r="V346" s="207">
        <v>78229.555834492086</v>
      </c>
      <c r="W346" s="207">
        <v>92574.290666918459</v>
      </c>
      <c r="X346" s="207"/>
      <c r="Y346" s="327">
        <v>52336.437863095663</v>
      </c>
      <c r="Z346" s="327">
        <v>57912.381279544621</v>
      </c>
      <c r="AA346" s="327">
        <v>65429.069351342223</v>
      </c>
      <c r="AB346" s="327">
        <v>53800.138276275648</v>
      </c>
      <c r="AC346" s="327">
        <v>51926.896575103128</v>
      </c>
      <c r="AD346" s="327">
        <v>60351.575870974848</v>
      </c>
      <c r="AE346" s="327">
        <v>89155.273101701503</v>
      </c>
      <c r="AF346" s="327">
        <v>99232.488144303745</v>
      </c>
      <c r="AG346" s="204">
        <v>78098.225052927271</v>
      </c>
      <c r="AI346" s="296">
        <f t="shared" si="46"/>
        <v>0</v>
      </c>
      <c r="AJ346" s="296">
        <f t="shared" si="47"/>
        <v>0</v>
      </c>
      <c r="AK346" s="296">
        <f t="shared" si="48"/>
        <v>0</v>
      </c>
      <c r="AL346" s="296">
        <f t="shared" si="49"/>
        <v>0</v>
      </c>
      <c r="AM346" s="296">
        <f t="shared" si="50"/>
        <v>0</v>
      </c>
      <c r="AN346" s="296">
        <f t="shared" si="51"/>
        <v>0</v>
      </c>
      <c r="AO346" s="296">
        <f t="shared" si="52"/>
        <v>0</v>
      </c>
      <c r="AP346" s="296">
        <f t="shared" si="53"/>
        <v>-200</v>
      </c>
      <c r="AQ346" s="296">
        <f t="shared" si="54"/>
        <v>-131.33078156481497</v>
      </c>
    </row>
    <row r="347" spans="1:43" s="204" customFormat="1" x14ac:dyDescent="0.3">
      <c r="A347" s="52"/>
      <c r="B347" s="242"/>
      <c r="C347" s="52"/>
      <c r="D347" s="242"/>
      <c r="E347" s="52"/>
      <c r="F347" s="52"/>
      <c r="G347" s="85"/>
      <c r="H347" s="56" t="s">
        <v>177</v>
      </c>
      <c r="I347" s="83"/>
      <c r="J347" s="85"/>
      <c r="K347" s="83"/>
      <c r="L347" s="85"/>
      <c r="M347" s="104"/>
      <c r="N347" s="244">
        <v>37853.283150037278</v>
      </c>
      <c r="O347" s="244">
        <v>42767.17167580728</v>
      </c>
      <c r="P347" s="244">
        <v>51239.926577083723</v>
      </c>
      <c r="Q347" s="244">
        <v>42033.045326132982</v>
      </c>
      <c r="R347" s="244">
        <v>40131.47953446037</v>
      </c>
      <c r="S347" s="244">
        <v>50726.857046066638</v>
      </c>
      <c r="T347" s="244">
        <v>78219.058652942243</v>
      </c>
      <c r="U347" s="244">
        <v>88491.243430005561</v>
      </c>
      <c r="V347" s="244">
        <v>67715.607198697311</v>
      </c>
      <c r="W347" s="244">
        <v>81524.383737225522</v>
      </c>
      <c r="X347" s="244"/>
      <c r="Y347" s="327">
        <v>37853.283150037278</v>
      </c>
      <c r="Z347" s="327">
        <v>42767.17167580728</v>
      </c>
      <c r="AA347" s="327">
        <v>51239.926577083723</v>
      </c>
      <c r="AB347" s="327">
        <v>42033.045326132982</v>
      </c>
      <c r="AC347" s="327">
        <v>40131.47953446037</v>
      </c>
      <c r="AD347" s="327">
        <v>50726.857046066638</v>
      </c>
      <c r="AE347" s="327">
        <v>78219.058652942243</v>
      </c>
      <c r="AF347" s="327">
        <v>88291.243430005561</v>
      </c>
      <c r="AG347" s="204">
        <v>67565.607198697297</v>
      </c>
      <c r="AI347" s="296">
        <f t="shared" si="46"/>
        <v>0</v>
      </c>
      <c r="AJ347" s="296">
        <f t="shared" si="47"/>
        <v>0</v>
      </c>
      <c r="AK347" s="296">
        <f t="shared" si="48"/>
        <v>0</v>
      </c>
      <c r="AL347" s="296">
        <f t="shared" si="49"/>
        <v>0</v>
      </c>
      <c r="AM347" s="296">
        <f t="shared" si="50"/>
        <v>0</v>
      </c>
      <c r="AN347" s="296">
        <f t="shared" si="51"/>
        <v>0</v>
      </c>
      <c r="AO347" s="296">
        <f t="shared" si="52"/>
        <v>0</v>
      </c>
      <c r="AP347" s="296">
        <f t="shared" si="53"/>
        <v>-200</v>
      </c>
      <c r="AQ347" s="296">
        <f t="shared" si="54"/>
        <v>-150.00000000001455</v>
      </c>
    </row>
    <row r="348" spans="1:43" s="204" customFormat="1" x14ac:dyDescent="0.3">
      <c r="A348" s="52"/>
      <c r="B348" s="242"/>
      <c r="C348" s="52"/>
      <c r="D348" s="242"/>
      <c r="E348" s="52"/>
      <c r="F348" s="52"/>
      <c r="G348" s="85"/>
      <c r="H348" s="56" t="s">
        <v>198</v>
      </c>
      <c r="I348" s="83"/>
      <c r="J348" s="85"/>
      <c r="K348" s="83"/>
      <c r="L348" s="85"/>
      <c r="M348" s="104"/>
      <c r="N348" s="244">
        <v>8810.368672604478</v>
      </c>
      <c r="O348" s="244">
        <v>9246.0390099195956</v>
      </c>
      <c r="P348" s="244">
        <v>7819.2142072110973</v>
      </c>
      <c r="Q348" s="244">
        <v>7927.5027002471261</v>
      </c>
      <c r="R348" s="244">
        <v>7564.1364180781593</v>
      </c>
      <c r="S348" s="244">
        <v>6242.9904917197682</v>
      </c>
      <c r="T348" s="244">
        <v>6615.1096488375251</v>
      </c>
      <c r="U348" s="244">
        <v>7242.2118549937386</v>
      </c>
      <c r="V348" s="244">
        <v>7225.0021087391724</v>
      </c>
      <c r="W348" s="244">
        <v>6643.8220148793453</v>
      </c>
      <c r="X348" s="244"/>
      <c r="Y348" s="327">
        <v>8810.368672604478</v>
      </c>
      <c r="Z348" s="327">
        <v>9246.0390099195956</v>
      </c>
      <c r="AA348" s="327">
        <v>7819.2142072110973</v>
      </c>
      <c r="AB348" s="327">
        <v>7927.5027002471261</v>
      </c>
      <c r="AC348" s="327">
        <v>7564.1364180781593</v>
      </c>
      <c r="AD348" s="327">
        <v>6242.9904917197682</v>
      </c>
      <c r="AE348" s="327">
        <v>6615.1096488375251</v>
      </c>
      <c r="AF348" s="327">
        <v>7242.2118549937377</v>
      </c>
      <c r="AG348" s="204">
        <v>7202.6757691433104</v>
      </c>
      <c r="AI348" s="296">
        <f t="shared" si="46"/>
        <v>0</v>
      </c>
      <c r="AJ348" s="296">
        <f t="shared" si="47"/>
        <v>0</v>
      </c>
      <c r="AK348" s="296">
        <f t="shared" si="48"/>
        <v>0</v>
      </c>
      <c r="AL348" s="296">
        <f t="shared" si="49"/>
        <v>0</v>
      </c>
      <c r="AM348" s="296">
        <f t="shared" si="50"/>
        <v>0</v>
      </c>
      <c r="AN348" s="296">
        <f t="shared" si="51"/>
        <v>0</v>
      </c>
      <c r="AO348" s="296">
        <f t="shared" si="52"/>
        <v>0</v>
      </c>
      <c r="AP348" s="296">
        <f t="shared" si="53"/>
        <v>0</v>
      </c>
      <c r="AQ348" s="296">
        <f t="shared" si="54"/>
        <v>-22.326339595862009</v>
      </c>
    </row>
    <row r="349" spans="1:43" s="204" customFormat="1" x14ac:dyDescent="0.3">
      <c r="A349" s="52"/>
      <c r="B349" s="242"/>
      <c r="C349" s="52"/>
      <c r="D349" s="242"/>
      <c r="E349" s="52"/>
      <c r="F349" s="52"/>
      <c r="G349" s="85"/>
      <c r="H349" s="56" t="s">
        <v>175</v>
      </c>
      <c r="I349" s="83"/>
      <c r="J349" s="85"/>
      <c r="K349" s="83"/>
      <c r="L349" s="85"/>
      <c r="M349" s="104"/>
      <c r="N349" s="244">
        <v>3347.7305356473153</v>
      </c>
      <c r="O349" s="244">
        <v>3548.4038873175186</v>
      </c>
      <c r="P349" s="244">
        <v>4871.5080319294193</v>
      </c>
      <c r="Q349" s="244">
        <v>2893.8024435690163</v>
      </c>
      <c r="R349" s="244">
        <v>3323.7312417085805</v>
      </c>
      <c r="S349" s="244">
        <v>2590.448846435273</v>
      </c>
      <c r="T349" s="244">
        <v>3125.4823501823366</v>
      </c>
      <c r="U349" s="244">
        <v>2432.7771667343904</v>
      </c>
      <c r="V349" s="244">
        <v>2090.1529732186455</v>
      </c>
      <c r="W349" s="244">
        <v>3122.6634441011747</v>
      </c>
      <c r="X349" s="244"/>
      <c r="Y349" s="327">
        <v>3347.7305356473153</v>
      </c>
      <c r="Z349" s="327">
        <v>3548.4038873175186</v>
      </c>
      <c r="AA349" s="327">
        <v>4871.5080319294193</v>
      </c>
      <c r="AB349" s="327">
        <v>2893.8024435690163</v>
      </c>
      <c r="AC349" s="327">
        <v>3323.7312417085805</v>
      </c>
      <c r="AD349" s="327">
        <v>2590.448846435273</v>
      </c>
      <c r="AE349" s="327">
        <v>3125.4823501823366</v>
      </c>
      <c r="AF349" s="327">
        <v>2432.7771667343904</v>
      </c>
      <c r="AG349" s="204">
        <v>2090.1529732186455</v>
      </c>
      <c r="AI349" s="296">
        <f t="shared" si="46"/>
        <v>0</v>
      </c>
      <c r="AJ349" s="296">
        <f t="shared" si="47"/>
        <v>0</v>
      </c>
      <c r="AK349" s="296">
        <f t="shared" si="48"/>
        <v>0</v>
      </c>
      <c r="AL349" s="296">
        <f t="shared" si="49"/>
        <v>0</v>
      </c>
      <c r="AM349" s="296">
        <f t="shared" si="50"/>
        <v>0</v>
      </c>
      <c r="AN349" s="296">
        <f t="shared" si="51"/>
        <v>0</v>
      </c>
      <c r="AO349" s="296">
        <f t="shared" si="52"/>
        <v>0</v>
      </c>
      <c r="AP349" s="296">
        <f t="shared" si="53"/>
        <v>0</v>
      </c>
      <c r="AQ349" s="296">
        <f t="shared" si="54"/>
        <v>0</v>
      </c>
    </row>
    <row r="350" spans="1:43" s="204" customFormat="1" x14ac:dyDescent="0.3">
      <c r="A350" s="52"/>
      <c r="B350" s="242"/>
      <c r="C350" s="52"/>
      <c r="D350" s="242"/>
      <c r="E350" s="52"/>
      <c r="F350" s="52"/>
      <c r="G350" s="85"/>
      <c r="H350" s="56" t="s">
        <v>827</v>
      </c>
      <c r="I350" s="83"/>
      <c r="J350" s="85"/>
      <c r="K350" s="83"/>
      <c r="L350" s="85"/>
      <c r="M350" s="104"/>
      <c r="N350" s="244">
        <v>13.042929808663501</v>
      </c>
      <c r="O350" s="244">
        <v>13.906051541885379</v>
      </c>
      <c r="P350" s="244">
        <v>6.3853034883968309</v>
      </c>
      <c r="Q350" s="244">
        <v>4.7703862786793803</v>
      </c>
      <c r="R350" s="244">
        <v>6.3460521064081803</v>
      </c>
      <c r="S350" s="244">
        <v>4.335747234293831</v>
      </c>
      <c r="T350" s="244">
        <v>4.0412031020809618</v>
      </c>
      <c r="U350" s="244">
        <v>4.1227918033322606</v>
      </c>
      <c r="V350" s="244">
        <v>5.5581472002272321</v>
      </c>
      <c r="W350" s="244">
        <v>9.0745135724976169</v>
      </c>
      <c r="X350" s="244"/>
      <c r="Y350" s="327">
        <v>13.042929808663501</v>
      </c>
      <c r="Z350" s="327">
        <v>13.906051541885379</v>
      </c>
      <c r="AA350" s="327">
        <v>6.3853034883968309</v>
      </c>
      <c r="AB350" s="327">
        <v>4.7703862786793803</v>
      </c>
      <c r="AC350" s="327">
        <v>6.3460521064081803</v>
      </c>
      <c r="AD350" s="327">
        <v>4.335747234293831</v>
      </c>
      <c r="AE350" s="327">
        <v>4.0412031020809618</v>
      </c>
      <c r="AF350" s="327">
        <v>4.1227918033322606</v>
      </c>
      <c r="AG350" s="204">
        <v>5.5565752813829423</v>
      </c>
      <c r="AI350" s="296">
        <f t="shared" si="46"/>
        <v>0</v>
      </c>
      <c r="AJ350" s="296">
        <f t="shared" si="47"/>
        <v>0</v>
      </c>
      <c r="AK350" s="296">
        <f t="shared" si="48"/>
        <v>0</v>
      </c>
      <c r="AL350" s="296">
        <f t="shared" si="49"/>
        <v>0</v>
      </c>
      <c r="AM350" s="296">
        <f t="shared" si="50"/>
        <v>0</v>
      </c>
      <c r="AN350" s="296">
        <f t="shared" si="51"/>
        <v>0</v>
      </c>
      <c r="AO350" s="296">
        <f t="shared" si="52"/>
        <v>0</v>
      </c>
      <c r="AP350" s="296">
        <f t="shared" si="53"/>
        <v>0</v>
      </c>
      <c r="AQ350" s="296">
        <f t="shared" si="54"/>
        <v>-1.5719188442897547E-3</v>
      </c>
    </row>
    <row r="351" spans="1:43" s="204" customFormat="1" x14ac:dyDescent="0.3">
      <c r="A351" s="52"/>
      <c r="B351" s="242"/>
      <c r="C351" s="52"/>
      <c r="D351" s="242"/>
      <c r="E351" s="52"/>
      <c r="F351" s="52"/>
      <c r="G351" s="85"/>
      <c r="H351" s="56" t="s">
        <v>828</v>
      </c>
      <c r="I351" s="83"/>
      <c r="J351" s="85"/>
      <c r="K351" s="83"/>
      <c r="L351" s="85"/>
      <c r="M351" s="104"/>
      <c r="N351" s="244">
        <v>2312.012574997937</v>
      </c>
      <c r="O351" s="244">
        <v>2336.8606549583519</v>
      </c>
      <c r="P351" s="244">
        <v>1492.0352316295921</v>
      </c>
      <c r="Q351" s="244">
        <v>941.01742004784251</v>
      </c>
      <c r="R351" s="244">
        <v>901.20332874961093</v>
      </c>
      <c r="S351" s="244">
        <v>786.94373951887019</v>
      </c>
      <c r="T351" s="244">
        <v>1191.5812466373134</v>
      </c>
      <c r="U351" s="244">
        <v>1262.1329007667159</v>
      </c>
      <c r="V351" s="244">
        <v>1193.2354066367341</v>
      </c>
      <c r="W351" s="244">
        <v>1274.3469571399166</v>
      </c>
      <c r="X351" s="244"/>
      <c r="Y351" s="327">
        <v>2312.012574997937</v>
      </c>
      <c r="Z351" s="327">
        <v>2336.8606549583519</v>
      </c>
      <c r="AA351" s="327">
        <v>1492.0352316295921</v>
      </c>
      <c r="AB351" s="327">
        <v>941.01742004784251</v>
      </c>
      <c r="AC351" s="327">
        <v>901.20332874961093</v>
      </c>
      <c r="AD351" s="327">
        <v>786.94373951887019</v>
      </c>
      <c r="AE351" s="327">
        <v>1191.5812466373134</v>
      </c>
      <c r="AF351" s="327">
        <v>1262.1329007667157</v>
      </c>
      <c r="AG351" s="204">
        <v>1234.2325365866259</v>
      </c>
      <c r="AI351" s="296">
        <f t="shared" si="46"/>
        <v>0</v>
      </c>
      <c r="AJ351" s="296">
        <f t="shared" si="47"/>
        <v>0</v>
      </c>
      <c r="AK351" s="296">
        <f t="shared" si="48"/>
        <v>0</v>
      </c>
      <c r="AL351" s="296">
        <f t="shared" si="49"/>
        <v>0</v>
      </c>
      <c r="AM351" s="296">
        <f t="shared" si="50"/>
        <v>0</v>
      </c>
      <c r="AN351" s="296">
        <f t="shared" si="51"/>
        <v>0</v>
      </c>
      <c r="AO351" s="296">
        <f t="shared" si="52"/>
        <v>0</v>
      </c>
      <c r="AP351" s="296">
        <f t="shared" si="53"/>
        <v>0</v>
      </c>
      <c r="AQ351" s="296">
        <f t="shared" si="54"/>
        <v>40.997129949891814</v>
      </c>
    </row>
    <row r="352" spans="1:43" s="204" customFormat="1" ht="18" x14ac:dyDescent="0.3">
      <c r="A352" s="52"/>
      <c r="B352" s="242"/>
      <c r="C352" s="52"/>
      <c r="D352" s="242"/>
      <c r="E352" s="52"/>
      <c r="F352" s="52"/>
      <c r="G352" s="243" t="s">
        <v>829</v>
      </c>
      <c r="H352" s="85"/>
      <c r="I352" s="83"/>
      <c r="J352" s="85"/>
      <c r="K352" s="83"/>
      <c r="L352" s="85"/>
      <c r="M352" s="104"/>
      <c r="N352" s="207">
        <v>30880.65415496991</v>
      </c>
      <c r="O352" s="207">
        <v>32293.034254755068</v>
      </c>
      <c r="P352" s="207">
        <v>36646.456523908229</v>
      </c>
      <c r="Q352" s="207">
        <v>35649.85844521867</v>
      </c>
      <c r="R352" s="207">
        <v>36548.792111674622</v>
      </c>
      <c r="S352" s="207">
        <v>41023.608454270892</v>
      </c>
      <c r="T352" s="207">
        <v>47296.732754063494</v>
      </c>
      <c r="U352" s="207">
        <v>48199.182784064651</v>
      </c>
      <c r="V352" s="207">
        <v>44275.10252356765</v>
      </c>
      <c r="W352" s="207">
        <v>47652.800251945009</v>
      </c>
      <c r="X352" s="207"/>
      <c r="Y352" s="327">
        <v>30880.65415496991</v>
      </c>
      <c r="Z352" s="327">
        <v>32293.034254755068</v>
      </c>
      <c r="AA352" s="327">
        <v>36646.456523908229</v>
      </c>
      <c r="AB352" s="327">
        <v>35649.85844521867</v>
      </c>
      <c r="AC352" s="327">
        <v>36548.792111674622</v>
      </c>
      <c r="AD352" s="327">
        <v>41023.608454270892</v>
      </c>
      <c r="AE352" s="327">
        <v>47296.732754063494</v>
      </c>
      <c r="AF352" s="327">
        <v>47749.182784064651</v>
      </c>
      <c r="AG352" s="204">
        <v>43887.771475188216</v>
      </c>
      <c r="AI352" s="296">
        <f t="shared" si="46"/>
        <v>0</v>
      </c>
      <c r="AJ352" s="296">
        <f t="shared" si="47"/>
        <v>0</v>
      </c>
      <c r="AK352" s="296">
        <f t="shared" si="48"/>
        <v>0</v>
      </c>
      <c r="AL352" s="296">
        <f t="shared" si="49"/>
        <v>0</v>
      </c>
      <c r="AM352" s="296">
        <f t="shared" si="50"/>
        <v>0</v>
      </c>
      <c r="AN352" s="296">
        <f t="shared" si="51"/>
        <v>0</v>
      </c>
      <c r="AO352" s="296">
        <f t="shared" si="52"/>
        <v>0</v>
      </c>
      <c r="AP352" s="296">
        <f t="shared" si="53"/>
        <v>-450</v>
      </c>
      <c r="AQ352" s="296">
        <f t="shared" si="54"/>
        <v>-387.33104837943392</v>
      </c>
    </row>
    <row r="353" spans="1:43" s="204" customFormat="1" x14ac:dyDescent="0.3">
      <c r="A353" s="52"/>
      <c r="B353" s="242"/>
      <c r="C353" s="52"/>
      <c r="D353" s="242"/>
      <c r="E353" s="52"/>
      <c r="F353" s="52"/>
      <c r="G353" s="85"/>
      <c r="H353" s="56" t="s">
        <v>177</v>
      </c>
      <c r="I353" s="83"/>
      <c r="J353" s="85"/>
      <c r="K353" s="83"/>
      <c r="L353" s="85"/>
      <c r="M353" s="104"/>
      <c r="N353" s="244">
        <v>10637.078436169908</v>
      </c>
      <c r="O353" s="244">
        <v>10874.886109030493</v>
      </c>
      <c r="P353" s="244">
        <v>13716.979086298006</v>
      </c>
      <c r="Q353" s="244">
        <v>11856.565771886939</v>
      </c>
      <c r="R353" s="244">
        <v>11036.55887539833</v>
      </c>
      <c r="S353" s="244">
        <v>12659.734156072656</v>
      </c>
      <c r="T353" s="244">
        <v>14709.345073614184</v>
      </c>
      <c r="U353" s="244">
        <v>16616.95634273193</v>
      </c>
      <c r="V353" s="244">
        <v>13799.023530943035</v>
      </c>
      <c r="W353" s="244">
        <v>15125.185846988852</v>
      </c>
      <c r="X353" s="244"/>
      <c r="Y353" s="327">
        <v>10637.078436169908</v>
      </c>
      <c r="Z353" s="327">
        <v>10874.886109030493</v>
      </c>
      <c r="AA353" s="327">
        <v>13716.979086298006</v>
      </c>
      <c r="AB353" s="327">
        <v>11856.565771886939</v>
      </c>
      <c r="AC353" s="327">
        <v>11036.55887539833</v>
      </c>
      <c r="AD353" s="327">
        <v>12659.734156072656</v>
      </c>
      <c r="AE353" s="327">
        <v>14709.345073614184</v>
      </c>
      <c r="AF353" s="327">
        <v>16316.956342731928</v>
      </c>
      <c r="AG353" s="204">
        <v>13543.977517526953</v>
      </c>
      <c r="AI353" s="296">
        <f t="shared" si="46"/>
        <v>0</v>
      </c>
      <c r="AJ353" s="296">
        <f t="shared" si="47"/>
        <v>0</v>
      </c>
      <c r="AK353" s="296">
        <f t="shared" si="48"/>
        <v>0</v>
      </c>
      <c r="AL353" s="296">
        <f t="shared" si="49"/>
        <v>0</v>
      </c>
      <c r="AM353" s="296">
        <f t="shared" si="50"/>
        <v>0</v>
      </c>
      <c r="AN353" s="296">
        <f t="shared" si="51"/>
        <v>0</v>
      </c>
      <c r="AO353" s="296">
        <f t="shared" si="52"/>
        <v>0</v>
      </c>
      <c r="AP353" s="296">
        <f t="shared" si="53"/>
        <v>-300.00000000000182</v>
      </c>
      <c r="AQ353" s="296">
        <f t="shared" si="54"/>
        <v>-255.04601341608213</v>
      </c>
    </row>
    <row r="354" spans="1:43" s="204" customFormat="1" x14ac:dyDescent="0.3">
      <c r="A354" s="52"/>
      <c r="B354" s="242"/>
      <c r="C354" s="52"/>
      <c r="D354" s="242"/>
      <c r="E354" s="52"/>
      <c r="F354" s="52"/>
      <c r="G354" s="85"/>
      <c r="H354" s="56" t="s">
        <v>198</v>
      </c>
      <c r="I354" s="83"/>
      <c r="J354" s="85"/>
      <c r="K354" s="83"/>
      <c r="L354" s="85"/>
      <c r="M354" s="104"/>
      <c r="N354" s="244">
        <v>9117.8303976300012</v>
      </c>
      <c r="O354" s="244">
        <v>9885.7264557080143</v>
      </c>
      <c r="P354" s="244">
        <v>10420.63546538051</v>
      </c>
      <c r="Q354" s="244">
        <v>10879.623693207683</v>
      </c>
      <c r="R354" s="244">
        <v>11574.943654981165</v>
      </c>
      <c r="S354" s="244">
        <v>10106.083268283819</v>
      </c>
      <c r="T354" s="244">
        <v>10231.802311800835</v>
      </c>
      <c r="U354" s="244">
        <v>11480.084973656136</v>
      </c>
      <c r="V354" s="244">
        <v>11088.0649370421</v>
      </c>
      <c r="W354" s="244">
        <v>11405.673752946273</v>
      </c>
      <c r="X354" s="244"/>
      <c r="Y354" s="327">
        <v>9117.8303976300012</v>
      </c>
      <c r="Z354" s="327">
        <v>9885.7264557080143</v>
      </c>
      <c r="AA354" s="327">
        <v>10420.63546538051</v>
      </c>
      <c r="AB354" s="327">
        <v>10879.623693207683</v>
      </c>
      <c r="AC354" s="327">
        <v>11574.943654981165</v>
      </c>
      <c r="AD354" s="327">
        <v>10106.083268283819</v>
      </c>
      <c r="AE354" s="327">
        <v>10231.802311800835</v>
      </c>
      <c r="AF354" s="327">
        <v>11480.084973656136</v>
      </c>
      <c r="AG354" s="204">
        <v>11088.0649370421</v>
      </c>
      <c r="AI354" s="296">
        <f t="shared" si="46"/>
        <v>0</v>
      </c>
      <c r="AJ354" s="296">
        <f t="shared" si="47"/>
        <v>0</v>
      </c>
      <c r="AK354" s="296">
        <f t="shared" si="48"/>
        <v>0</v>
      </c>
      <c r="AL354" s="296">
        <f t="shared" si="49"/>
        <v>0</v>
      </c>
      <c r="AM354" s="296">
        <f t="shared" si="50"/>
        <v>0</v>
      </c>
      <c r="AN354" s="296">
        <f t="shared" si="51"/>
        <v>0</v>
      </c>
      <c r="AO354" s="296">
        <f t="shared" si="52"/>
        <v>0</v>
      </c>
      <c r="AP354" s="296">
        <f t="shared" si="53"/>
        <v>0</v>
      </c>
      <c r="AQ354" s="296">
        <f t="shared" si="54"/>
        <v>0</v>
      </c>
    </row>
    <row r="355" spans="1:43" s="204" customFormat="1" x14ac:dyDescent="0.3">
      <c r="A355" s="52"/>
      <c r="B355" s="242"/>
      <c r="C355" s="52"/>
      <c r="D355" s="242"/>
      <c r="E355" s="52"/>
      <c r="F355" s="52"/>
      <c r="G355" s="85"/>
      <c r="H355" s="56" t="s">
        <v>175</v>
      </c>
      <c r="I355" s="83"/>
      <c r="J355" s="85"/>
      <c r="K355" s="83"/>
      <c r="L355" s="85"/>
      <c r="M355" s="104"/>
      <c r="N355" s="244">
        <v>6414.6995299700002</v>
      </c>
      <c r="O355" s="244">
        <v>6659.1064625776398</v>
      </c>
      <c r="P355" s="244">
        <v>7575.9992112903801</v>
      </c>
      <c r="Q355" s="244">
        <v>7930.4022138846885</v>
      </c>
      <c r="R355" s="244">
        <v>8513.284843076679</v>
      </c>
      <c r="S355" s="244">
        <v>13334.317696779926</v>
      </c>
      <c r="T355" s="244">
        <v>17505.516812160356</v>
      </c>
      <c r="U355" s="244">
        <v>14282.725907114662</v>
      </c>
      <c r="V355" s="244">
        <v>13024.215863168622</v>
      </c>
      <c r="W355" s="244">
        <v>14300.154322568544</v>
      </c>
      <c r="X355" s="244"/>
      <c r="Y355" s="327">
        <v>6414.6995299700002</v>
      </c>
      <c r="Z355" s="327">
        <v>6659.1064625776398</v>
      </c>
      <c r="AA355" s="327">
        <v>7575.9992112903801</v>
      </c>
      <c r="AB355" s="327">
        <v>7930.4022138846885</v>
      </c>
      <c r="AC355" s="327">
        <v>8513.284843076679</v>
      </c>
      <c r="AD355" s="327">
        <v>13334.317696779926</v>
      </c>
      <c r="AE355" s="327">
        <v>17505.516812160356</v>
      </c>
      <c r="AF355" s="327">
        <v>14082.725907114662</v>
      </c>
      <c r="AG355" s="204">
        <v>12834.213899136874</v>
      </c>
      <c r="AI355" s="296">
        <f t="shared" si="46"/>
        <v>0</v>
      </c>
      <c r="AJ355" s="296">
        <f t="shared" si="47"/>
        <v>0</v>
      </c>
      <c r="AK355" s="296">
        <f t="shared" si="48"/>
        <v>0</v>
      </c>
      <c r="AL355" s="296">
        <f t="shared" si="49"/>
        <v>0</v>
      </c>
      <c r="AM355" s="296">
        <f t="shared" si="50"/>
        <v>0</v>
      </c>
      <c r="AN355" s="296">
        <f t="shared" si="51"/>
        <v>0</v>
      </c>
      <c r="AO355" s="296">
        <f t="shared" si="52"/>
        <v>0</v>
      </c>
      <c r="AP355" s="296">
        <f t="shared" si="53"/>
        <v>-200</v>
      </c>
      <c r="AQ355" s="296">
        <f t="shared" si="54"/>
        <v>-190.00196403174778</v>
      </c>
    </row>
    <row r="356" spans="1:43" s="204" customFormat="1" x14ac:dyDescent="0.3">
      <c r="A356" s="52"/>
      <c r="B356" s="242"/>
      <c r="C356" s="52"/>
      <c r="D356" s="242"/>
      <c r="E356" s="52"/>
      <c r="F356" s="52"/>
      <c r="G356" s="85"/>
      <c r="H356" s="56" t="s">
        <v>827</v>
      </c>
      <c r="I356" s="83"/>
      <c r="J356" s="85"/>
      <c r="K356" s="83"/>
      <c r="L356" s="85"/>
      <c r="M356" s="104"/>
      <c r="N356" s="244">
        <v>1266.1630396999999</v>
      </c>
      <c r="O356" s="244">
        <v>1317.1453092527699</v>
      </c>
      <c r="P356" s="244">
        <v>1293.6837432879061</v>
      </c>
      <c r="Q356" s="244">
        <v>1262.456581143533</v>
      </c>
      <c r="R356" s="244">
        <v>1516.1605031098602</v>
      </c>
      <c r="S356" s="244">
        <v>1718.9645363253876</v>
      </c>
      <c r="T356" s="244">
        <v>2036.9825808849766</v>
      </c>
      <c r="U356" s="244">
        <v>2407.1716635577836</v>
      </c>
      <c r="V356" s="244">
        <v>2424.9134130650086</v>
      </c>
      <c r="W356" s="244">
        <v>2871.8283235542399</v>
      </c>
      <c r="X356" s="244"/>
      <c r="Y356" s="327">
        <v>1266.1630396999999</v>
      </c>
      <c r="Z356" s="327">
        <v>1317.1453092527699</v>
      </c>
      <c r="AA356" s="327">
        <v>1293.6837432879061</v>
      </c>
      <c r="AB356" s="327">
        <v>1262.456581143533</v>
      </c>
      <c r="AC356" s="327">
        <v>1516.1605031098602</v>
      </c>
      <c r="AD356" s="327">
        <v>1718.9645363253876</v>
      </c>
      <c r="AE356" s="327">
        <v>2036.9825808849766</v>
      </c>
      <c r="AF356" s="327">
        <v>2407.1716635577836</v>
      </c>
      <c r="AG356" s="204">
        <v>2424.9134130650086</v>
      </c>
      <c r="AI356" s="296">
        <f t="shared" si="46"/>
        <v>0</v>
      </c>
      <c r="AJ356" s="296">
        <f t="shared" si="47"/>
        <v>0</v>
      </c>
      <c r="AK356" s="296">
        <f t="shared" si="48"/>
        <v>0</v>
      </c>
      <c r="AL356" s="296">
        <f t="shared" si="49"/>
        <v>0</v>
      </c>
      <c r="AM356" s="296">
        <f t="shared" si="50"/>
        <v>0</v>
      </c>
      <c r="AN356" s="296">
        <f t="shared" si="51"/>
        <v>0</v>
      </c>
      <c r="AO356" s="296">
        <f t="shared" si="52"/>
        <v>0</v>
      </c>
      <c r="AP356" s="296">
        <f t="shared" si="53"/>
        <v>0</v>
      </c>
      <c r="AQ356" s="296">
        <f t="shared" si="54"/>
        <v>0</v>
      </c>
    </row>
    <row r="357" spans="1:43" s="204" customFormat="1" x14ac:dyDescent="0.3">
      <c r="A357" s="52"/>
      <c r="B357" s="242"/>
      <c r="C357" s="52"/>
      <c r="D357" s="242"/>
      <c r="E357" s="52"/>
      <c r="F357" s="52"/>
      <c r="G357" s="85"/>
      <c r="H357" s="56" t="s">
        <v>221</v>
      </c>
      <c r="I357" s="83"/>
      <c r="J357" s="85"/>
      <c r="K357" s="83"/>
      <c r="L357" s="85"/>
      <c r="M357" s="104"/>
      <c r="N357" s="244">
        <v>3444.8827514999998</v>
      </c>
      <c r="O357" s="244">
        <v>3556.1699181861504</v>
      </c>
      <c r="P357" s="244">
        <v>3639.1590176514301</v>
      </c>
      <c r="Q357" s="244">
        <v>3720.8101850958301</v>
      </c>
      <c r="R357" s="244">
        <v>3907.8442351085901</v>
      </c>
      <c r="S357" s="244">
        <v>3204.5087968091029</v>
      </c>
      <c r="T357" s="244">
        <v>2813.0859756031418</v>
      </c>
      <c r="U357" s="244">
        <v>3412.2438970041399</v>
      </c>
      <c r="V357" s="244">
        <v>3938.8847793488808</v>
      </c>
      <c r="W357" s="244">
        <v>3949.9580058870988</v>
      </c>
      <c r="X357" s="244"/>
      <c r="Y357" s="327">
        <v>3444.8827514999998</v>
      </c>
      <c r="Z357" s="327">
        <v>3556.1699181861504</v>
      </c>
      <c r="AA357" s="327">
        <v>3639.1590176514301</v>
      </c>
      <c r="AB357" s="327">
        <v>3720.8101850958301</v>
      </c>
      <c r="AC357" s="327">
        <v>3907.8442351085901</v>
      </c>
      <c r="AD357" s="327">
        <v>3204.5087968091029</v>
      </c>
      <c r="AE357" s="327">
        <v>2813.0859756031418</v>
      </c>
      <c r="AF357" s="327">
        <v>3462.2438970041417</v>
      </c>
      <c r="AG357" s="204">
        <v>3996.6017084172759</v>
      </c>
      <c r="AI357" s="296">
        <f t="shared" si="46"/>
        <v>0</v>
      </c>
      <c r="AJ357" s="296">
        <f t="shared" si="47"/>
        <v>0</v>
      </c>
      <c r="AK357" s="296">
        <f t="shared" si="48"/>
        <v>0</v>
      </c>
      <c r="AL357" s="296">
        <f t="shared" si="49"/>
        <v>0</v>
      </c>
      <c r="AM357" s="296">
        <f t="shared" si="50"/>
        <v>0</v>
      </c>
      <c r="AN357" s="296">
        <f t="shared" si="51"/>
        <v>0</v>
      </c>
      <c r="AO357" s="296">
        <f t="shared" si="52"/>
        <v>0</v>
      </c>
      <c r="AP357" s="296">
        <f t="shared" si="53"/>
        <v>50.000000000001819</v>
      </c>
      <c r="AQ357" s="296">
        <f t="shared" si="54"/>
        <v>57.716929068395075</v>
      </c>
    </row>
    <row r="358" spans="1:43" s="204" customFormat="1" x14ac:dyDescent="0.3">
      <c r="A358" s="52"/>
      <c r="B358" s="242"/>
      <c r="C358" s="52"/>
      <c r="D358" s="242"/>
      <c r="E358" s="52"/>
      <c r="F358" s="52"/>
      <c r="G358" s="85"/>
      <c r="H358" s="56"/>
      <c r="I358" s="83"/>
      <c r="J358" s="85"/>
      <c r="K358" s="83"/>
      <c r="L358" s="85"/>
      <c r="M358" s="104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327"/>
      <c r="Z358" s="327"/>
      <c r="AA358" s="327"/>
      <c r="AB358" s="327"/>
      <c r="AC358" s="327"/>
      <c r="AD358" s="327"/>
      <c r="AE358" s="327"/>
      <c r="AF358" s="327"/>
      <c r="AI358" s="296">
        <f t="shared" si="46"/>
        <v>0</v>
      </c>
      <c r="AJ358" s="296">
        <f t="shared" si="47"/>
        <v>0</v>
      </c>
      <c r="AK358" s="296">
        <f t="shared" si="48"/>
        <v>0</v>
      </c>
      <c r="AL358" s="296">
        <f t="shared" si="49"/>
        <v>0</v>
      </c>
      <c r="AM358" s="296">
        <f t="shared" si="50"/>
        <v>0</v>
      </c>
      <c r="AN358" s="296">
        <f t="shared" si="51"/>
        <v>0</v>
      </c>
      <c r="AO358" s="296">
        <f t="shared" si="52"/>
        <v>0</v>
      </c>
      <c r="AP358" s="296">
        <f t="shared" si="53"/>
        <v>0</v>
      </c>
      <c r="AQ358" s="296">
        <f t="shared" si="54"/>
        <v>0</v>
      </c>
    </row>
    <row r="359" spans="1:43" s="204" customFormat="1" ht="18" x14ac:dyDescent="0.3">
      <c r="A359" s="52"/>
      <c r="B359" s="242"/>
      <c r="C359" s="52"/>
      <c r="D359" s="242"/>
      <c r="E359" s="52"/>
      <c r="F359" s="52"/>
      <c r="G359" s="243" t="s">
        <v>830</v>
      </c>
      <c r="H359" s="85"/>
      <c r="I359" s="83"/>
      <c r="J359" s="85"/>
      <c r="K359" s="83"/>
      <c r="L359" s="85"/>
      <c r="M359" s="104"/>
      <c r="N359" s="207">
        <v>53368.089785458753</v>
      </c>
      <c r="O359" s="207">
        <v>58876.544782567355</v>
      </c>
      <c r="P359" s="207">
        <v>66487.972761760058</v>
      </c>
      <c r="Q359" s="207">
        <v>54902.392324540044</v>
      </c>
      <c r="R359" s="207">
        <v>53040.194837429051</v>
      </c>
      <c r="S359" s="207">
        <v>61479.562859074933</v>
      </c>
      <c r="T359" s="207">
        <v>90307.154889391342</v>
      </c>
      <c r="U359" s="207">
        <v>100640.44005402636</v>
      </c>
      <c r="V359" s="207">
        <v>79464.867199501197</v>
      </c>
      <c r="W359" s="207">
        <v>93805.739279978996</v>
      </c>
      <c r="X359" s="207"/>
      <c r="Y359" s="327">
        <v>53368.089785458753</v>
      </c>
      <c r="Z359" s="327">
        <v>58876.544782567355</v>
      </c>
      <c r="AA359" s="327">
        <v>66487.972761760058</v>
      </c>
      <c r="AB359" s="327">
        <v>54902.392324540044</v>
      </c>
      <c r="AC359" s="327">
        <v>53040.194837429051</v>
      </c>
      <c r="AD359" s="327">
        <v>61479.562859074933</v>
      </c>
      <c r="AE359" s="327">
        <v>90307.154889391342</v>
      </c>
      <c r="AF359" s="327">
        <v>100440.62140566412</v>
      </c>
      <c r="AG359" s="204">
        <v>79332.897583618585</v>
      </c>
      <c r="AI359" s="296">
        <f t="shared" si="46"/>
        <v>0</v>
      </c>
      <c r="AJ359" s="296">
        <f t="shared" si="47"/>
        <v>0</v>
      </c>
      <c r="AK359" s="296">
        <f t="shared" si="48"/>
        <v>0</v>
      </c>
      <c r="AL359" s="296">
        <f t="shared" si="49"/>
        <v>0</v>
      </c>
      <c r="AM359" s="296">
        <f t="shared" si="50"/>
        <v>0</v>
      </c>
      <c r="AN359" s="296">
        <f t="shared" si="51"/>
        <v>0</v>
      </c>
      <c r="AO359" s="296">
        <f t="shared" si="52"/>
        <v>0</v>
      </c>
      <c r="AP359" s="296">
        <f t="shared" si="53"/>
        <v>-199.81864836224122</v>
      </c>
      <c r="AQ359" s="296">
        <f t="shared" si="54"/>
        <v>-131.96961588261183</v>
      </c>
    </row>
    <row r="360" spans="1:43" s="204" customFormat="1" x14ac:dyDescent="0.3">
      <c r="A360" s="52"/>
      <c r="B360" s="242"/>
      <c r="C360" s="52"/>
      <c r="D360" s="242"/>
      <c r="E360" s="52"/>
      <c r="F360" s="52"/>
      <c r="G360" s="58"/>
      <c r="H360" s="56" t="s">
        <v>175</v>
      </c>
      <c r="I360" s="83"/>
      <c r="J360" s="85"/>
      <c r="K360" s="83"/>
      <c r="L360" s="85"/>
      <c r="M360" s="104"/>
      <c r="N360" s="244">
        <v>3347.7305356473153</v>
      </c>
      <c r="O360" s="244">
        <v>3548.4038873175186</v>
      </c>
      <c r="P360" s="244">
        <v>4871.5080319294193</v>
      </c>
      <c r="Q360" s="244">
        <v>2893.8024435690163</v>
      </c>
      <c r="R360" s="244">
        <v>3323.7312417085805</v>
      </c>
      <c r="S360" s="244">
        <v>2590.448846435273</v>
      </c>
      <c r="T360" s="244">
        <v>3125.4823501823366</v>
      </c>
      <c r="U360" s="244">
        <v>2432.7771667343904</v>
      </c>
      <c r="V360" s="244">
        <v>2090.1529732186455</v>
      </c>
      <c r="W360" s="244">
        <v>3122.6634441011747</v>
      </c>
      <c r="X360" s="244"/>
      <c r="Y360" s="327">
        <v>3347.7305356473153</v>
      </c>
      <c r="Z360" s="327">
        <v>3548.4038873175186</v>
      </c>
      <c r="AA360" s="327">
        <v>4871.5080319294193</v>
      </c>
      <c r="AB360" s="327">
        <v>2893.8024435690163</v>
      </c>
      <c r="AC360" s="327">
        <v>3323.7312417085805</v>
      </c>
      <c r="AD360" s="327">
        <v>2590.448846435273</v>
      </c>
      <c r="AE360" s="327">
        <v>3125.4823501823366</v>
      </c>
      <c r="AF360" s="327">
        <v>2432.7771667343904</v>
      </c>
      <c r="AG360" s="204">
        <v>2090.1529732186455</v>
      </c>
      <c r="AI360" s="296">
        <f t="shared" si="46"/>
        <v>0</v>
      </c>
      <c r="AJ360" s="296">
        <f t="shared" si="47"/>
        <v>0</v>
      </c>
      <c r="AK360" s="296">
        <f t="shared" si="48"/>
        <v>0</v>
      </c>
      <c r="AL360" s="296">
        <f t="shared" si="49"/>
        <v>0</v>
      </c>
      <c r="AM360" s="296">
        <f t="shared" si="50"/>
        <v>0</v>
      </c>
      <c r="AN360" s="296">
        <f t="shared" si="51"/>
        <v>0</v>
      </c>
      <c r="AO360" s="296">
        <f t="shared" si="52"/>
        <v>0</v>
      </c>
      <c r="AP360" s="296">
        <f t="shared" si="53"/>
        <v>0</v>
      </c>
      <c r="AQ360" s="296">
        <f t="shared" si="54"/>
        <v>0</v>
      </c>
    </row>
    <row r="361" spans="1:43" s="204" customFormat="1" x14ac:dyDescent="0.3">
      <c r="A361" s="52"/>
      <c r="B361" s="242"/>
      <c r="C361" s="52"/>
      <c r="D361" s="242"/>
      <c r="E361" s="52"/>
      <c r="F361" s="52"/>
      <c r="G361" s="58"/>
      <c r="H361" s="56" t="s">
        <v>177</v>
      </c>
      <c r="I361" s="83"/>
      <c r="J361" s="85"/>
      <c r="K361" s="83"/>
      <c r="L361" s="85"/>
      <c r="M361" s="104"/>
      <c r="N361" s="244">
        <v>37853.283150037278</v>
      </c>
      <c r="O361" s="244">
        <v>42767.17167580728</v>
      </c>
      <c r="P361" s="244">
        <v>51239.926577083723</v>
      </c>
      <c r="Q361" s="244">
        <v>42033.045326132982</v>
      </c>
      <c r="R361" s="244">
        <v>40131.47953446037</v>
      </c>
      <c r="S361" s="244">
        <v>50726.857046066638</v>
      </c>
      <c r="T361" s="244">
        <v>78219.058652942243</v>
      </c>
      <c r="U361" s="244">
        <v>88491.243430005561</v>
      </c>
      <c r="V361" s="244">
        <v>67715.607198697311</v>
      </c>
      <c r="W361" s="244">
        <v>81524.383737225522</v>
      </c>
      <c r="X361" s="244"/>
      <c r="Y361" s="327">
        <v>37853.283150037278</v>
      </c>
      <c r="Z361" s="327">
        <v>42767.17167580728</v>
      </c>
      <c r="AA361" s="327">
        <v>51239.926577083723</v>
      </c>
      <c r="AB361" s="327">
        <v>42033.045326132982</v>
      </c>
      <c r="AC361" s="327">
        <v>40131.47953446037</v>
      </c>
      <c r="AD361" s="327">
        <v>50726.857046066638</v>
      </c>
      <c r="AE361" s="327">
        <v>78219.058652942243</v>
      </c>
      <c r="AF361" s="327">
        <v>88291.243430005561</v>
      </c>
      <c r="AG361" s="204">
        <v>67565.607198697297</v>
      </c>
      <c r="AI361" s="296">
        <f t="shared" si="46"/>
        <v>0</v>
      </c>
      <c r="AJ361" s="296">
        <f t="shared" si="47"/>
        <v>0</v>
      </c>
      <c r="AK361" s="296">
        <f t="shared" si="48"/>
        <v>0</v>
      </c>
      <c r="AL361" s="296">
        <f t="shared" si="49"/>
        <v>0</v>
      </c>
      <c r="AM361" s="296">
        <f t="shared" si="50"/>
        <v>0</v>
      </c>
      <c r="AN361" s="296">
        <f t="shared" si="51"/>
        <v>0</v>
      </c>
      <c r="AO361" s="296">
        <f t="shared" si="52"/>
        <v>0</v>
      </c>
      <c r="AP361" s="296">
        <f t="shared" si="53"/>
        <v>-200</v>
      </c>
      <c r="AQ361" s="296">
        <f t="shared" si="54"/>
        <v>-150.00000000001455</v>
      </c>
    </row>
    <row r="362" spans="1:43" s="204" customFormat="1" x14ac:dyDescent="0.3">
      <c r="A362" s="52"/>
      <c r="B362" s="242"/>
      <c r="C362" s="52"/>
      <c r="D362" s="242"/>
      <c r="E362" s="52"/>
      <c r="F362" s="52"/>
      <c r="G362" s="58"/>
      <c r="H362" s="56" t="s">
        <v>195</v>
      </c>
      <c r="I362" s="83"/>
      <c r="J362" s="85"/>
      <c r="K362" s="83"/>
      <c r="L362" s="85"/>
      <c r="M362" s="104"/>
      <c r="N362" s="244">
        <v>3356.7074271696806</v>
      </c>
      <c r="O362" s="244">
        <v>3314.9302095229659</v>
      </c>
      <c r="P362" s="244">
        <v>2557.3239455358121</v>
      </c>
      <c r="Q362" s="244">
        <v>2048.0418545909233</v>
      </c>
      <c r="R362" s="244">
        <v>2020.8476431819447</v>
      </c>
      <c r="S362" s="244">
        <v>1919.2664748532479</v>
      </c>
      <c r="T362" s="244">
        <v>2347.5042374292411</v>
      </c>
      <c r="U362" s="244">
        <v>2474.2076022926676</v>
      </c>
      <c r="V362" s="244">
        <v>2434.1049188460756</v>
      </c>
      <c r="W362" s="244">
        <v>2514.8700837729607</v>
      </c>
      <c r="X362" s="244"/>
      <c r="Y362" s="327">
        <v>3356.7074271696806</v>
      </c>
      <c r="Z362" s="327">
        <v>3314.9302095229659</v>
      </c>
      <c r="AA362" s="327">
        <v>2557.3239455358121</v>
      </c>
      <c r="AB362" s="327">
        <v>2048.0418545909233</v>
      </c>
      <c r="AC362" s="327">
        <v>2020.8476431819447</v>
      </c>
      <c r="AD362" s="327">
        <v>1919.2664748532479</v>
      </c>
      <c r="AE362" s="327">
        <v>2347.5042374292411</v>
      </c>
      <c r="AF362" s="327">
        <v>2474.3889539304187</v>
      </c>
      <c r="AG362" s="204">
        <v>2474.4616425593208</v>
      </c>
      <c r="AI362" s="296">
        <f t="shared" si="46"/>
        <v>0</v>
      </c>
      <c r="AJ362" s="296">
        <f t="shared" si="47"/>
        <v>0</v>
      </c>
      <c r="AK362" s="296">
        <f t="shared" si="48"/>
        <v>0</v>
      </c>
      <c r="AL362" s="296">
        <f t="shared" si="49"/>
        <v>0</v>
      </c>
      <c r="AM362" s="296">
        <f t="shared" si="50"/>
        <v>0</v>
      </c>
      <c r="AN362" s="296">
        <f t="shared" si="51"/>
        <v>0</v>
      </c>
      <c r="AO362" s="296">
        <f t="shared" si="52"/>
        <v>0</v>
      </c>
      <c r="AP362" s="296">
        <f t="shared" si="53"/>
        <v>0.18135163775104957</v>
      </c>
      <c r="AQ362" s="296">
        <f t="shared" si="54"/>
        <v>40.356723713245174</v>
      </c>
    </row>
    <row r="363" spans="1:43" s="204" customFormat="1" x14ac:dyDescent="0.3">
      <c r="A363" s="52"/>
      <c r="B363" s="242"/>
      <c r="C363" s="52"/>
      <c r="D363" s="242"/>
      <c r="E363" s="52"/>
      <c r="F363" s="52"/>
      <c r="G363" s="58"/>
      <c r="H363" s="56" t="s">
        <v>198</v>
      </c>
      <c r="I363" s="83"/>
      <c r="J363" s="85"/>
      <c r="K363" s="83"/>
      <c r="L363" s="85"/>
      <c r="M363" s="104"/>
      <c r="N363" s="244">
        <v>8810.368672604478</v>
      </c>
      <c r="O363" s="244">
        <v>9246.0390099195956</v>
      </c>
      <c r="P363" s="244">
        <v>7819.2142072110973</v>
      </c>
      <c r="Q363" s="244">
        <v>7927.5027002471261</v>
      </c>
      <c r="R363" s="244">
        <v>7564.1364180781593</v>
      </c>
      <c r="S363" s="244">
        <v>6242.9904917197682</v>
      </c>
      <c r="T363" s="244">
        <v>6615.1096488375251</v>
      </c>
      <c r="U363" s="244">
        <v>7242.2118549937386</v>
      </c>
      <c r="V363" s="244">
        <v>7225.0021087391724</v>
      </c>
      <c r="W363" s="244">
        <v>6643.8220148793453</v>
      </c>
      <c r="X363" s="244"/>
      <c r="Y363" s="327">
        <v>8810.368672604478</v>
      </c>
      <c r="Z363" s="327">
        <v>9246.0390099195956</v>
      </c>
      <c r="AA363" s="327">
        <v>7819.2142072110973</v>
      </c>
      <c r="AB363" s="327">
        <v>7927.5027002471261</v>
      </c>
      <c r="AC363" s="327">
        <v>7564.1364180781593</v>
      </c>
      <c r="AD363" s="327">
        <v>6242.9904917197682</v>
      </c>
      <c r="AE363" s="327">
        <v>6615.1096488375251</v>
      </c>
      <c r="AF363" s="327">
        <v>7242.2118549937377</v>
      </c>
      <c r="AG363" s="204">
        <v>7202.6757691433104</v>
      </c>
      <c r="AI363" s="296">
        <f t="shared" si="46"/>
        <v>0</v>
      </c>
      <c r="AJ363" s="296">
        <f t="shared" si="47"/>
        <v>0</v>
      </c>
      <c r="AK363" s="296">
        <f t="shared" si="48"/>
        <v>0</v>
      </c>
      <c r="AL363" s="296">
        <f t="shared" si="49"/>
        <v>0</v>
      </c>
      <c r="AM363" s="296">
        <f t="shared" si="50"/>
        <v>0</v>
      </c>
      <c r="AN363" s="296">
        <f t="shared" si="51"/>
        <v>0</v>
      </c>
      <c r="AO363" s="296">
        <f t="shared" si="52"/>
        <v>0</v>
      </c>
      <c r="AP363" s="296">
        <f t="shared" si="53"/>
        <v>0</v>
      </c>
      <c r="AQ363" s="296">
        <f t="shared" si="54"/>
        <v>-22.326339595862009</v>
      </c>
    </row>
    <row r="364" spans="1:43" s="204" customFormat="1" x14ac:dyDescent="0.3">
      <c r="A364" s="52"/>
      <c r="B364" s="242"/>
      <c r="C364" s="52"/>
      <c r="D364" s="242"/>
      <c r="E364" s="52"/>
      <c r="F364" s="52"/>
      <c r="G364" s="84"/>
      <c r="H364" s="56"/>
      <c r="I364" s="83"/>
      <c r="J364" s="85"/>
      <c r="K364" s="83"/>
      <c r="L364" s="85"/>
      <c r="M364" s="10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327"/>
      <c r="Z364" s="327"/>
      <c r="AA364" s="327"/>
      <c r="AB364" s="327"/>
      <c r="AC364" s="327"/>
      <c r="AD364" s="327"/>
      <c r="AE364" s="327"/>
      <c r="AF364" s="327"/>
      <c r="AI364" s="296">
        <f t="shared" si="46"/>
        <v>0</v>
      </c>
      <c r="AJ364" s="296">
        <f t="shared" si="47"/>
        <v>0</v>
      </c>
      <c r="AK364" s="296">
        <f t="shared" si="48"/>
        <v>0</v>
      </c>
      <c r="AL364" s="296">
        <f t="shared" si="49"/>
        <v>0</v>
      </c>
      <c r="AM364" s="296">
        <f t="shared" si="50"/>
        <v>0</v>
      </c>
      <c r="AN364" s="296">
        <f t="shared" si="51"/>
        <v>0</v>
      </c>
      <c r="AO364" s="296">
        <f t="shared" si="52"/>
        <v>0</v>
      </c>
      <c r="AP364" s="296">
        <f t="shared" si="53"/>
        <v>0</v>
      </c>
      <c r="AQ364" s="296">
        <f t="shared" si="54"/>
        <v>0</v>
      </c>
    </row>
    <row r="365" spans="1:43" s="204" customFormat="1" ht="18" x14ac:dyDescent="0.3">
      <c r="A365" s="52"/>
      <c r="B365" s="242"/>
      <c r="C365" s="52"/>
      <c r="D365" s="242"/>
      <c r="E365" s="52"/>
      <c r="F365" s="52"/>
      <c r="G365" s="243" t="s">
        <v>831</v>
      </c>
      <c r="H365" s="85"/>
      <c r="I365" s="83"/>
      <c r="J365" s="85"/>
      <c r="K365" s="83"/>
      <c r="L365" s="85"/>
      <c r="M365" s="104"/>
      <c r="N365" s="207">
        <v>46491.866926791874</v>
      </c>
      <c r="O365" s="207">
        <v>49226.311982025531</v>
      </c>
      <c r="P365" s="207">
        <v>53001.689164501324</v>
      </c>
      <c r="Q365" s="207">
        <v>54796.343496225323</v>
      </c>
      <c r="R365" s="207">
        <v>57405.270505222179</v>
      </c>
      <c r="S365" s="207">
        <v>55140.57360843676</v>
      </c>
      <c r="T365" s="207">
        <v>59035.915045758462</v>
      </c>
      <c r="U365" s="207">
        <v>61477.025383727043</v>
      </c>
      <c r="V365" s="207">
        <v>63370.013405375968</v>
      </c>
      <c r="W365" s="207">
        <v>64538.522964216027</v>
      </c>
      <c r="X365" s="207"/>
      <c r="Y365" s="327">
        <v>46491.866926791874</v>
      </c>
      <c r="Z365" s="327">
        <v>49226.311982025531</v>
      </c>
      <c r="AA365" s="327">
        <v>53001.689164501324</v>
      </c>
      <c r="AB365" s="327">
        <v>54796.343496225323</v>
      </c>
      <c r="AC365" s="327">
        <v>57405.270505222179</v>
      </c>
      <c r="AD365" s="327">
        <v>55140.57360843676</v>
      </c>
      <c r="AE365" s="327">
        <v>59035.915045758462</v>
      </c>
      <c r="AF365" s="327">
        <v>61388.481840693792</v>
      </c>
      <c r="AG365" s="204">
        <v>63831.867983282107</v>
      </c>
      <c r="AI365" s="296">
        <f t="shared" si="46"/>
        <v>0</v>
      </c>
      <c r="AJ365" s="296">
        <f t="shared" si="47"/>
        <v>0</v>
      </c>
      <c r="AK365" s="296">
        <f t="shared" si="48"/>
        <v>0</v>
      </c>
      <c r="AL365" s="296">
        <f t="shared" si="49"/>
        <v>0</v>
      </c>
      <c r="AM365" s="296">
        <f t="shared" si="50"/>
        <v>0</v>
      </c>
      <c r="AN365" s="296">
        <f t="shared" si="51"/>
        <v>0</v>
      </c>
      <c r="AO365" s="296">
        <f t="shared" si="52"/>
        <v>0</v>
      </c>
      <c r="AP365" s="296">
        <f t="shared" si="53"/>
        <v>-88.543543033250899</v>
      </c>
      <c r="AQ365" s="296">
        <f t="shared" si="54"/>
        <v>461.85457790613873</v>
      </c>
    </row>
    <row r="366" spans="1:43" s="204" customFormat="1" x14ac:dyDescent="0.3">
      <c r="A366" s="52"/>
      <c r="B366" s="242"/>
      <c r="C366" s="52"/>
      <c r="D366" s="242"/>
      <c r="E366" s="52"/>
      <c r="F366" s="52"/>
      <c r="G366" s="85"/>
      <c r="H366" s="56" t="s">
        <v>186</v>
      </c>
      <c r="I366" s="83"/>
      <c r="J366" s="85"/>
      <c r="K366" s="83"/>
      <c r="L366" s="85"/>
      <c r="M366" s="104"/>
      <c r="N366" s="244">
        <v>2205.3956925628936</v>
      </c>
      <c r="O366" s="244">
        <v>2245.5808478437261</v>
      </c>
      <c r="P366" s="244">
        <v>2224.8341589206775</v>
      </c>
      <c r="Q366" s="244">
        <v>2406.9713782579156</v>
      </c>
      <c r="R366" s="244">
        <v>2426.8861061979187</v>
      </c>
      <c r="S366" s="244">
        <v>2473.0702371951011</v>
      </c>
      <c r="T366" s="244">
        <v>2550.744837862288</v>
      </c>
      <c r="U366" s="244">
        <v>2371.7755321045679</v>
      </c>
      <c r="V366" s="244">
        <v>2322.8815888092176</v>
      </c>
      <c r="W366" s="244">
        <v>2218.1221291141665</v>
      </c>
      <c r="X366" s="244"/>
      <c r="Y366" s="327">
        <v>2205.3956925628936</v>
      </c>
      <c r="Z366" s="327">
        <v>2245.5808478437261</v>
      </c>
      <c r="AA366" s="327">
        <v>2224.8341589206775</v>
      </c>
      <c r="AB366" s="327">
        <v>2406.9713782579156</v>
      </c>
      <c r="AC366" s="327">
        <v>2426.8861061979187</v>
      </c>
      <c r="AD366" s="327">
        <v>2473.0702371951011</v>
      </c>
      <c r="AE366" s="327">
        <v>2550.744837862288</v>
      </c>
      <c r="AF366" s="327">
        <v>2371.7755321045679</v>
      </c>
      <c r="AG366" s="204">
        <v>2355.0840918433337</v>
      </c>
      <c r="AI366" s="296">
        <f t="shared" si="46"/>
        <v>0</v>
      </c>
      <c r="AJ366" s="296">
        <f t="shared" si="47"/>
        <v>0</v>
      </c>
      <c r="AK366" s="296">
        <f t="shared" si="48"/>
        <v>0</v>
      </c>
      <c r="AL366" s="296">
        <f t="shared" si="49"/>
        <v>0</v>
      </c>
      <c r="AM366" s="296">
        <f t="shared" si="50"/>
        <v>0</v>
      </c>
      <c r="AN366" s="296">
        <f t="shared" si="51"/>
        <v>0</v>
      </c>
      <c r="AO366" s="296">
        <f t="shared" si="52"/>
        <v>0</v>
      </c>
      <c r="AP366" s="296">
        <f t="shared" si="53"/>
        <v>0</v>
      </c>
      <c r="AQ366" s="296">
        <f t="shared" si="54"/>
        <v>32.202503034116035</v>
      </c>
    </row>
    <row r="367" spans="1:43" s="204" customFormat="1" x14ac:dyDescent="0.3">
      <c r="A367" s="52"/>
      <c r="B367" s="242"/>
      <c r="C367" s="52"/>
      <c r="D367" s="242"/>
      <c r="E367" s="52"/>
      <c r="F367" s="52"/>
      <c r="G367" s="85"/>
      <c r="H367" s="56" t="s">
        <v>191</v>
      </c>
      <c r="I367" s="83"/>
      <c r="J367" s="85"/>
      <c r="K367" s="83"/>
      <c r="L367" s="85"/>
      <c r="M367" s="104"/>
      <c r="N367" s="244">
        <v>4155.1651593081515</v>
      </c>
      <c r="O367" s="244">
        <v>4377.8546412450733</v>
      </c>
      <c r="P367" s="244">
        <v>5381.4990896124318</v>
      </c>
      <c r="Q367" s="244">
        <v>5234.5674699568517</v>
      </c>
      <c r="R367" s="244">
        <v>5400.4647651404548</v>
      </c>
      <c r="S367" s="244">
        <v>5213.9033289851568</v>
      </c>
      <c r="T367" s="244">
        <v>5360.5146234379563</v>
      </c>
      <c r="U367" s="244">
        <v>5158.1748313090184</v>
      </c>
      <c r="V367" s="244">
        <v>5232.3039249596686</v>
      </c>
      <c r="W367" s="244">
        <v>5392.1452524644428</v>
      </c>
      <c r="X367" s="244"/>
      <c r="Y367" s="327">
        <v>4155.1651593081515</v>
      </c>
      <c r="Z367" s="327">
        <v>4377.8546412450733</v>
      </c>
      <c r="AA367" s="327">
        <v>5381.4990896124318</v>
      </c>
      <c r="AB367" s="327">
        <v>5234.5674699568517</v>
      </c>
      <c r="AC367" s="327">
        <v>5400.4647651404548</v>
      </c>
      <c r="AD367" s="327">
        <v>5213.9033289851568</v>
      </c>
      <c r="AE367" s="327">
        <v>5360.5146234379563</v>
      </c>
      <c r="AF367" s="327">
        <v>5136.3080377424803</v>
      </c>
      <c r="AG367" s="204">
        <v>5336.689125161306</v>
      </c>
      <c r="AI367" s="296">
        <f t="shared" si="46"/>
        <v>0</v>
      </c>
      <c r="AJ367" s="296">
        <f t="shared" si="47"/>
        <v>0</v>
      </c>
      <c r="AK367" s="296">
        <f t="shared" si="48"/>
        <v>0</v>
      </c>
      <c r="AL367" s="296">
        <f t="shared" si="49"/>
        <v>0</v>
      </c>
      <c r="AM367" s="296">
        <f t="shared" si="50"/>
        <v>0</v>
      </c>
      <c r="AN367" s="296">
        <f t="shared" si="51"/>
        <v>0</v>
      </c>
      <c r="AO367" s="296">
        <f t="shared" si="52"/>
        <v>0</v>
      </c>
      <c r="AP367" s="296">
        <f t="shared" si="53"/>
        <v>-21.866793566538036</v>
      </c>
      <c r="AQ367" s="296">
        <f t="shared" si="54"/>
        <v>104.38520020163742</v>
      </c>
    </row>
    <row r="368" spans="1:43" s="204" customFormat="1" x14ac:dyDescent="0.3">
      <c r="A368" s="52"/>
      <c r="B368" s="242"/>
      <c r="C368" s="52"/>
      <c r="D368" s="242"/>
      <c r="E368" s="52"/>
      <c r="F368" s="52"/>
      <c r="G368" s="85"/>
      <c r="H368" s="56" t="s">
        <v>189</v>
      </c>
      <c r="I368" s="83"/>
      <c r="J368" s="85"/>
      <c r="K368" s="83"/>
      <c r="L368" s="85"/>
      <c r="M368" s="104"/>
      <c r="N368" s="244">
        <v>9541.3988909208419</v>
      </c>
      <c r="O368" s="244">
        <v>10056.387196832065</v>
      </c>
      <c r="P368" s="244">
        <v>10702.124599122679</v>
      </c>
      <c r="Q368" s="244">
        <v>10982.442525731474</v>
      </c>
      <c r="R368" s="244">
        <v>11499.718827181841</v>
      </c>
      <c r="S368" s="244">
        <v>12311.270891852009</v>
      </c>
      <c r="T368" s="244">
        <v>13716.526634091178</v>
      </c>
      <c r="U368" s="244">
        <v>14158.297133740783</v>
      </c>
      <c r="V368" s="244">
        <v>14439.248605451137</v>
      </c>
      <c r="W368" s="244">
        <v>14394.29463558956</v>
      </c>
      <c r="X368" s="244"/>
      <c r="Y368" s="327">
        <v>9541.3988909208419</v>
      </c>
      <c r="Z368" s="327">
        <v>10056.387196832065</v>
      </c>
      <c r="AA368" s="327">
        <v>10702.124599122679</v>
      </c>
      <c r="AB368" s="327">
        <v>10982.442525731474</v>
      </c>
      <c r="AC368" s="327">
        <v>11499.718827181841</v>
      </c>
      <c r="AD368" s="327">
        <v>12311.270891852009</v>
      </c>
      <c r="AE368" s="327">
        <v>13716.526634091178</v>
      </c>
      <c r="AF368" s="327">
        <v>14159.271919843806</v>
      </c>
      <c r="AG368" s="204">
        <v>14832.418367839453</v>
      </c>
      <c r="AI368" s="296">
        <f t="shared" si="46"/>
        <v>0</v>
      </c>
      <c r="AJ368" s="296">
        <f t="shared" si="47"/>
        <v>0</v>
      </c>
      <c r="AK368" s="296">
        <f t="shared" si="48"/>
        <v>0</v>
      </c>
      <c r="AL368" s="296">
        <f t="shared" si="49"/>
        <v>0</v>
      </c>
      <c r="AM368" s="296">
        <f t="shared" si="50"/>
        <v>0</v>
      </c>
      <c r="AN368" s="296">
        <f t="shared" si="51"/>
        <v>0</v>
      </c>
      <c r="AO368" s="296">
        <f t="shared" si="52"/>
        <v>0</v>
      </c>
      <c r="AP368" s="296">
        <f t="shared" si="53"/>
        <v>0.97478610302277957</v>
      </c>
      <c r="AQ368" s="296">
        <f t="shared" si="54"/>
        <v>393.16976238831558</v>
      </c>
    </row>
    <row r="369" spans="1:43" s="204" customFormat="1" x14ac:dyDescent="0.3">
      <c r="A369" s="52"/>
      <c r="B369" s="242"/>
      <c r="C369" s="52"/>
      <c r="D369" s="242"/>
      <c r="E369" s="52"/>
      <c r="F369" s="52"/>
      <c r="G369" s="85"/>
      <c r="H369" s="56" t="s">
        <v>828</v>
      </c>
      <c r="I369" s="83"/>
      <c r="J369" s="85"/>
      <c r="K369" s="83"/>
      <c r="L369" s="85"/>
      <c r="M369" s="104"/>
      <c r="N369" s="244">
        <v>2312.012574997937</v>
      </c>
      <c r="O369" s="244">
        <v>2336.8606549583519</v>
      </c>
      <c r="P369" s="244">
        <v>1492.0352316295921</v>
      </c>
      <c r="Q369" s="244">
        <v>941.01742004784251</v>
      </c>
      <c r="R369" s="244">
        <v>901.20332874961093</v>
      </c>
      <c r="S369" s="244">
        <v>786.94373951887019</v>
      </c>
      <c r="T369" s="244">
        <v>1191.5812466373134</v>
      </c>
      <c r="U369" s="244">
        <v>1262.1329007667159</v>
      </c>
      <c r="V369" s="244">
        <v>1193.2354066367341</v>
      </c>
      <c r="W369" s="244">
        <v>1274.3469571399166</v>
      </c>
      <c r="X369" s="244"/>
      <c r="Y369" s="327">
        <v>2312.012574997937</v>
      </c>
      <c r="Z369" s="327">
        <v>2336.8606549583519</v>
      </c>
      <c r="AA369" s="327">
        <v>1492.0352316295921</v>
      </c>
      <c r="AB369" s="327">
        <v>941.01742004784251</v>
      </c>
      <c r="AC369" s="327">
        <v>901.20332874961093</v>
      </c>
      <c r="AD369" s="327">
        <v>786.94373951887019</v>
      </c>
      <c r="AE369" s="327">
        <v>1191.5812466373134</v>
      </c>
      <c r="AF369" s="327">
        <v>1262.1329007667157</v>
      </c>
      <c r="AG369" s="204">
        <v>1234.2325365866259</v>
      </c>
      <c r="AI369" s="296">
        <f t="shared" si="46"/>
        <v>0</v>
      </c>
      <c r="AJ369" s="296">
        <f t="shared" si="47"/>
        <v>0</v>
      </c>
      <c r="AK369" s="296">
        <f t="shared" si="48"/>
        <v>0</v>
      </c>
      <c r="AL369" s="296">
        <f t="shared" si="49"/>
        <v>0</v>
      </c>
      <c r="AM369" s="296">
        <f t="shared" si="50"/>
        <v>0</v>
      </c>
      <c r="AN369" s="296">
        <f t="shared" si="51"/>
        <v>0</v>
      </c>
      <c r="AO369" s="296">
        <f t="shared" si="52"/>
        <v>0</v>
      </c>
      <c r="AP369" s="296">
        <f t="shared" si="53"/>
        <v>0</v>
      </c>
      <c r="AQ369" s="296">
        <f t="shared" si="54"/>
        <v>40.997129949891814</v>
      </c>
    </row>
    <row r="370" spans="1:43" s="204" customFormat="1" x14ac:dyDescent="0.3">
      <c r="A370" s="52"/>
      <c r="B370" s="242"/>
      <c r="C370" s="52"/>
      <c r="D370" s="242"/>
      <c r="E370" s="52"/>
      <c r="F370" s="52"/>
      <c r="G370" s="85"/>
      <c r="H370" s="56" t="s">
        <v>827</v>
      </c>
      <c r="I370" s="83"/>
      <c r="J370" s="85"/>
      <c r="K370" s="83"/>
      <c r="L370" s="85"/>
      <c r="M370" s="104"/>
      <c r="N370" s="244">
        <v>13.042929808663501</v>
      </c>
      <c r="O370" s="244">
        <v>13.906051541885379</v>
      </c>
      <c r="P370" s="244">
        <v>6.3853034883968309</v>
      </c>
      <c r="Q370" s="244">
        <v>4.7703862786793803</v>
      </c>
      <c r="R370" s="244">
        <v>6.3460521064081803</v>
      </c>
      <c r="S370" s="244">
        <v>4.335747234293831</v>
      </c>
      <c r="T370" s="244">
        <v>4.0412031020809618</v>
      </c>
      <c r="U370" s="244">
        <v>4.1227918033322606</v>
      </c>
      <c r="V370" s="244">
        <v>5.5581472002272321</v>
      </c>
      <c r="W370" s="244">
        <v>9.0745135724976169</v>
      </c>
      <c r="X370" s="244"/>
      <c r="Y370" s="327">
        <v>13.042929808663501</v>
      </c>
      <c r="Z370" s="327">
        <v>13.906051541885379</v>
      </c>
      <c r="AA370" s="327">
        <v>6.3853034883968309</v>
      </c>
      <c r="AB370" s="327">
        <v>4.7703862786793803</v>
      </c>
      <c r="AC370" s="327">
        <v>6.3460521064081803</v>
      </c>
      <c r="AD370" s="327">
        <v>4.335747234293831</v>
      </c>
      <c r="AE370" s="327">
        <v>4.0412031020809618</v>
      </c>
      <c r="AF370" s="327">
        <v>4.1227918033322606</v>
      </c>
      <c r="AG370" s="204">
        <v>5.5565752813829423</v>
      </c>
      <c r="AI370" s="296">
        <f t="shared" si="46"/>
        <v>0</v>
      </c>
      <c r="AJ370" s="296">
        <f t="shared" si="47"/>
        <v>0</v>
      </c>
      <c r="AK370" s="296">
        <f t="shared" si="48"/>
        <v>0</v>
      </c>
      <c r="AL370" s="296">
        <f t="shared" si="49"/>
        <v>0</v>
      </c>
      <c r="AM370" s="296">
        <f t="shared" si="50"/>
        <v>0</v>
      </c>
      <c r="AN370" s="296">
        <f t="shared" si="51"/>
        <v>0</v>
      </c>
      <c r="AO370" s="296">
        <f t="shared" si="52"/>
        <v>0</v>
      </c>
      <c r="AP370" s="296">
        <f t="shared" si="53"/>
        <v>0</v>
      </c>
      <c r="AQ370" s="296">
        <f t="shared" si="54"/>
        <v>-1.5719188442897547E-3</v>
      </c>
    </row>
    <row r="371" spans="1:43" s="204" customFormat="1" x14ac:dyDescent="0.3">
      <c r="A371" s="52"/>
      <c r="B371" s="242"/>
      <c r="C371" s="52"/>
      <c r="D371" s="242"/>
      <c r="E371" s="52"/>
      <c r="F371" s="52"/>
      <c r="G371" s="85"/>
      <c r="H371" s="56" t="s">
        <v>193</v>
      </c>
      <c r="I371" s="83"/>
      <c r="J371" s="85"/>
      <c r="K371" s="83"/>
      <c r="L371" s="85"/>
      <c r="M371" s="104"/>
      <c r="N371" s="244">
        <v>3393.0743169732518</v>
      </c>
      <c r="O371" s="244">
        <v>3846.7663260913623</v>
      </c>
      <c r="P371" s="244">
        <v>5205.2428987566418</v>
      </c>
      <c r="Q371" s="244">
        <v>5729.7601644113574</v>
      </c>
      <c r="R371" s="244">
        <v>6205.0040604315273</v>
      </c>
      <c r="S371" s="244">
        <v>4926.1202204924493</v>
      </c>
      <c r="T371" s="244">
        <v>4825.8135102150454</v>
      </c>
      <c r="U371" s="244">
        <v>5123.4835125508553</v>
      </c>
      <c r="V371" s="244">
        <v>5300.3362212279562</v>
      </c>
      <c r="W371" s="244">
        <v>5791.2228032070952</v>
      </c>
      <c r="X371" s="244"/>
      <c r="Y371" s="327">
        <v>3393.0743169732518</v>
      </c>
      <c r="Z371" s="327">
        <v>3846.7663260913623</v>
      </c>
      <c r="AA371" s="327">
        <v>5205.2428987566418</v>
      </c>
      <c r="AB371" s="327">
        <v>5729.7601644113574</v>
      </c>
      <c r="AC371" s="327">
        <v>6205.0040604315273</v>
      </c>
      <c r="AD371" s="327">
        <v>4926.1202204924493</v>
      </c>
      <c r="AE371" s="327">
        <v>4825.8135102150454</v>
      </c>
      <c r="AF371" s="327">
        <v>5123.4835125508553</v>
      </c>
      <c r="AG371" s="204">
        <v>5249.2865830141618</v>
      </c>
      <c r="AI371" s="296">
        <f t="shared" si="46"/>
        <v>0</v>
      </c>
      <c r="AJ371" s="296">
        <f t="shared" si="47"/>
        <v>0</v>
      </c>
      <c r="AK371" s="296">
        <f t="shared" si="48"/>
        <v>0</v>
      </c>
      <c r="AL371" s="296">
        <f t="shared" si="49"/>
        <v>0</v>
      </c>
      <c r="AM371" s="296">
        <f t="shared" si="50"/>
        <v>0</v>
      </c>
      <c r="AN371" s="296">
        <f t="shared" si="51"/>
        <v>0</v>
      </c>
      <c r="AO371" s="296">
        <f t="shared" si="52"/>
        <v>0</v>
      </c>
      <c r="AP371" s="296">
        <f t="shared" si="53"/>
        <v>0</v>
      </c>
      <c r="AQ371" s="296">
        <f t="shared" si="54"/>
        <v>-51.049638213794424</v>
      </c>
    </row>
    <row r="372" spans="1:43" s="204" customFormat="1" x14ac:dyDescent="0.3">
      <c r="A372" s="52"/>
      <c r="B372" s="242"/>
      <c r="C372" s="52"/>
      <c r="D372" s="242"/>
      <c r="E372" s="52"/>
      <c r="F372" s="52"/>
      <c r="G372" s="85"/>
      <c r="H372" s="56" t="s">
        <v>180</v>
      </c>
      <c r="I372" s="83"/>
      <c r="J372" s="85"/>
      <c r="K372" s="83"/>
      <c r="L372" s="85"/>
      <c r="M372" s="104"/>
      <c r="N372" s="244">
        <v>12690.306064582286</v>
      </c>
      <c r="O372" s="244">
        <v>13722.184532034422</v>
      </c>
      <c r="P372" s="244">
        <v>14962.17072065914</v>
      </c>
      <c r="Q372" s="244">
        <v>15824.879458006437</v>
      </c>
      <c r="R372" s="244">
        <v>17199.757327504518</v>
      </c>
      <c r="S372" s="244">
        <v>17449.0400925674</v>
      </c>
      <c r="T372" s="244">
        <v>19112.944278463892</v>
      </c>
      <c r="U372" s="244">
        <v>20016.693255005615</v>
      </c>
      <c r="V372" s="244">
        <v>21134.84877482284</v>
      </c>
      <c r="W372" s="244">
        <v>21867.175247543979</v>
      </c>
      <c r="X372" s="244"/>
      <c r="Y372" s="327">
        <v>12690.306064582286</v>
      </c>
      <c r="Z372" s="327">
        <v>13722.184532034422</v>
      </c>
      <c r="AA372" s="327">
        <v>14962.17072065914</v>
      </c>
      <c r="AB372" s="327">
        <v>15824.879458006437</v>
      </c>
      <c r="AC372" s="327">
        <v>17199.757327504518</v>
      </c>
      <c r="AD372" s="327">
        <v>17449.0400925674</v>
      </c>
      <c r="AE372" s="327">
        <v>19112.944278463892</v>
      </c>
      <c r="AF372" s="327">
        <v>19949.041719435882</v>
      </c>
      <c r="AG372" s="204">
        <v>20930.773723622879</v>
      </c>
      <c r="AI372" s="296">
        <f t="shared" si="46"/>
        <v>0</v>
      </c>
      <c r="AJ372" s="296">
        <f t="shared" si="47"/>
        <v>0</v>
      </c>
      <c r="AK372" s="296">
        <f t="shared" si="48"/>
        <v>0</v>
      </c>
      <c r="AL372" s="296">
        <f t="shared" si="49"/>
        <v>0</v>
      </c>
      <c r="AM372" s="296">
        <f t="shared" si="50"/>
        <v>0</v>
      </c>
      <c r="AN372" s="296">
        <f t="shared" si="51"/>
        <v>0</v>
      </c>
      <c r="AO372" s="296">
        <f t="shared" si="52"/>
        <v>0</v>
      </c>
      <c r="AP372" s="296">
        <f t="shared" si="53"/>
        <v>-67.651535569733824</v>
      </c>
      <c r="AQ372" s="296">
        <f t="shared" si="54"/>
        <v>-204.07505119996131</v>
      </c>
    </row>
    <row r="373" spans="1:43" s="204" customFormat="1" x14ac:dyDescent="0.3">
      <c r="A373" s="52"/>
      <c r="B373" s="242"/>
      <c r="C373" s="52"/>
      <c r="D373" s="242"/>
      <c r="E373" s="52"/>
      <c r="F373" s="52"/>
      <c r="G373" s="85"/>
      <c r="H373" s="56" t="s">
        <v>832</v>
      </c>
      <c r="I373" s="83"/>
      <c r="J373" s="85"/>
      <c r="K373" s="83"/>
      <c r="L373" s="85"/>
      <c r="M373" s="104"/>
      <c r="N373" s="244">
        <v>12181.471297637849</v>
      </c>
      <c r="O373" s="244">
        <v>12626.771731478641</v>
      </c>
      <c r="P373" s="244">
        <v>13027.397162311772</v>
      </c>
      <c r="Q373" s="244">
        <v>13671.934693534766</v>
      </c>
      <c r="R373" s="244">
        <v>13765.890037909898</v>
      </c>
      <c r="S373" s="244">
        <v>11975.889350591482</v>
      </c>
      <c r="T373" s="244">
        <v>12273.748711948709</v>
      </c>
      <c r="U373" s="244">
        <v>13382.345426446151</v>
      </c>
      <c r="V373" s="244">
        <v>13741.600736268183</v>
      </c>
      <c r="W373" s="244">
        <v>13592.141425584374</v>
      </c>
      <c r="X373" s="244"/>
      <c r="Y373" s="327">
        <v>12181.471297637849</v>
      </c>
      <c r="Z373" s="327">
        <v>12626.771731478641</v>
      </c>
      <c r="AA373" s="327">
        <v>13027.397162311772</v>
      </c>
      <c r="AB373" s="327">
        <v>13671.934693534766</v>
      </c>
      <c r="AC373" s="327">
        <v>13765.890037909898</v>
      </c>
      <c r="AD373" s="327">
        <v>11975.889350591482</v>
      </c>
      <c r="AE373" s="327">
        <v>12273.748711948709</v>
      </c>
      <c r="AF373" s="327">
        <v>13382.345426446152</v>
      </c>
      <c r="AG373" s="204">
        <v>13887.826979932963</v>
      </c>
      <c r="AI373" s="296">
        <f t="shared" si="46"/>
        <v>0</v>
      </c>
      <c r="AJ373" s="296">
        <f t="shared" si="47"/>
        <v>0</v>
      </c>
      <c r="AK373" s="296">
        <f t="shared" si="48"/>
        <v>0</v>
      </c>
      <c r="AL373" s="296">
        <f t="shared" si="49"/>
        <v>0</v>
      </c>
      <c r="AM373" s="296">
        <f t="shared" si="50"/>
        <v>0</v>
      </c>
      <c r="AN373" s="296">
        <f t="shared" si="51"/>
        <v>0</v>
      </c>
      <c r="AO373" s="296">
        <f t="shared" si="52"/>
        <v>0</v>
      </c>
      <c r="AP373" s="296">
        <f t="shared" si="53"/>
        <v>0</v>
      </c>
      <c r="AQ373" s="296">
        <f t="shared" si="54"/>
        <v>146.22624366477976</v>
      </c>
    </row>
    <row r="374" spans="1:43" s="204" customFormat="1" x14ac:dyDescent="0.3">
      <c r="A374" s="52"/>
      <c r="B374" s="242"/>
      <c r="C374" s="52"/>
      <c r="D374" s="242"/>
      <c r="E374" s="52"/>
      <c r="F374" s="52"/>
      <c r="G374" s="85"/>
      <c r="H374" s="56"/>
      <c r="I374" s="83"/>
      <c r="J374" s="85"/>
      <c r="K374" s="83"/>
      <c r="L374" s="85"/>
      <c r="M374" s="10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327"/>
      <c r="Z374" s="327"/>
      <c r="AA374" s="327"/>
      <c r="AB374" s="327"/>
      <c r="AC374" s="327"/>
      <c r="AD374" s="327"/>
      <c r="AE374" s="327"/>
      <c r="AF374" s="327"/>
      <c r="AI374" s="296">
        <f t="shared" si="46"/>
        <v>0</v>
      </c>
      <c r="AJ374" s="296">
        <f t="shared" si="47"/>
        <v>0</v>
      </c>
      <c r="AK374" s="296">
        <f t="shared" si="48"/>
        <v>0</v>
      </c>
      <c r="AL374" s="296">
        <f t="shared" si="49"/>
        <v>0</v>
      </c>
      <c r="AM374" s="296">
        <f t="shared" si="50"/>
        <v>0</v>
      </c>
      <c r="AN374" s="296">
        <f t="shared" si="51"/>
        <v>0</v>
      </c>
      <c r="AO374" s="296">
        <f t="shared" si="52"/>
        <v>0</v>
      </c>
      <c r="AP374" s="296">
        <f t="shared" si="53"/>
        <v>0</v>
      </c>
      <c r="AQ374" s="296">
        <f t="shared" si="54"/>
        <v>0</v>
      </c>
    </row>
    <row r="375" spans="1:43" s="204" customFormat="1" ht="18" x14ac:dyDescent="0.3">
      <c r="A375" s="52"/>
      <c r="B375" s="242"/>
      <c r="C375" s="52"/>
      <c r="D375" s="242"/>
      <c r="E375" s="52"/>
      <c r="F375" s="52"/>
      <c r="G375" s="243" t="s">
        <v>833</v>
      </c>
      <c r="H375" s="85"/>
      <c r="I375" s="83"/>
      <c r="J375" s="85"/>
      <c r="K375" s="83"/>
      <c r="L375" s="85"/>
      <c r="M375" s="104"/>
      <c r="N375" s="207">
        <v>52060.474818099974</v>
      </c>
      <c r="O375" s="207">
        <v>56269.623167032842</v>
      </c>
      <c r="P375" s="207">
        <v>60577.102159405578</v>
      </c>
      <c r="Q375" s="207">
        <v>62048.185396278379</v>
      </c>
      <c r="R375" s="207">
        <v>65656.878419943416</v>
      </c>
      <c r="S375" s="207">
        <v>69453.174913693132</v>
      </c>
      <c r="T375" s="207">
        <v>77709.316291544426</v>
      </c>
      <c r="U375" s="207">
        <v>94132.477378509226</v>
      </c>
      <c r="V375" s="207">
        <v>96351.758569253507</v>
      </c>
      <c r="W375" s="207">
        <v>103478.14709655938</v>
      </c>
      <c r="X375" s="207"/>
      <c r="Y375" s="327">
        <v>52060.474818099974</v>
      </c>
      <c r="Z375" s="327">
        <v>56269.623167032842</v>
      </c>
      <c r="AA375" s="327">
        <v>60577.102159405578</v>
      </c>
      <c r="AB375" s="327">
        <v>62048.185396278379</v>
      </c>
      <c r="AC375" s="327">
        <v>65656.878419943416</v>
      </c>
      <c r="AD375" s="327">
        <v>69453.174913693132</v>
      </c>
      <c r="AE375" s="327">
        <v>77709.316291544426</v>
      </c>
      <c r="AF375" s="327">
        <v>93932.477378509226</v>
      </c>
      <c r="AG375" s="204">
        <v>96137.515136367394</v>
      </c>
      <c r="AI375" s="296">
        <f t="shared" si="46"/>
        <v>0</v>
      </c>
      <c r="AJ375" s="296">
        <f t="shared" si="47"/>
        <v>0</v>
      </c>
      <c r="AK375" s="296">
        <f t="shared" si="48"/>
        <v>0</v>
      </c>
      <c r="AL375" s="296">
        <f t="shared" si="49"/>
        <v>0</v>
      </c>
      <c r="AM375" s="296">
        <f t="shared" si="50"/>
        <v>0</v>
      </c>
      <c r="AN375" s="296">
        <f t="shared" si="51"/>
        <v>0</v>
      </c>
      <c r="AO375" s="296">
        <f t="shared" si="52"/>
        <v>0</v>
      </c>
      <c r="AP375" s="296">
        <f t="shared" si="53"/>
        <v>-200</v>
      </c>
      <c r="AQ375" s="296">
        <f t="shared" si="54"/>
        <v>-214.24343288611271</v>
      </c>
    </row>
    <row r="376" spans="1:43" s="204" customFormat="1" x14ac:dyDescent="0.3">
      <c r="A376" s="52"/>
      <c r="B376" s="242"/>
      <c r="C376" s="52"/>
      <c r="D376" s="242"/>
      <c r="E376" s="52"/>
      <c r="F376" s="52"/>
      <c r="G376" s="85"/>
      <c r="H376" s="245" t="s">
        <v>834</v>
      </c>
      <c r="I376" s="58"/>
      <c r="J376" s="58"/>
      <c r="K376" s="83"/>
      <c r="L376" s="85"/>
      <c r="M376" s="104"/>
      <c r="N376" s="207">
        <v>84231.170836448655</v>
      </c>
      <c r="O376" s="207">
        <v>91115.713093926781</v>
      </c>
      <c r="P376" s="207">
        <v>103352.39498851312</v>
      </c>
      <c r="Q376" s="207">
        <v>91045.981940018974</v>
      </c>
      <c r="R376" s="207">
        <v>89762.575987226359</v>
      </c>
      <c r="S376" s="207">
        <v>102536.29490073491</v>
      </c>
      <c r="T376" s="207">
        <v>138997.00063587527</v>
      </c>
      <c r="U376" s="207">
        <v>150739.45239102514</v>
      </c>
      <c r="V376" s="207">
        <v>125957.86393493829</v>
      </c>
      <c r="W376" s="207">
        <v>142951.14871706982</v>
      </c>
      <c r="X376" s="207"/>
      <c r="Y376" s="327">
        <v>84231.170836448655</v>
      </c>
      <c r="Z376" s="327">
        <v>91115.713093926781</v>
      </c>
      <c r="AA376" s="327">
        <v>103352.39498851312</v>
      </c>
      <c r="AB376" s="327">
        <v>91045.981940018974</v>
      </c>
      <c r="AC376" s="327">
        <v>89762.575987226359</v>
      </c>
      <c r="AD376" s="327">
        <v>102536.29490073491</v>
      </c>
      <c r="AE376" s="327">
        <v>138997.00063587527</v>
      </c>
      <c r="AF376" s="327">
        <v>150089.6337426629</v>
      </c>
      <c r="AG376" s="204">
        <v>125438.56327067624</v>
      </c>
      <c r="AI376" s="296">
        <f t="shared" si="46"/>
        <v>0</v>
      </c>
      <c r="AJ376" s="296">
        <f t="shared" si="47"/>
        <v>0</v>
      </c>
      <c r="AK376" s="296">
        <f t="shared" si="48"/>
        <v>0</v>
      </c>
      <c r="AL376" s="296">
        <f t="shared" si="49"/>
        <v>0</v>
      </c>
      <c r="AM376" s="296">
        <f t="shared" si="50"/>
        <v>0</v>
      </c>
      <c r="AN376" s="296">
        <f t="shared" si="51"/>
        <v>0</v>
      </c>
      <c r="AO376" s="296">
        <f t="shared" si="52"/>
        <v>0</v>
      </c>
      <c r="AP376" s="296">
        <f t="shared" si="53"/>
        <v>-649.81864836224122</v>
      </c>
      <c r="AQ376" s="296">
        <f t="shared" si="54"/>
        <v>-519.30066426204576</v>
      </c>
    </row>
    <row r="377" spans="1:43" s="204" customFormat="1" x14ac:dyDescent="0.3">
      <c r="A377" s="52"/>
      <c r="B377" s="242"/>
      <c r="C377" s="52"/>
      <c r="D377" s="242"/>
      <c r="E377" s="52"/>
      <c r="F377" s="52"/>
      <c r="G377" s="56"/>
      <c r="H377" s="246" t="s">
        <v>431</v>
      </c>
      <c r="I377" s="58"/>
      <c r="J377" s="58"/>
      <c r="K377" s="83"/>
      <c r="L377" s="85"/>
      <c r="M377" s="104"/>
      <c r="N377" s="244">
        <v>53368.089785458753</v>
      </c>
      <c r="O377" s="244">
        <v>58876.544782567355</v>
      </c>
      <c r="P377" s="244">
        <v>66487.972761760058</v>
      </c>
      <c r="Q377" s="244">
        <v>54902.392324540044</v>
      </c>
      <c r="R377" s="244">
        <v>53040.194837429051</v>
      </c>
      <c r="S377" s="244">
        <v>61479.562859074933</v>
      </c>
      <c r="T377" s="244">
        <v>90307.154889391342</v>
      </c>
      <c r="U377" s="244">
        <v>100640.44005402636</v>
      </c>
      <c r="V377" s="244">
        <v>79464.867199501197</v>
      </c>
      <c r="W377" s="244">
        <v>93805.739279978996</v>
      </c>
      <c r="X377" s="244"/>
      <c r="Y377" s="327">
        <v>53368.089785458753</v>
      </c>
      <c r="Z377" s="327">
        <v>58876.544782567355</v>
      </c>
      <c r="AA377" s="327">
        <v>66487.972761760058</v>
      </c>
      <c r="AB377" s="327">
        <v>54902.392324540044</v>
      </c>
      <c r="AC377" s="327">
        <v>53040.194837429051</v>
      </c>
      <c r="AD377" s="327">
        <v>61479.562859074933</v>
      </c>
      <c r="AE377" s="327">
        <v>90307.154889391342</v>
      </c>
      <c r="AF377" s="327">
        <v>100440.62140566412</v>
      </c>
      <c r="AG377" s="204">
        <v>79332.897583618585</v>
      </c>
      <c r="AI377" s="296">
        <f t="shared" si="46"/>
        <v>0</v>
      </c>
      <c r="AJ377" s="296">
        <f t="shared" si="47"/>
        <v>0</v>
      </c>
      <c r="AK377" s="296">
        <f t="shared" si="48"/>
        <v>0</v>
      </c>
      <c r="AL377" s="296">
        <f t="shared" si="49"/>
        <v>0</v>
      </c>
      <c r="AM377" s="296">
        <f t="shared" si="50"/>
        <v>0</v>
      </c>
      <c r="AN377" s="296">
        <f t="shared" si="51"/>
        <v>0</v>
      </c>
      <c r="AO377" s="296">
        <f t="shared" si="52"/>
        <v>0</v>
      </c>
      <c r="AP377" s="296">
        <f t="shared" si="53"/>
        <v>-199.81864836224122</v>
      </c>
      <c r="AQ377" s="296">
        <f t="shared" si="54"/>
        <v>-131.96961588261183</v>
      </c>
    </row>
    <row r="378" spans="1:43" s="204" customFormat="1" x14ac:dyDescent="0.3">
      <c r="A378" s="52"/>
      <c r="B378" s="242"/>
      <c r="C378" s="52"/>
      <c r="D378" s="242"/>
      <c r="E378" s="52"/>
      <c r="F378" s="52"/>
      <c r="G378" s="85"/>
      <c r="H378" s="246" t="s">
        <v>835</v>
      </c>
      <c r="I378" s="58"/>
      <c r="J378" s="58"/>
      <c r="K378" s="83"/>
      <c r="L378" s="85"/>
      <c r="M378" s="104"/>
      <c r="N378" s="244">
        <v>30863.081050989906</v>
      </c>
      <c r="O378" s="244">
        <v>32239.168311359434</v>
      </c>
      <c r="P378" s="244">
        <v>36864.422226753057</v>
      </c>
      <c r="Q378" s="244">
        <v>36143.589615478922</v>
      </c>
      <c r="R378" s="244">
        <v>36722.381149797307</v>
      </c>
      <c r="S378" s="244">
        <v>41056.732041659983</v>
      </c>
      <c r="T378" s="244">
        <v>48689.845746483938</v>
      </c>
      <c r="U378" s="244">
        <v>50099.01233699877</v>
      </c>
      <c r="V378" s="244">
        <v>46492.996735437089</v>
      </c>
      <c r="W378" s="244">
        <v>49145.409437090835</v>
      </c>
      <c r="X378" s="244"/>
      <c r="Y378" s="327">
        <v>30863.081050989906</v>
      </c>
      <c r="Z378" s="327">
        <v>32239.168311359434</v>
      </c>
      <c r="AA378" s="327">
        <v>36864.422226753057</v>
      </c>
      <c r="AB378" s="327">
        <v>36143.589615478922</v>
      </c>
      <c r="AC378" s="327">
        <v>36722.381149797307</v>
      </c>
      <c r="AD378" s="327">
        <v>41056.732041659983</v>
      </c>
      <c r="AE378" s="327">
        <v>48689.845746483938</v>
      </c>
      <c r="AF378" s="327">
        <v>49649.01233699877</v>
      </c>
      <c r="AG378" s="204">
        <v>46105.665687057655</v>
      </c>
      <c r="AI378" s="296">
        <f t="shared" si="46"/>
        <v>0</v>
      </c>
      <c r="AJ378" s="296">
        <f t="shared" si="47"/>
        <v>0</v>
      </c>
      <c r="AK378" s="296">
        <f t="shared" si="48"/>
        <v>0</v>
      </c>
      <c r="AL378" s="296">
        <f t="shared" si="49"/>
        <v>0</v>
      </c>
      <c r="AM378" s="296">
        <f t="shared" si="50"/>
        <v>0</v>
      </c>
      <c r="AN378" s="296">
        <f t="shared" si="51"/>
        <v>0</v>
      </c>
      <c r="AO378" s="296">
        <f t="shared" si="52"/>
        <v>0</v>
      </c>
      <c r="AP378" s="296">
        <f t="shared" si="53"/>
        <v>-450</v>
      </c>
      <c r="AQ378" s="296">
        <f t="shared" si="54"/>
        <v>-387.33104837943392</v>
      </c>
    </row>
    <row r="379" spans="1:43" s="204" customFormat="1" x14ac:dyDescent="0.3">
      <c r="A379" s="52"/>
      <c r="B379" s="242"/>
      <c r="C379" s="52"/>
      <c r="D379" s="242"/>
      <c r="E379" s="52"/>
      <c r="F379" s="52"/>
      <c r="G379" s="85"/>
      <c r="H379" s="246" t="s">
        <v>836</v>
      </c>
      <c r="I379" s="58"/>
      <c r="J379" s="58"/>
      <c r="K379" s="83"/>
      <c r="L379" s="85"/>
      <c r="M379" s="104"/>
      <c r="N379" s="244">
        <v>21211.236614819998</v>
      </c>
      <c r="O379" s="244">
        <v>22417.752134770431</v>
      </c>
      <c r="P379" s="244">
        <v>24463.55600722575</v>
      </c>
      <c r="Q379" s="244">
        <v>25371.726782097827</v>
      </c>
      <c r="R379" s="244">
        <v>26750.616600959307</v>
      </c>
      <c r="S379" s="244">
        <v>29495.151585645701</v>
      </c>
      <c r="T379" s="244">
        <v>35208.765287462673</v>
      </c>
      <c r="U379" s="244">
        <v>34806.222034769991</v>
      </c>
      <c r="V379" s="244">
        <v>33557.631150275498</v>
      </c>
      <c r="W379" s="244">
        <v>35050.048595525295</v>
      </c>
      <c r="X379" s="244"/>
      <c r="Y379" s="327">
        <v>21211.236614819998</v>
      </c>
      <c r="Z379" s="327">
        <v>22417.752134770431</v>
      </c>
      <c r="AA379" s="327">
        <v>24463.55600722575</v>
      </c>
      <c r="AB379" s="327">
        <v>25371.726782097827</v>
      </c>
      <c r="AC379" s="327">
        <v>26750.616600959307</v>
      </c>
      <c r="AD379" s="327">
        <v>29495.151585645701</v>
      </c>
      <c r="AE379" s="327">
        <v>35208.765287462673</v>
      </c>
      <c r="AF379" s="327">
        <v>34656.222034769991</v>
      </c>
      <c r="AG379" s="204">
        <v>33425.346115312146</v>
      </c>
      <c r="AI379" s="296">
        <f t="shared" si="46"/>
        <v>0</v>
      </c>
      <c r="AJ379" s="296">
        <f t="shared" si="47"/>
        <v>0</v>
      </c>
      <c r="AK379" s="296">
        <f t="shared" si="48"/>
        <v>0</v>
      </c>
      <c r="AL379" s="296">
        <f t="shared" si="49"/>
        <v>0</v>
      </c>
      <c r="AM379" s="296">
        <f t="shared" si="50"/>
        <v>0</v>
      </c>
      <c r="AN379" s="296">
        <f t="shared" si="51"/>
        <v>0</v>
      </c>
      <c r="AO379" s="296">
        <f t="shared" si="52"/>
        <v>0</v>
      </c>
      <c r="AP379" s="296">
        <f t="shared" si="53"/>
        <v>-150</v>
      </c>
      <c r="AQ379" s="296">
        <f t="shared" si="54"/>
        <v>-132.28503496335179</v>
      </c>
    </row>
    <row r="380" spans="1:43" s="204" customFormat="1" x14ac:dyDescent="0.3">
      <c r="A380" s="52"/>
      <c r="B380" s="242"/>
      <c r="C380" s="52"/>
      <c r="D380" s="242"/>
      <c r="E380" s="52"/>
      <c r="F380" s="52"/>
      <c r="G380" s="85"/>
      <c r="H380" s="246" t="s">
        <v>837</v>
      </c>
      <c r="I380" s="58"/>
      <c r="J380" s="58"/>
      <c r="K380" s="83"/>
      <c r="L380" s="85"/>
      <c r="M380" s="104"/>
      <c r="N380" s="244">
        <v>9651.8444361699076</v>
      </c>
      <c r="O380" s="244">
        <v>9821.4161765890021</v>
      </c>
      <c r="P380" s="244">
        <v>12400.866219527306</v>
      </c>
      <c r="Q380" s="244">
        <v>10771.862833381099</v>
      </c>
      <c r="R380" s="244">
        <v>9971.7645488380003</v>
      </c>
      <c r="S380" s="244">
        <v>11561.580456014286</v>
      </c>
      <c r="T380" s="244">
        <v>13481.080459021265</v>
      </c>
      <c r="U380" s="244">
        <v>15292.790302228779</v>
      </c>
      <c r="V380" s="244">
        <v>12935.365585161591</v>
      </c>
      <c r="W380" s="244">
        <v>14095.36084156554</v>
      </c>
      <c r="X380" s="244"/>
      <c r="Y380" s="327">
        <v>9651.8444361699076</v>
      </c>
      <c r="Z380" s="327">
        <v>9821.4161765890021</v>
      </c>
      <c r="AA380" s="327">
        <v>12400.866219527306</v>
      </c>
      <c r="AB380" s="327">
        <v>10771.862833381099</v>
      </c>
      <c r="AC380" s="327">
        <v>9971.7645488380003</v>
      </c>
      <c r="AD380" s="327">
        <v>11561.580456014286</v>
      </c>
      <c r="AE380" s="327">
        <v>13481.080459021265</v>
      </c>
      <c r="AF380" s="327">
        <v>14992.790302228779</v>
      </c>
      <c r="AG380" s="204">
        <v>12680.319571745509</v>
      </c>
      <c r="AI380" s="296">
        <f t="shared" si="46"/>
        <v>0</v>
      </c>
      <c r="AJ380" s="296">
        <f t="shared" si="47"/>
        <v>0</v>
      </c>
      <c r="AK380" s="296">
        <f t="shared" si="48"/>
        <v>0</v>
      </c>
      <c r="AL380" s="296">
        <f t="shared" si="49"/>
        <v>0</v>
      </c>
      <c r="AM380" s="296">
        <f t="shared" si="50"/>
        <v>0</v>
      </c>
      <c r="AN380" s="296">
        <f t="shared" si="51"/>
        <v>0</v>
      </c>
      <c r="AO380" s="296">
        <f t="shared" si="52"/>
        <v>0</v>
      </c>
      <c r="AP380" s="296">
        <f t="shared" si="53"/>
        <v>-300</v>
      </c>
      <c r="AQ380" s="296">
        <f t="shared" si="54"/>
        <v>-255.04601341608213</v>
      </c>
    </row>
    <row r="381" spans="1:43" s="204" customFormat="1" x14ac:dyDescent="0.3">
      <c r="A381" s="52"/>
      <c r="B381" s="242"/>
      <c r="C381" s="52"/>
      <c r="D381" s="242"/>
      <c r="E381" s="52"/>
      <c r="F381" s="52"/>
      <c r="G381" s="85"/>
      <c r="H381" s="245" t="s">
        <v>838</v>
      </c>
      <c r="I381" s="58"/>
      <c r="J381" s="58"/>
      <c r="K381" s="83"/>
      <c r="L381" s="85"/>
      <c r="M381" s="104"/>
      <c r="N381" s="207">
        <v>66507.995457623139</v>
      </c>
      <c r="O381" s="207">
        <v>70566.364563049894</v>
      </c>
      <c r="P381" s="207">
        <v>75781.195187993086</v>
      </c>
      <c r="Q381" s="207">
        <v>78764.120373661237</v>
      </c>
      <c r="R381" s="207">
        <v>82874.805513312022</v>
      </c>
      <c r="S381" s="207">
        <v>81525.906889536825</v>
      </c>
      <c r="T381" s="207">
        <v>90307.584272500317</v>
      </c>
      <c r="U381" s="207">
        <v>98880.111173081925</v>
      </c>
      <c r="V381" s="207">
        <v>103368.00376761264</v>
      </c>
      <c r="W381" s="207">
        <v>105802.89384975249</v>
      </c>
      <c r="X381" s="207"/>
      <c r="Y381" s="327">
        <v>66507.995457623139</v>
      </c>
      <c r="Z381" s="327">
        <v>70566.364563049894</v>
      </c>
      <c r="AA381" s="327">
        <v>75781.195187993086</v>
      </c>
      <c r="AB381" s="327">
        <v>78764.120373661237</v>
      </c>
      <c r="AC381" s="327">
        <v>82874.805513312022</v>
      </c>
      <c r="AD381" s="327">
        <v>81525.906889536825</v>
      </c>
      <c r="AE381" s="327">
        <v>90307.584272500317</v>
      </c>
      <c r="AF381" s="327">
        <v>98981.567630048696</v>
      </c>
      <c r="AG381" s="204">
        <v>104030.86804804756</v>
      </c>
      <c r="AI381" s="296">
        <f t="shared" si="46"/>
        <v>0</v>
      </c>
      <c r="AJ381" s="296">
        <f t="shared" si="47"/>
        <v>0</v>
      </c>
      <c r="AK381" s="296">
        <f t="shared" si="48"/>
        <v>0</v>
      </c>
      <c r="AL381" s="296">
        <f t="shared" si="49"/>
        <v>0</v>
      </c>
      <c r="AM381" s="296">
        <f t="shared" si="50"/>
        <v>0</v>
      </c>
      <c r="AN381" s="296">
        <f t="shared" si="51"/>
        <v>0</v>
      </c>
      <c r="AO381" s="296">
        <f t="shared" si="52"/>
        <v>0</v>
      </c>
      <c r="AP381" s="296">
        <f t="shared" si="53"/>
        <v>101.45645696677093</v>
      </c>
      <c r="AQ381" s="296">
        <f t="shared" si="54"/>
        <v>662.86428043492197</v>
      </c>
    </row>
    <row r="382" spans="1:43" s="204" customFormat="1" x14ac:dyDescent="0.3">
      <c r="A382" s="52"/>
      <c r="B382" s="242"/>
      <c r="C382" s="52"/>
      <c r="D382" s="242"/>
      <c r="E382" s="52"/>
      <c r="F382" s="52"/>
      <c r="G382" s="85"/>
      <c r="H382" s="246" t="s">
        <v>431</v>
      </c>
      <c r="I382" s="58"/>
      <c r="J382" s="58"/>
      <c r="K382" s="83"/>
      <c r="L382" s="85"/>
      <c r="M382" s="104"/>
      <c r="N382" s="244">
        <v>46491.866926791874</v>
      </c>
      <c r="O382" s="244">
        <v>49226.311982025531</v>
      </c>
      <c r="P382" s="244">
        <v>53001.689164501324</v>
      </c>
      <c r="Q382" s="244">
        <v>54796.343496225323</v>
      </c>
      <c r="R382" s="244">
        <v>57405.270505222179</v>
      </c>
      <c r="S382" s="244">
        <v>55140.57360843676</v>
      </c>
      <c r="T382" s="244">
        <v>59035.915045758462</v>
      </c>
      <c r="U382" s="244">
        <v>61477.025383727043</v>
      </c>
      <c r="V382" s="244">
        <v>63370.013405375968</v>
      </c>
      <c r="W382" s="244">
        <v>64538.522964216027</v>
      </c>
      <c r="X382" s="244"/>
      <c r="Y382" s="327">
        <v>46491.866926791874</v>
      </c>
      <c r="Z382" s="327">
        <v>49226.311982025531</v>
      </c>
      <c r="AA382" s="327">
        <v>53001.689164501324</v>
      </c>
      <c r="AB382" s="327">
        <v>54796.343496225323</v>
      </c>
      <c r="AC382" s="327">
        <v>57405.270505222179</v>
      </c>
      <c r="AD382" s="327">
        <v>55140.57360843676</v>
      </c>
      <c r="AE382" s="327">
        <v>59035.915045758462</v>
      </c>
      <c r="AF382" s="327">
        <v>61388.481840693792</v>
      </c>
      <c r="AG382" s="204">
        <v>63831.867983282107</v>
      </c>
      <c r="AI382" s="296">
        <f t="shared" si="46"/>
        <v>0</v>
      </c>
      <c r="AJ382" s="296">
        <f t="shared" si="47"/>
        <v>0</v>
      </c>
      <c r="AK382" s="296">
        <f t="shared" si="48"/>
        <v>0</v>
      </c>
      <c r="AL382" s="296">
        <f t="shared" si="49"/>
        <v>0</v>
      </c>
      <c r="AM382" s="296">
        <f t="shared" si="50"/>
        <v>0</v>
      </c>
      <c r="AN382" s="296">
        <f t="shared" si="51"/>
        <v>0</v>
      </c>
      <c r="AO382" s="296">
        <f t="shared" si="52"/>
        <v>0</v>
      </c>
      <c r="AP382" s="296">
        <f t="shared" si="53"/>
        <v>-88.543543033250899</v>
      </c>
      <c r="AQ382" s="296">
        <f t="shared" si="54"/>
        <v>461.85457790613873</v>
      </c>
    </row>
    <row r="383" spans="1:43" s="204" customFormat="1" x14ac:dyDescent="0.3">
      <c r="A383" s="52"/>
      <c r="B383" s="242"/>
      <c r="C383" s="52"/>
      <c r="D383" s="242"/>
      <c r="E383" s="52"/>
      <c r="F383" s="52"/>
      <c r="G383" s="85"/>
      <c r="H383" s="246" t="s">
        <v>835</v>
      </c>
      <c r="I383" s="58"/>
      <c r="J383" s="58"/>
      <c r="K383" s="83"/>
      <c r="L383" s="85"/>
      <c r="M383" s="104"/>
      <c r="N383" s="244">
        <v>20016.128530831265</v>
      </c>
      <c r="O383" s="244">
        <v>21340.05258102436</v>
      </c>
      <c r="P383" s="244">
        <v>22779.506023491762</v>
      </c>
      <c r="Q383" s="244">
        <v>23967.776877435917</v>
      </c>
      <c r="R383" s="244">
        <v>25469.535008089842</v>
      </c>
      <c r="S383" s="244">
        <v>26385.333281100073</v>
      </c>
      <c r="T383" s="244">
        <v>31271.669226741855</v>
      </c>
      <c r="U383" s="244">
        <v>37403.085789354882</v>
      </c>
      <c r="V383" s="244">
        <v>39997.990362236669</v>
      </c>
      <c r="W383" s="244">
        <v>41264.37088553646</v>
      </c>
      <c r="X383" s="244"/>
      <c r="Y383" s="327">
        <v>20016.128530831265</v>
      </c>
      <c r="Z383" s="327">
        <v>21340.05258102436</v>
      </c>
      <c r="AA383" s="327">
        <v>22779.506023491762</v>
      </c>
      <c r="AB383" s="327">
        <v>23967.776877435917</v>
      </c>
      <c r="AC383" s="327">
        <v>25469.535008089842</v>
      </c>
      <c r="AD383" s="327">
        <v>26385.333281100073</v>
      </c>
      <c r="AE383" s="327">
        <v>31271.669226741855</v>
      </c>
      <c r="AF383" s="327">
        <v>37593.085789354896</v>
      </c>
      <c r="AG383" s="204">
        <v>40199.000064765445</v>
      </c>
      <c r="AI383" s="296">
        <f t="shared" si="46"/>
        <v>0</v>
      </c>
      <c r="AJ383" s="296">
        <f t="shared" si="47"/>
        <v>0</v>
      </c>
      <c r="AK383" s="296">
        <f t="shared" si="48"/>
        <v>0</v>
      </c>
      <c r="AL383" s="296">
        <f t="shared" si="49"/>
        <v>0</v>
      </c>
      <c r="AM383" s="296">
        <f t="shared" si="50"/>
        <v>0</v>
      </c>
      <c r="AN383" s="296">
        <f t="shared" si="51"/>
        <v>0</v>
      </c>
      <c r="AO383" s="296">
        <f t="shared" si="52"/>
        <v>0</v>
      </c>
      <c r="AP383" s="296">
        <f t="shared" si="53"/>
        <v>190.00000000001455</v>
      </c>
      <c r="AQ383" s="296">
        <f t="shared" si="54"/>
        <v>201.00970252877596</v>
      </c>
    </row>
    <row r="384" spans="1:43" s="204" customFormat="1" ht="20.25" customHeight="1" x14ac:dyDescent="0.3">
      <c r="A384" s="52"/>
      <c r="B384" s="242"/>
      <c r="C384" s="52"/>
      <c r="D384" s="242"/>
      <c r="E384" s="52"/>
      <c r="F384" s="52"/>
      <c r="G384" s="85"/>
      <c r="H384" s="246" t="s">
        <v>836</v>
      </c>
      <c r="I384" s="58"/>
      <c r="J384" s="58"/>
      <c r="K384" s="83"/>
      <c r="L384" s="85"/>
      <c r="M384" s="104"/>
      <c r="N384" s="244">
        <v>3256.5528837199909</v>
      </c>
      <c r="O384" s="244">
        <v>3079.1389754735583</v>
      </c>
      <c r="P384" s="244">
        <v>3033.4200425481076</v>
      </c>
      <c r="Q384" s="244">
        <v>3305.4760050186242</v>
      </c>
      <c r="R384" s="244">
        <v>3294.076666578344</v>
      </c>
      <c r="S384" s="244">
        <v>3050.2953690583608</v>
      </c>
      <c r="T384" s="244">
        <v>3815.583480779876</v>
      </c>
      <c r="U384" s="244">
        <v>4954.0127054709774</v>
      </c>
      <c r="V384" s="244">
        <v>5411.9516604115252</v>
      </c>
      <c r="W384" s="244">
        <v>4879.7795037635951</v>
      </c>
      <c r="X384" s="244"/>
      <c r="Y384" s="327">
        <v>3256.5528837199909</v>
      </c>
      <c r="Z384" s="327">
        <v>3079.1389754735583</v>
      </c>
      <c r="AA384" s="327">
        <v>3033.4200425481076</v>
      </c>
      <c r="AB384" s="327">
        <v>3305.4760050186242</v>
      </c>
      <c r="AC384" s="327">
        <v>3294.076666578344</v>
      </c>
      <c r="AD384" s="327">
        <v>3050.2953690583608</v>
      </c>
      <c r="AE384" s="327">
        <v>3815.583480779876</v>
      </c>
      <c r="AF384" s="327">
        <v>4954.0127054709774</v>
      </c>
      <c r="AG384" s="204">
        <v>5411.9516604115252</v>
      </c>
      <c r="AI384" s="296">
        <f t="shared" si="46"/>
        <v>0</v>
      </c>
      <c r="AJ384" s="296">
        <f t="shared" si="47"/>
        <v>0</v>
      </c>
      <c r="AK384" s="296">
        <f t="shared" si="48"/>
        <v>0</v>
      </c>
      <c r="AL384" s="296">
        <f t="shared" si="49"/>
        <v>0</v>
      </c>
      <c r="AM384" s="296">
        <f t="shared" si="50"/>
        <v>0</v>
      </c>
      <c r="AN384" s="296">
        <f t="shared" si="51"/>
        <v>0</v>
      </c>
      <c r="AO384" s="296">
        <f t="shared" si="52"/>
        <v>0</v>
      </c>
      <c r="AP384" s="296">
        <f t="shared" si="53"/>
        <v>0</v>
      </c>
      <c r="AQ384" s="296">
        <f t="shared" si="54"/>
        <v>0</v>
      </c>
    </row>
    <row r="385" spans="1:43" s="204" customFormat="1" x14ac:dyDescent="0.3">
      <c r="A385" s="52"/>
      <c r="B385" s="242"/>
      <c r="C385" s="52"/>
      <c r="D385" s="242"/>
      <c r="E385" s="52"/>
      <c r="F385" s="52"/>
      <c r="G385" s="85"/>
      <c r="H385" s="246" t="s">
        <v>837</v>
      </c>
      <c r="I385" s="58"/>
      <c r="J385" s="58"/>
      <c r="K385" s="83"/>
      <c r="L385" s="85"/>
      <c r="M385" s="104"/>
      <c r="N385" s="244">
        <v>16759.575647111276</v>
      </c>
      <c r="O385" s="244">
        <v>18260.913605550802</v>
      </c>
      <c r="P385" s="244">
        <v>19746.085980943655</v>
      </c>
      <c r="Q385" s="244">
        <v>20662.300872417294</v>
      </c>
      <c r="R385" s="244">
        <v>22175.458341511498</v>
      </c>
      <c r="S385" s="244">
        <v>23335.037912041713</v>
      </c>
      <c r="T385" s="244">
        <v>27456.08574596198</v>
      </c>
      <c r="U385" s="244">
        <v>32449.073083883908</v>
      </c>
      <c r="V385" s="244">
        <v>34586.038701825142</v>
      </c>
      <c r="W385" s="244">
        <v>36384.591381772865</v>
      </c>
      <c r="X385" s="244"/>
      <c r="Y385" s="327">
        <v>16759.575647111276</v>
      </c>
      <c r="Z385" s="327">
        <v>18260.913605550802</v>
      </c>
      <c r="AA385" s="327">
        <v>19746.085980943655</v>
      </c>
      <c r="AB385" s="327">
        <v>20662.300872417294</v>
      </c>
      <c r="AC385" s="327">
        <v>22175.458341511498</v>
      </c>
      <c r="AD385" s="327">
        <v>23335.037912041713</v>
      </c>
      <c r="AE385" s="327">
        <v>27456.08574596198</v>
      </c>
      <c r="AF385" s="327">
        <v>32639.073083883915</v>
      </c>
      <c r="AG385" s="204">
        <v>34787.048404353918</v>
      </c>
      <c r="AI385" s="296">
        <f t="shared" si="46"/>
        <v>0</v>
      </c>
      <c r="AJ385" s="296">
        <f t="shared" si="47"/>
        <v>0</v>
      </c>
      <c r="AK385" s="296">
        <f t="shared" si="48"/>
        <v>0</v>
      </c>
      <c r="AL385" s="296">
        <f t="shared" si="49"/>
        <v>0</v>
      </c>
      <c r="AM385" s="296">
        <f t="shared" si="50"/>
        <v>0</v>
      </c>
      <c r="AN385" s="296">
        <f t="shared" si="51"/>
        <v>0</v>
      </c>
      <c r="AO385" s="296">
        <f t="shared" si="52"/>
        <v>0</v>
      </c>
      <c r="AP385" s="296">
        <f t="shared" si="53"/>
        <v>190.00000000000728</v>
      </c>
      <c r="AQ385" s="296">
        <f t="shared" si="54"/>
        <v>201.00970252877596</v>
      </c>
    </row>
    <row r="386" spans="1:43" s="204" customFormat="1" x14ac:dyDescent="0.3">
      <c r="A386" s="52"/>
      <c r="B386" s="242"/>
      <c r="C386" s="52"/>
      <c r="D386" s="242"/>
      <c r="E386" s="52"/>
      <c r="F386" s="52"/>
      <c r="G386" s="85"/>
      <c r="H386" s="245" t="s">
        <v>839</v>
      </c>
      <c r="I386" s="58"/>
      <c r="J386" s="58"/>
      <c r="K386" s="83"/>
      <c r="L386" s="85"/>
      <c r="M386" s="104"/>
      <c r="N386" s="207">
        <v>99859.956712250627</v>
      </c>
      <c r="O386" s="207">
        <v>108102.85676459289</v>
      </c>
      <c r="P386" s="207">
        <v>119489.66192626138</v>
      </c>
      <c r="Q386" s="207">
        <v>109698.73582076537</v>
      </c>
      <c r="R386" s="207">
        <v>110445.46534265124</v>
      </c>
      <c r="S386" s="207">
        <v>116620.13646751169</v>
      </c>
      <c r="T386" s="207">
        <v>149343.0699351498</v>
      </c>
      <c r="U386" s="207">
        <v>162117.46543775342</v>
      </c>
      <c r="V386" s="207">
        <v>142834.88060487717</v>
      </c>
      <c r="W386" s="207">
        <v>158344.26224419504</v>
      </c>
      <c r="X386" s="207"/>
      <c r="Y386" s="327">
        <v>99859.956712250627</v>
      </c>
      <c r="Z386" s="327">
        <v>108102.85676459289</v>
      </c>
      <c r="AA386" s="327">
        <v>119489.66192626138</v>
      </c>
      <c r="AB386" s="327">
        <v>109698.73582076537</v>
      </c>
      <c r="AC386" s="327">
        <v>110445.46534265124</v>
      </c>
      <c r="AD386" s="327">
        <v>116620.13646751169</v>
      </c>
      <c r="AE386" s="327">
        <v>149343.0699351498</v>
      </c>
      <c r="AF386" s="327">
        <v>161829.1032463579</v>
      </c>
      <c r="AG386" s="204">
        <v>143164.76556690069</v>
      </c>
      <c r="AI386" s="296">
        <f t="shared" si="46"/>
        <v>0</v>
      </c>
      <c r="AJ386" s="296">
        <f t="shared" si="47"/>
        <v>0</v>
      </c>
      <c r="AK386" s="296">
        <f t="shared" si="48"/>
        <v>0</v>
      </c>
      <c r="AL386" s="296">
        <f t="shared" si="49"/>
        <v>0</v>
      </c>
      <c r="AM386" s="296">
        <f t="shared" si="50"/>
        <v>0</v>
      </c>
      <c r="AN386" s="296">
        <f t="shared" si="51"/>
        <v>0</v>
      </c>
      <c r="AO386" s="296">
        <f t="shared" si="52"/>
        <v>0</v>
      </c>
      <c r="AP386" s="296">
        <f t="shared" si="53"/>
        <v>-288.36219139551395</v>
      </c>
      <c r="AQ386" s="296">
        <f t="shared" si="54"/>
        <v>329.8849620235269</v>
      </c>
    </row>
    <row r="387" spans="1:43" s="204" customFormat="1" x14ac:dyDescent="0.3">
      <c r="A387" s="52"/>
      <c r="B387" s="242"/>
      <c r="C387" s="52"/>
      <c r="D387" s="242"/>
      <c r="E387" s="52"/>
      <c r="F387" s="52"/>
      <c r="G387" s="85"/>
      <c r="H387" s="245" t="s">
        <v>840</v>
      </c>
      <c r="I387" s="58"/>
      <c r="J387" s="58"/>
      <c r="K387" s="83"/>
      <c r="L387" s="85"/>
      <c r="M387" s="104"/>
      <c r="N387" s="207">
        <v>50879.209581821167</v>
      </c>
      <c r="O387" s="207">
        <v>53579.22089238379</v>
      </c>
      <c r="P387" s="207">
        <v>59643.928250244819</v>
      </c>
      <c r="Q387" s="207">
        <v>60111.366492914836</v>
      </c>
      <c r="R387" s="207">
        <v>62191.91615788715</v>
      </c>
      <c r="S387" s="207">
        <v>67442.065322760056</v>
      </c>
      <c r="T387" s="207">
        <v>79961.5149732258</v>
      </c>
      <c r="U387" s="207">
        <v>87502.098126353652</v>
      </c>
      <c r="V387" s="207">
        <v>86490.987097673758</v>
      </c>
      <c r="W387" s="207">
        <v>90409.780322627295</v>
      </c>
      <c r="X387" s="207"/>
      <c r="Y387" s="327">
        <v>50879.209581821167</v>
      </c>
      <c r="Z387" s="327">
        <v>53579.22089238379</v>
      </c>
      <c r="AA387" s="327">
        <v>59643.928250244819</v>
      </c>
      <c r="AB387" s="327">
        <v>60111.366492914836</v>
      </c>
      <c r="AC387" s="327">
        <v>62191.91615788715</v>
      </c>
      <c r="AD387" s="327">
        <v>67442.065322760056</v>
      </c>
      <c r="AE387" s="327">
        <v>79961.5149732258</v>
      </c>
      <c r="AF387" s="327">
        <v>87242.098126353667</v>
      </c>
      <c r="AG387" s="204">
        <v>86304.665751823108</v>
      </c>
      <c r="AI387" s="296">
        <f t="shared" si="46"/>
        <v>0</v>
      </c>
      <c r="AJ387" s="296">
        <f t="shared" si="47"/>
        <v>0</v>
      </c>
      <c r="AK387" s="296">
        <f t="shared" si="48"/>
        <v>0</v>
      </c>
      <c r="AL387" s="296">
        <f t="shared" si="49"/>
        <v>0</v>
      </c>
      <c r="AM387" s="296">
        <f t="shared" si="50"/>
        <v>0</v>
      </c>
      <c r="AN387" s="296">
        <f t="shared" si="51"/>
        <v>0</v>
      </c>
      <c r="AO387" s="296">
        <f t="shared" si="52"/>
        <v>0</v>
      </c>
      <c r="AP387" s="296">
        <f t="shared" si="53"/>
        <v>-259.99999999998545</v>
      </c>
      <c r="AQ387" s="296">
        <f t="shared" si="54"/>
        <v>-186.32134585065069</v>
      </c>
    </row>
    <row r="388" spans="1:43" s="47" customFormat="1" x14ac:dyDescent="0.3">
      <c r="A388" s="240"/>
      <c r="B388" s="105"/>
      <c r="C388" s="240"/>
      <c r="D388" s="105"/>
      <c r="E388" s="240"/>
      <c r="F388" s="240"/>
      <c r="G388" s="56"/>
      <c r="H388" s="463" t="s">
        <v>841</v>
      </c>
      <c r="I388" s="463"/>
      <c r="J388" s="463"/>
      <c r="K388" s="57"/>
      <c r="L388" s="56"/>
      <c r="M388" s="105"/>
      <c r="N388" s="207">
        <v>150739.16629407179</v>
      </c>
      <c r="O388" s="207">
        <v>161682.07765697667</v>
      </c>
      <c r="P388" s="207">
        <v>179133.5901765062</v>
      </c>
      <c r="Q388" s="207">
        <v>169810.10231368023</v>
      </c>
      <c r="R388" s="207">
        <v>172637.38150053838</v>
      </c>
      <c r="S388" s="207">
        <v>184062.20179027173</v>
      </c>
      <c r="T388" s="207">
        <v>229304.5849083756</v>
      </c>
      <c r="U388" s="207">
        <v>249619.56356410705</v>
      </c>
      <c r="V388" s="207">
        <v>229325.86770255092</v>
      </c>
      <c r="W388" s="207">
        <v>248754.04256682232</v>
      </c>
      <c r="X388" s="207"/>
      <c r="Y388" s="326">
        <v>150739.16629407179</v>
      </c>
      <c r="Z388" s="326">
        <v>161682.07765697667</v>
      </c>
      <c r="AA388" s="326">
        <v>179133.5901765062</v>
      </c>
      <c r="AB388" s="326">
        <v>169810.10231368023</v>
      </c>
      <c r="AC388" s="326">
        <v>172637.38150053838</v>
      </c>
      <c r="AD388" s="326">
        <v>184062.20179027173</v>
      </c>
      <c r="AE388" s="326">
        <v>229304.5849083756</v>
      </c>
      <c r="AF388" s="326">
        <v>249071.20137271157</v>
      </c>
      <c r="AG388" s="47">
        <v>229469.4313187238</v>
      </c>
      <c r="AI388" s="202">
        <f t="shared" si="46"/>
        <v>0</v>
      </c>
      <c r="AJ388" s="202">
        <f t="shared" si="47"/>
        <v>0</v>
      </c>
      <c r="AK388" s="202">
        <f t="shared" si="48"/>
        <v>0</v>
      </c>
      <c r="AL388" s="202">
        <f t="shared" si="49"/>
        <v>0</v>
      </c>
      <c r="AM388" s="202">
        <f t="shared" si="50"/>
        <v>0</v>
      </c>
      <c r="AN388" s="202">
        <f t="shared" si="51"/>
        <v>0</v>
      </c>
      <c r="AO388" s="202">
        <f t="shared" si="52"/>
        <v>0</v>
      </c>
      <c r="AP388" s="202">
        <f t="shared" si="53"/>
        <v>-548.36219139548484</v>
      </c>
      <c r="AQ388" s="202">
        <f t="shared" si="54"/>
        <v>143.56361617287621</v>
      </c>
    </row>
    <row r="389" spans="1:43" x14ac:dyDescent="0.3"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326"/>
      <c r="Z389" s="326"/>
      <c r="AA389" s="326"/>
      <c r="AB389" s="326"/>
      <c r="AC389" s="326"/>
      <c r="AD389" s="326"/>
      <c r="AE389" s="326"/>
      <c r="AF389" s="326"/>
      <c r="AI389" s="294">
        <f t="shared" si="46"/>
        <v>0</v>
      </c>
      <c r="AJ389" s="294">
        <f t="shared" si="47"/>
        <v>0</v>
      </c>
      <c r="AK389" s="294">
        <f t="shared" si="48"/>
        <v>0</v>
      </c>
      <c r="AL389" s="294">
        <f t="shared" si="49"/>
        <v>0</v>
      </c>
      <c r="AM389" s="294">
        <f t="shared" si="50"/>
        <v>0</v>
      </c>
      <c r="AN389" s="294">
        <f t="shared" si="51"/>
        <v>0</v>
      </c>
      <c r="AO389" s="294">
        <f t="shared" si="52"/>
        <v>0</v>
      </c>
      <c r="AP389" s="294">
        <f t="shared" si="53"/>
        <v>0</v>
      </c>
      <c r="AQ389" s="294">
        <f t="shared" si="54"/>
        <v>0</v>
      </c>
    </row>
    <row r="390" spans="1:43" s="110" customFormat="1" ht="18" x14ac:dyDescent="0.3">
      <c r="A390" s="107"/>
      <c r="B390" s="108"/>
      <c r="C390" s="107"/>
      <c r="D390" s="108"/>
      <c r="E390" s="109" t="s">
        <v>503</v>
      </c>
      <c r="F390" s="109"/>
      <c r="G390" s="109"/>
      <c r="H390" s="109"/>
      <c r="I390" s="109"/>
      <c r="J390" s="109"/>
      <c r="K390" s="107"/>
      <c r="L390" s="108"/>
      <c r="M390" s="108"/>
      <c r="N390" s="247"/>
      <c r="O390" s="247"/>
      <c r="P390" s="247"/>
      <c r="Q390" s="247"/>
      <c r="R390" s="247"/>
      <c r="S390" s="247"/>
      <c r="T390" s="247"/>
      <c r="U390" s="247"/>
      <c r="V390" s="247"/>
      <c r="W390" s="247"/>
      <c r="X390" s="247"/>
      <c r="Y390" s="328"/>
      <c r="Z390" s="328"/>
      <c r="AA390" s="328"/>
      <c r="AB390" s="328"/>
      <c r="AC390" s="328"/>
      <c r="AD390" s="328"/>
      <c r="AE390" s="328"/>
      <c r="AF390" s="328"/>
      <c r="AI390" s="297">
        <f t="shared" si="46"/>
        <v>0</v>
      </c>
      <c r="AJ390" s="297">
        <f t="shared" si="47"/>
        <v>0</v>
      </c>
      <c r="AK390" s="297">
        <f t="shared" si="48"/>
        <v>0</v>
      </c>
      <c r="AL390" s="297">
        <f t="shared" si="49"/>
        <v>0</v>
      </c>
      <c r="AM390" s="297">
        <f t="shared" si="50"/>
        <v>0</v>
      </c>
      <c r="AN390" s="297">
        <f t="shared" si="51"/>
        <v>0</v>
      </c>
      <c r="AO390" s="297">
        <f t="shared" si="52"/>
        <v>0</v>
      </c>
      <c r="AP390" s="297">
        <f t="shared" si="53"/>
        <v>0</v>
      </c>
      <c r="AQ390" s="297">
        <f t="shared" si="54"/>
        <v>0</v>
      </c>
    </row>
    <row r="391" spans="1:43" s="50" customFormat="1" ht="18" x14ac:dyDescent="0.3">
      <c r="A391" s="48"/>
      <c r="B391" s="49"/>
      <c r="C391" s="48"/>
      <c r="D391" s="49"/>
      <c r="E391" s="99" t="s">
        <v>6</v>
      </c>
      <c r="F391" s="248" t="s">
        <v>504</v>
      </c>
      <c r="G391" s="248"/>
      <c r="H391" s="248"/>
      <c r="I391" s="49"/>
      <c r="J391" s="49"/>
      <c r="K391" s="49"/>
      <c r="L391" s="49"/>
      <c r="M391" s="49"/>
      <c r="N391" s="123">
        <v>97538.942786112864</v>
      </c>
      <c r="O391" s="123">
        <v>105755.90273198175</v>
      </c>
      <c r="P391" s="123">
        <v>117995.00832848086</v>
      </c>
      <c r="Q391" s="123">
        <v>108756.52841188393</v>
      </c>
      <c r="R391" s="123">
        <v>109542.09099070569</v>
      </c>
      <c r="S391" s="123">
        <v>115833.55451686942</v>
      </c>
      <c r="T391" s="123">
        <v>148152.04099254351</v>
      </c>
      <c r="U391" s="123">
        <v>160855.61726239402</v>
      </c>
      <c r="V391" s="123">
        <v>141640.68008463483</v>
      </c>
      <c r="W391" s="123">
        <v>157065.69223511001</v>
      </c>
      <c r="X391" s="123"/>
      <c r="Y391" s="327">
        <v>97538.942786112864</v>
      </c>
      <c r="Z391" s="327">
        <v>105755.90273198175</v>
      </c>
      <c r="AA391" s="327">
        <v>117995.00832848086</v>
      </c>
      <c r="AB391" s="327">
        <v>108756.52841188393</v>
      </c>
      <c r="AC391" s="327">
        <v>109542.09099070569</v>
      </c>
      <c r="AD391" s="327">
        <v>115833.55451686942</v>
      </c>
      <c r="AE391" s="327">
        <v>148152.04099254351</v>
      </c>
      <c r="AF391" s="327">
        <v>160567.25507099854</v>
      </c>
      <c r="AG391" s="50">
        <v>141929.58670368727</v>
      </c>
      <c r="AI391" s="295">
        <f t="shared" si="46"/>
        <v>0</v>
      </c>
      <c r="AJ391" s="295">
        <f t="shared" si="47"/>
        <v>0</v>
      </c>
      <c r="AK391" s="295">
        <f t="shared" si="48"/>
        <v>0</v>
      </c>
      <c r="AL391" s="295">
        <f t="shared" si="49"/>
        <v>0</v>
      </c>
      <c r="AM391" s="295">
        <f t="shared" si="50"/>
        <v>0</v>
      </c>
      <c r="AN391" s="295">
        <f t="shared" si="51"/>
        <v>0</v>
      </c>
      <c r="AO391" s="295">
        <f t="shared" si="52"/>
        <v>0</v>
      </c>
      <c r="AP391" s="295">
        <f t="shared" si="53"/>
        <v>-288.36219139548484</v>
      </c>
      <c r="AQ391" s="295">
        <f t="shared" si="54"/>
        <v>288.90661905243178</v>
      </c>
    </row>
    <row r="392" spans="1:43" ht="18" x14ac:dyDescent="0.3">
      <c r="E392" s="107"/>
      <c r="F392" s="249" t="s">
        <v>13</v>
      </c>
      <c r="G392" s="249" t="s">
        <v>422</v>
      </c>
      <c r="H392" s="249"/>
      <c r="I392" s="44"/>
      <c r="K392" s="44"/>
      <c r="N392" s="123">
        <v>3347.7305356473153</v>
      </c>
      <c r="O392" s="123">
        <v>3548.4038873175186</v>
      </c>
      <c r="P392" s="123">
        <v>4871.5080319294193</v>
      </c>
      <c r="Q392" s="123">
        <v>2893.8024435690163</v>
      </c>
      <c r="R392" s="123">
        <v>3323.7312417085805</v>
      </c>
      <c r="S392" s="123">
        <v>2590.448846435273</v>
      </c>
      <c r="T392" s="123">
        <v>3125.4823501823366</v>
      </c>
      <c r="U392" s="123">
        <v>2432.7771667343904</v>
      </c>
      <c r="V392" s="123">
        <v>2090.1529732186455</v>
      </c>
      <c r="W392" s="123">
        <v>3122.6634441011747</v>
      </c>
      <c r="X392" s="123"/>
      <c r="Y392" s="326">
        <v>3347.7305356473153</v>
      </c>
      <c r="Z392" s="326">
        <v>3548.4038873175186</v>
      </c>
      <c r="AA392" s="326">
        <v>4871.5080319294193</v>
      </c>
      <c r="AB392" s="326">
        <v>2893.8024435690163</v>
      </c>
      <c r="AC392" s="326">
        <v>3323.7312417085805</v>
      </c>
      <c r="AD392" s="326">
        <v>2590.448846435273</v>
      </c>
      <c r="AE392" s="326">
        <v>3125.4823501823366</v>
      </c>
      <c r="AF392" s="326">
        <v>2432.7771667343904</v>
      </c>
      <c r="AG392" s="46">
        <v>2090.1529732186455</v>
      </c>
      <c r="AI392" s="294">
        <f t="shared" ref="AI392:AI455" si="55">Y392-N392</f>
        <v>0</v>
      </c>
      <c r="AJ392" s="294">
        <f t="shared" ref="AJ392:AJ455" si="56">Z392-O392</f>
        <v>0</v>
      </c>
      <c r="AK392" s="294">
        <f t="shared" ref="AK392:AK455" si="57">AA392-P392</f>
        <v>0</v>
      </c>
      <c r="AL392" s="294">
        <f t="shared" ref="AL392:AL455" si="58">AB392-Q392</f>
        <v>0</v>
      </c>
      <c r="AM392" s="294">
        <f t="shared" ref="AM392:AM455" si="59">AC392-R392</f>
        <v>0</v>
      </c>
      <c r="AN392" s="294">
        <f t="shared" ref="AN392:AN455" si="60">AD392-S392</f>
        <v>0</v>
      </c>
      <c r="AO392" s="294">
        <f t="shared" ref="AO392:AO455" si="61">AE392-T392</f>
        <v>0</v>
      </c>
      <c r="AP392" s="294">
        <f t="shared" ref="AP392:AP455" si="62">AF392-U392</f>
        <v>0</v>
      </c>
      <c r="AQ392" s="294">
        <f t="shared" ref="AQ392:AQ455" si="63">AG392-V392</f>
        <v>0</v>
      </c>
    </row>
    <row r="393" spans="1:43" ht="18" x14ac:dyDescent="0.3">
      <c r="E393" s="107"/>
      <c r="F393" s="249" t="s">
        <v>14</v>
      </c>
      <c r="G393" s="249" t="s">
        <v>505</v>
      </c>
      <c r="H393" s="249"/>
      <c r="I393" s="44"/>
      <c r="K393" s="44"/>
      <c r="N393" s="123">
        <v>37853.283150037278</v>
      </c>
      <c r="O393" s="123">
        <v>42767.17167580728</v>
      </c>
      <c r="P393" s="123">
        <v>51239.926577083723</v>
      </c>
      <c r="Q393" s="123">
        <v>42033.045326132982</v>
      </c>
      <c r="R393" s="123">
        <v>40131.47953446037</v>
      </c>
      <c r="S393" s="123">
        <v>50726.857046066638</v>
      </c>
      <c r="T393" s="123">
        <v>78219.058652942243</v>
      </c>
      <c r="U393" s="123">
        <v>88491.243430005561</v>
      </c>
      <c r="V393" s="123">
        <v>67715.607198697311</v>
      </c>
      <c r="W393" s="123">
        <v>81524.383737225522</v>
      </c>
      <c r="X393" s="123"/>
      <c r="Y393" s="326">
        <v>37853.283150037278</v>
      </c>
      <c r="Z393" s="326">
        <v>42767.17167580728</v>
      </c>
      <c r="AA393" s="326">
        <v>51239.926577083723</v>
      </c>
      <c r="AB393" s="326">
        <v>42033.045326132982</v>
      </c>
      <c r="AC393" s="326">
        <v>40131.47953446037</v>
      </c>
      <c r="AD393" s="326">
        <v>50726.857046066638</v>
      </c>
      <c r="AE393" s="326">
        <v>78219.058652942243</v>
      </c>
      <c r="AF393" s="326">
        <v>88291.243430005561</v>
      </c>
      <c r="AG393" s="46">
        <v>67565.607198697297</v>
      </c>
      <c r="AI393" s="294">
        <f t="shared" si="55"/>
        <v>0</v>
      </c>
      <c r="AJ393" s="294">
        <f t="shared" si="56"/>
        <v>0</v>
      </c>
      <c r="AK393" s="294">
        <f t="shared" si="57"/>
        <v>0</v>
      </c>
      <c r="AL393" s="294">
        <f t="shared" si="58"/>
        <v>0</v>
      </c>
      <c r="AM393" s="294">
        <f t="shared" si="59"/>
        <v>0</v>
      </c>
      <c r="AN393" s="294">
        <f t="shared" si="60"/>
        <v>0</v>
      </c>
      <c r="AO393" s="294">
        <f t="shared" si="61"/>
        <v>0</v>
      </c>
      <c r="AP393" s="294">
        <f t="shared" si="62"/>
        <v>-200</v>
      </c>
      <c r="AQ393" s="294">
        <f t="shared" si="63"/>
        <v>-150.00000000001455</v>
      </c>
    </row>
    <row r="394" spans="1:43" ht="18" x14ac:dyDescent="0.3">
      <c r="E394" s="107"/>
      <c r="F394" s="249" t="s">
        <v>15</v>
      </c>
      <c r="G394" s="249" t="s">
        <v>506</v>
      </c>
      <c r="H394" s="249"/>
      <c r="I394" s="44"/>
      <c r="K394" s="44"/>
      <c r="N394" s="123">
        <v>12694.347643251127</v>
      </c>
      <c r="O394" s="123">
        <v>13725.997205923532</v>
      </c>
      <c r="P394" s="123">
        <v>14965.937657996605</v>
      </c>
      <c r="Q394" s="123">
        <v>15828.459855451514</v>
      </c>
      <c r="R394" s="123">
        <v>17203.932356415015</v>
      </c>
      <c r="S394" s="123">
        <v>17453.737628678286</v>
      </c>
      <c r="T394" s="123">
        <v>19117.537785596971</v>
      </c>
      <c r="U394" s="123">
        <v>20021.100772216254</v>
      </c>
      <c r="V394" s="123">
        <v>21139.441808417498</v>
      </c>
      <c r="W394" s="123">
        <v>21872.026709171394</v>
      </c>
      <c r="X394" s="123"/>
      <c r="Y394" s="326">
        <v>12694.347643251127</v>
      </c>
      <c r="Z394" s="326">
        <v>13725.997205923532</v>
      </c>
      <c r="AA394" s="326">
        <v>14965.937657996605</v>
      </c>
      <c r="AB394" s="326">
        <v>15828.459855451514</v>
      </c>
      <c r="AC394" s="326">
        <v>17203.932356415015</v>
      </c>
      <c r="AD394" s="326">
        <v>17453.737628678286</v>
      </c>
      <c r="AE394" s="326">
        <v>19117.537785596971</v>
      </c>
      <c r="AF394" s="326">
        <v>19953.44923664652</v>
      </c>
      <c r="AG394" s="46">
        <v>20935.383972277472</v>
      </c>
      <c r="AI394" s="294">
        <f t="shared" si="55"/>
        <v>0</v>
      </c>
      <c r="AJ394" s="294">
        <f t="shared" si="56"/>
        <v>0</v>
      </c>
      <c r="AK394" s="294">
        <f t="shared" si="57"/>
        <v>0</v>
      </c>
      <c r="AL394" s="294">
        <f t="shared" si="58"/>
        <v>0</v>
      </c>
      <c r="AM394" s="294">
        <f t="shared" si="59"/>
        <v>0</v>
      </c>
      <c r="AN394" s="294">
        <f t="shared" si="60"/>
        <v>0</v>
      </c>
      <c r="AO394" s="294">
        <f t="shared" si="61"/>
        <v>0</v>
      </c>
      <c r="AP394" s="294">
        <f t="shared" si="62"/>
        <v>-67.651535569733824</v>
      </c>
      <c r="AQ394" s="294">
        <f t="shared" si="63"/>
        <v>-204.05783614002576</v>
      </c>
    </row>
    <row r="395" spans="1:43" ht="18" x14ac:dyDescent="0.3">
      <c r="E395" s="107"/>
      <c r="F395" s="249" t="s">
        <v>19</v>
      </c>
      <c r="G395" s="249" t="s">
        <v>507</v>
      </c>
      <c r="H395" s="249"/>
      <c r="I395" s="44"/>
      <c r="K395" s="44"/>
      <c r="N395" s="123">
        <v>22651.741486934814</v>
      </c>
      <c r="O395" s="123">
        <v>23841.5192215352</v>
      </c>
      <c r="P395" s="123">
        <v>26071.024691948242</v>
      </c>
      <c r="Q395" s="123">
        <v>26401.783392948528</v>
      </c>
      <c r="R395" s="123">
        <v>27552.921402133677</v>
      </c>
      <c r="S395" s="123">
        <v>26843.63115337797</v>
      </c>
      <c r="T395" s="123">
        <v>28801.103843035708</v>
      </c>
      <c r="U395" s="123">
        <v>29285.938611997892</v>
      </c>
      <c r="V395" s="123">
        <v>29728.87525929404</v>
      </c>
      <c r="W395" s="123">
        <v>30310.654904148229</v>
      </c>
      <c r="X395" s="123"/>
      <c r="Y395" s="326">
        <v>22651.741486934814</v>
      </c>
      <c r="Z395" s="326">
        <v>23841.5192215352</v>
      </c>
      <c r="AA395" s="326">
        <v>26071.024691948242</v>
      </c>
      <c r="AB395" s="326">
        <v>26401.783392948528</v>
      </c>
      <c r="AC395" s="326">
        <v>27552.921402133677</v>
      </c>
      <c r="AD395" s="326">
        <v>26843.63115337797</v>
      </c>
      <c r="AE395" s="326">
        <v>28801.103843035708</v>
      </c>
      <c r="AF395" s="326">
        <v>29265.227956172123</v>
      </c>
      <c r="AG395" s="46">
        <v>30247.939810417567</v>
      </c>
      <c r="AI395" s="294">
        <f t="shared" si="55"/>
        <v>0</v>
      </c>
      <c r="AJ395" s="294">
        <f t="shared" si="56"/>
        <v>0</v>
      </c>
      <c r="AK395" s="294">
        <f t="shared" si="57"/>
        <v>0</v>
      </c>
      <c r="AL395" s="294">
        <f t="shared" si="58"/>
        <v>0</v>
      </c>
      <c r="AM395" s="294">
        <f t="shared" si="59"/>
        <v>0</v>
      </c>
      <c r="AN395" s="294">
        <f t="shared" si="60"/>
        <v>0</v>
      </c>
      <c r="AO395" s="294">
        <f t="shared" si="61"/>
        <v>0</v>
      </c>
      <c r="AP395" s="294">
        <f t="shared" si="62"/>
        <v>-20.710655825769209</v>
      </c>
      <c r="AQ395" s="294">
        <f t="shared" si="63"/>
        <v>519.06455112352705</v>
      </c>
    </row>
    <row r="396" spans="1:43" ht="18" x14ac:dyDescent="0.3">
      <c r="E396" s="107"/>
      <c r="F396" s="249" t="s">
        <v>25</v>
      </c>
      <c r="G396" s="249" t="s">
        <v>508</v>
      </c>
      <c r="H396" s="249"/>
      <c r="I396" s="44"/>
      <c r="K396" s="44"/>
      <c r="N396" s="123">
        <v>8810.368672604478</v>
      </c>
      <c r="O396" s="123">
        <v>9246.0390099195956</v>
      </c>
      <c r="P396" s="123">
        <v>7819.2142072110973</v>
      </c>
      <c r="Q396" s="123">
        <v>7927.5027002471261</v>
      </c>
      <c r="R396" s="123">
        <v>7564.1364180781593</v>
      </c>
      <c r="S396" s="123">
        <v>6242.9904917197682</v>
      </c>
      <c r="T396" s="123">
        <v>6615.1096488375251</v>
      </c>
      <c r="U396" s="123">
        <v>7242.2118549937386</v>
      </c>
      <c r="V396" s="123">
        <v>7225.0021087391724</v>
      </c>
      <c r="W396" s="123">
        <v>6643.8220148793453</v>
      </c>
      <c r="X396" s="123"/>
      <c r="Y396" s="326">
        <v>8810.368672604478</v>
      </c>
      <c r="Z396" s="326">
        <v>9246.0390099195956</v>
      </c>
      <c r="AA396" s="326">
        <v>7819.2142072110973</v>
      </c>
      <c r="AB396" s="326">
        <v>7927.5027002471261</v>
      </c>
      <c r="AC396" s="326">
        <v>7564.1364180781593</v>
      </c>
      <c r="AD396" s="326">
        <v>6242.9904917197682</v>
      </c>
      <c r="AE396" s="326">
        <v>6615.1096488375251</v>
      </c>
      <c r="AF396" s="326">
        <v>7242.2118549937377</v>
      </c>
      <c r="AG396" s="46">
        <v>7202.6757691433104</v>
      </c>
      <c r="AI396" s="294">
        <f t="shared" si="55"/>
        <v>0</v>
      </c>
      <c r="AJ396" s="294">
        <f t="shared" si="56"/>
        <v>0</v>
      </c>
      <c r="AK396" s="294">
        <f t="shared" si="57"/>
        <v>0</v>
      </c>
      <c r="AL396" s="294">
        <f t="shared" si="58"/>
        <v>0</v>
      </c>
      <c r="AM396" s="294">
        <f t="shared" si="59"/>
        <v>0</v>
      </c>
      <c r="AN396" s="294">
        <f t="shared" si="60"/>
        <v>0</v>
      </c>
      <c r="AO396" s="294">
        <f t="shared" si="61"/>
        <v>0</v>
      </c>
      <c r="AP396" s="294">
        <f t="shared" si="62"/>
        <v>0</v>
      </c>
      <c r="AQ396" s="294">
        <f t="shared" si="63"/>
        <v>-22.326339595862009</v>
      </c>
    </row>
    <row r="397" spans="1:43" ht="18" x14ac:dyDescent="0.3">
      <c r="E397" s="107"/>
      <c r="F397" s="249" t="s">
        <v>26</v>
      </c>
      <c r="G397" s="249" t="s">
        <v>509</v>
      </c>
      <c r="H397" s="249"/>
      <c r="I397" s="44"/>
      <c r="K397" s="44"/>
      <c r="N397" s="123">
        <v>8006.8308454731396</v>
      </c>
      <c r="O397" s="123">
        <v>8527.5019348497099</v>
      </c>
      <c r="P397" s="123">
        <v>8715.512564220051</v>
      </c>
      <c r="Q397" s="123">
        <v>8645.6082054959588</v>
      </c>
      <c r="R397" s="123">
        <v>8686.9930000796303</v>
      </c>
      <c r="S397" s="123">
        <v>7043.6267412100533</v>
      </c>
      <c r="T397" s="123">
        <v>7457.8507152565007</v>
      </c>
      <c r="U397" s="123">
        <v>7974.1820851325956</v>
      </c>
      <c r="V397" s="123">
        <v>8257.685121488712</v>
      </c>
      <c r="W397" s="123">
        <v>8153.5334659714799</v>
      </c>
      <c r="X397" s="123"/>
      <c r="Y397" s="326">
        <v>8006.8308454731396</v>
      </c>
      <c r="Z397" s="326">
        <v>8527.5019348497099</v>
      </c>
      <c r="AA397" s="326">
        <v>8715.512564220051</v>
      </c>
      <c r="AB397" s="326">
        <v>8645.6082054959588</v>
      </c>
      <c r="AC397" s="326">
        <v>8686.9930000796303</v>
      </c>
      <c r="AD397" s="326">
        <v>7043.6267412100533</v>
      </c>
      <c r="AE397" s="326">
        <v>7457.8507152565007</v>
      </c>
      <c r="AF397" s="326">
        <v>7974.1820851325947</v>
      </c>
      <c r="AG397" s="46">
        <v>8345.5562727363922</v>
      </c>
      <c r="AI397" s="294">
        <f t="shared" si="55"/>
        <v>0</v>
      </c>
      <c r="AJ397" s="294">
        <f t="shared" si="56"/>
        <v>0</v>
      </c>
      <c r="AK397" s="294">
        <f t="shared" si="57"/>
        <v>0</v>
      </c>
      <c r="AL397" s="294">
        <f t="shared" si="58"/>
        <v>0</v>
      </c>
      <c r="AM397" s="294">
        <f t="shared" si="59"/>
        <v>0</v>
      </c>
      <c r="AN397" s="294">
        <f t="shared" si="60"/>
        <v>0</v>
      </c>
      <c r="AO397" s="294">
        <f t="shared" si="61"/>
        <v>0</v>
      </c>
      <c r="AP397" s="294">
        <f t="shared" si="62"/>
        <v>0</v>
      </c>
      <c r="AQ397" s="294">
        <f t="shared" si="63"/>
        <v>87.871151247680245</v>
      </c>
    </row>
    <row r="398" spans="1:43" ht="18" x14ac:dyDescent="0.3">
      <c r="E398" s="107"/>
      <c r="F398" s="249" t="s">
        <v>510</v>
      </c>
      <c r="G398" s="249" t="s">
        <v>511</v>
      </c>
      <c r="H398" s="249"/>
      <c r="I398" s="44"/>
      <c r="K398" s="44"/>
      <c r="N398" s="123">
        <v>4174.64045216471</v>
      </c>
      <c r="O398" s="123">
        <v>4099.2697966289325</v>
      </c>
      <c r="P398" s="123">
        <v>4311.8845980917222</v>
      </c>
      <c r="Q398" s="123">
        <v>5026.3264880388069</v>
      </c>
      <c r="R398" s="123">
        <v>5078.8970378302683</v>
      </c>
      <c r="S398" s="123">
        <v>4932.2626093814279</v>
      </c>
      <c r="T398" s="123">
        <v>4815.897996692207</v>
      </c>
      <c r="U398" s="123">
        <v>5408.1633413135578</v>
      </c>
      <c r="V398" s="123">
        <v>5483.9156147794702</v>
      </c>
      <c r="W398" s="123">
        <v>5438.607959612893</v>
      </c>
      <c r="X398" s="123"/>
      <c r="Y398" s="326">
        <v>4174.64045216471</v>
      </c>
      <c r="Z398" s="326">
        <v>4099.2697966289325</v>
      </c>
      <c r="AA398" s="326">
        <v>4311.8845980917222</v>
      </c>
      <c r="AB398" s="326">
        <v>5026.3264880388069</v>
      </c>
      <c r="AC398" s="326">
        <v>5078.8970378302683</v>
      </c>
      <c r="AD398" s="326">
        <v>4932.2626093814279</v>
      </c>
      <c r="AE398" s="326">
        <v>4815.897996692207</v>
      </c>
      <c r="AF398" s="326">
        <v>5408.1633413135587</v>
      </c>
      <c r="AG398" s="46">
        <v>5542.2707071965706</v>
      </c>
      <c r="AI398" s="294">
        <f t="shared" si="55"/>
        <v>0</v>
      </c>
      <c r="AJ398" s="294">
        <f t="shared" si="56"/>
        <v>0</v>
      </c>
      <c r="AK398" s="294">
        <f t="shared" si="57"/>
        <v>0</v>
      </c>
      <c r="AL398" s="294">
        <f t="shared" si="58"/>
        <v>0</v>
      </c>
      <c r="AM398" s="294">
        <f t="shared" si="59"/>
        <v>0</v>
      </c>
      <c r="AN398" s="294">
        <f t="shared" si="60"/>
        <v>0</v>
      </c>
      <c r="AO398" s="294">
        <f t="shared" si="61"/>
        <v>0</v>
      </c>
      <c r="AP398" s="294">
        <f t="shared" si="62"/>
        <v>0</v>
      </c>
      <c r="AQ398" s="294">
        <f t="shared" si="63"/>
        <v>58.355092417100423</v>
      </c>
    </row>
    <row r="399" spans="1:43" s="50" customFormat="1" ht="18" x14ac:dyDescent="0.3">
      <c r="A399" s="48"/>
      <c r="B399" s="49"/>
      <c r="C399" s="48"/>
      <c r="D399" s="49"/>
      <c r="E399" s="99" t="s">
        <v>7</v>
      </c>
      <c r="F399" s="248" t="s">
        <v>512</v>
      </c>
      <c r="G399" s="248"/>
      <c r="H399" s="248"/>
      <c r="I399" s="49"/>
      <c r="J399" s="49"/>
      <c r="K399" s="49"/>
      <c r="L399" s="49"/>
      <c r="M399" s="49"/>
      <c r="N399" s="123">
        <v>103059.35011490002</v>
      </c>
      <c r="O399" s="123">
        <v>103958.50361653781</v>
      </c>
      <c r="P399" s="123">
        <v>121325.73881258452</v>
      </c>
      <c r="Q399" s="123">
        <v>134833.23836694079</v>
      </c>
      <c r="R399" s="123">
        <v>131083.84350326171</v>
      </c>
      <c r="S399" s="123">
        <v>96171.782690815497</v>
      </c>
      <c r="T399" s="123">
        <v>124355.06999682143</v>
      </c>
      <c r="U399" s="123">
        <v>176249.26346022918</v>
      </c>
      <c r="V399" s="123">
        <v>154100.76185254104</v>
      </c>
      <c r="W399" s="123">
        <v>153739.80267738953</v>
      </c>
      <c r="X399" s="123"/>
      <c r="Y399" s="327">
        <v>103059.35011490002</v>
      </c>
      <c r="Z399" s="327">
        <v>103958.50361653781</v>
      </c>
      <c r="AA399" s="327">
        <v>121325.73881258452</v>
      </c>
      <c r="AB399" s="327">
        <v>134833.23836694079</v>
      </c>
      <c r="AC399" s="327">
        <v>131083.84350326171</v>
      </c>
      <c r="AD399" s="327">
        <v>96171.782690815497</v>
      </c>
      <c r="AE399" s="327">
        <v>124355.06999682143</v>
      </c>
      <c r="AF399" s="327">
        <v>178438.68268006892</v>
      </c>
      <c r="AG399" s="50">
        <v>155982.84968615707</v>
      </c>
      <c r="AI399" s="295">
        <f t="shared" si="55"/>
        <v>0</v>
      </c>
      <c r="AJ399" s="295">
        <f t="shared" si="56"/>
        <v>0</v>
      </c>
      <c r="AK399" s="295">
        <f t="shared" si="57"/>
        <v>0</v>
      </c>
      <c r="AL399" s="295">
        <f t="shared" si="58"/>
        <v>0</v>
      </c>
      <c r="AM399" s="295">
        <f t="shared" si="59"/>
        <v>0</v>
      </c>
      <c r="AN399" s="295">
        <f t="shared" si="60"/>
        <v>0</v>
      </c>
      <c r="AO399" s="295">
        <f t="shared" si="61"/>
        <v>0</v>
      </c>
      <c r="AP399" s="295">
        <f t="shared" si="62"/>
        <v>2189.4192198397359</v>
      </c>
      <c r="AQ399" s="295">
        <f t="shared" si="63"/>
        <v>1882.0878336160386</v>
      </c>
    </row>
    <row r="400" spans="1:43" s="50" customFormat="1" ht="18" x14ac:dyDescent="0.3">
      <c r="A400" s="48"/>
      <c r="B400" s="49"/>
      <c r="C400" s="48"/>
      <c r="D400" s="49"/>
      <c r="E400" s="250" t="s">
        <v>8</v>
      </c>
      <c r="F400" s="248" t="s">
        <v>211</v>
      </c>
      <c r="G400" s="248"/>
      <c r="H400" s="248"/>
      <c r="I400" s="49"/>
      <c r="J400" s="49"/>
      <c r="K400" s="49"/>
      <c r="L400" s="49"/>
      <c r="M400" s="49"/>
      <c r="N400" s="123">
        <v>262379.41096744972</v>
      </c>
      <c r="O400" s="123">
        <v>272395.85364538844</v>
      </c>
      <c r="P400" s="123">
        <v>299797.48306882009</v>
      </c>
      <c r="Q400" s="123">
        <v>311675.6947417449</v>
      </c>
      <c r="R400" s="123">
        <v>323861.64617158601</v>
      </c>
      <c r="S400" s="123">
        <v>315360.11744975357</v>
      </c>
      <c r="T400" s="123">
        <v>361825.53093522578</v>
      </c>
      <c r="U400" s="123">
        <v>418897.89896005631</v>
      </c>
      <c r="V400" s="123">
        <v>419893.32920760382</v>
      </c>
      <c r="W400" s="123">
        <v>434771.75313773938</v>
      </c>
      <c r="X400" s="123"/>
      <c r="Y400" s="327">
        <v>262379.41096744972</v>
      </c>
      <c r="Z400" s="327">
        <v>272395.85364538844</v>
      </c>
      <c r="AA400" s="327">
        <v>299797.48306882009</v>
      </c>
      <c r="AB400" s="327">
        <v>311675.6947417449</v>
      </c>
      <c r="AC400" s="327">
        <v>323861.64617158601</v>
      </c>
      <c r="AD400" s="327">
        <v>315360.11744975357</v>
      </c>
      <c r="AE400" s="327">
        <v>361825.53093522578</v>
      </c>
      <c r="AF400" s="327">
        <v>418537.89896005631</v>
      </c>
      <c r="AG400" s="50">
        <v>419584.1304852335</v>
      </c>
      <c r="AI400" s="295">
        <f t="shared" si="55"/>
        <v>0</v>
      </c>
      <c r="AJ400" s="295">
        <f t="shared" si="56"/>
        <v>0</v>
      </c>
      <c r="AK400" s="295">
        <f t="shared" si="57"/>
        <v>0</v>
      </c>
      <c r="AL400" s="295">
        <f t="shared" si="58"/>
        <v>0</v>
      </c>
      <c r="AM400" s="295">
        <f t="shared" si="59"/>
        <v>0</v>
      </c>
      <c r="AN400" s="295">
        <f t="shared" si="60"/>
        <v>0</v>
      </c>
      <c r="AO400" s="295">
        <f t="shared" si="61"/>
        <v>0</v>
      </c>
      <c r="AP400" s="295">
        <f t="shared" si="62"/>
        <v>-360</v>
      </c>
      <c r="AQ400" s="295">
        <f t="shared" si="63"/>
        <v>-309.19872237031814</v>
      </c>
    </row>
    <row r="401" spans="1:43" ht="18" x14ac:dyDescent="0.3">
      <c r="E401" s="107"/>
      <c r="F401" s="251">
        <v>3.1</v>
      </c>
      <c r="G401" s="249" t="s">
        <v>513</v>
      </c>
      <c r="H401" s="249"/>
      <c r="I401" s="44"/>
      <c r="K401" s="44"/>
      <c r="N401" s="54">
        <v>25141.615292566756</v>
      </c>
      <c r="O401" s="54">
        <v>26553.625443891062</v>
      </c>
      <c r="P401" s="54">
        <v>30481.407104589147</v>
      </c>
      <c r="Q401" s="54">
        <v>29670.729506195006</v>
      </c>
      <c r="R401" s="54">
        <v>30192.207728060552</v>
      </c>
      <c r="S401" s="54">
        <v>33599.10393077651</v>
      </c>
      <c r="T401" s="54">
        <v>39405.125569907483</v>
      </c>
      <c r="U401" s="54">
        <v>45989.823542936472</v>
      </c>
      <c r="V401" s="54">
        <v>45557.906252543355</v>
      </c>
      <c r="W401" s="54">
        <v>48514.539530300535</v>
      </c>
      <c r="X401" s="54"/>
      <c r="Y401" s="326">
        <v>25141.615292566756</v>
      </c>
      <c r="Z401" s="326">
        <v>26553.625443891062</v>
      </c>
      <c r="AA401" s="326">
        <v>30481.407104589147</v>
      </c>
      <c r="AB401" s="326">
        <v>29670.729506195006</v>
      </c>
      <c r="AC401" s="326">
        <v>30192.207728060552</v>
      </c>
      <c r="AD401" s="326">
        <v>33599.10393077651</v>
      </c>
      <c r="AE401" s="326">
        <v>39405.125569907483</v>
      </c>
      <c r="AF401" s="326">
        <v>45869.823542936465</v>
      </c>
      <c r="AG401" s="46">
        <v>45495.809005341318</v>
      </c>
      <c r="AI401" s="294">
        <f t="shared" si="55"/>
        <v>0</v>
      </c>
      <c r="AJ401" s="294">
        <f t="shared" si="56"/>
        <v>0</v>
      </c>
      <c r="AK401" s="294">
        <f t="shared" si="57"/>
        <v>0</v>
      </c>
      <c r="AL401" s="294">
        <f t="shared" si="58"/>
        <v>0</v>
      </c>
      <c r="AM401" s="294">
        <f t="shared" si="59"/>
        <v>0</v>
      </c>
      <c r="AN401" s="294">
        <f t="shared" si="60"/>
        <v>0</v>
      </c>
      <c r="AO401" s="294">
        <f t="shared" si="61"/>
        <v>0</v>
      </c>
      <c r="AP401" s="294">
        <f t="shared" si="62"/>
        <v>-120.00000000000728</v>
      </c>
      <c r="AQ401" s="294">
        <f t="shared" si="63"/>
        <v>-62.097247202036669</v>
      </c>
    </row>
    <row r="402" spans="1:43" ht="18" x14ac:dyDescent="0.3">
      <c r="E402" s="107"/>
      <c r="F402" s="251">
        <v>3.2</v>
      </c>
      <c r="G402" s="249" t="s">
        <v>514</v>
      </c>
      <c r="H402" s="249"/>
      <c r="I402" s="44"/>
      <c r="K402" s="44"/>
      <c r="N402" s="54">
        <v>7596.5964117144285</v>
      </c>
      <c r="O402" s="54">
        <v>8120.1241271197114</v>
      </c>
      <c r="P402" s="54">
        <v>8597.8387382721594</v>
      </c>
      <c r="Q402" s="54">
        <v>8809.2140261167733</v>
      </c>
      <c r="R402" s="54">
        <v>9177.1266584966506</v>
      </c>
      <c r="S402" s="54">
        <v>7730.5169570540602</v>
      </c>
      <c r="T402" s="54">
        <v>7916.279605324884</v>
      </c>
      <c r="U402" s="54">
        <v>9196.4836999109939</v>
      </c>
      <c r="V402" s="54">
        <v>9846.2652146264081</v>
      </c>
      <c r="W402" s="54">
        <v>10409.920700172948</v>
      </c>
      <c r="X402" s="54"/>
      <c r="Y402" s="326">
        <v>7596.5964117144285</v>
      </c>
      <c r="Z402" s="326">
        <v>8120.1241271197114</v>
      </c>
      <c r="AA402" s="326">
        <v>8597.8387382721594</v>
      </c>
      <c r="AB402" s="326">
        <v>8809.2140261167733</v>
      </c>
      <c r="AC402" s="326">
        <v>9177.1266584966506</v>
      </c>
      <c r="AD402" s="326">
        <v>7730.5169570540602</v>
      </c>
      <c r="AE402" s="326">
        <v>7916.279605324884</v>
      </c>
      <c r="AF402" s="326">
        <v>9256.4836999109939</v>
      </c>
      <c r="AG402" s="46">
        <v>9912.0430800095382</v>
      </c>
      <c r="AI402" s="294">
        <f t="shared" si="55"/>
        <v>0</v>
      </c>
      <c r="AJ402" s="294">
        <f t="shared" si="56"/>
        <v>0</v>
      </c>
      <c r="AK402" s="294">
        <f t="shared" si="57"/>
        <v>0</v>
      </c>
      <c r="AL402" s="294">
        <f t="shared" si="58"/>
        <v>0</v>
      </c>
      <c r="AM402" s="294">
        <f t="shared" si="59"/>
        <v>0</v>
      </c>
      <c r="AN402" s="294">
        <f t="shared" si="60"/>
        <v>0</v>
      </c>
      <c r="AO402" s="294">
        <f t="shared" si="61"/>
        <v>0</v>
      </c>
      <c r="AP402" s="294">
        <f t="shared" si="62"/>
        <v>60</v>
      </c>
      <c r="AQ402" s="294">
        <f t="shared" si="63"/>
        <v>65.77786538313012</v>
      </c>
    </row>
    <row r="403" spans="1:43" ht="18" x14ac:dyDescent="0.3">
      <c r="E403" s="107"/>
      <c r="F403" s="251">
        <v>3.3</v>
      </c>
      <c r="G403" s="249" t="s">
        <v>842</v>
      </c>
      <c r="H403" s="249"/>
      <c r="I403" s="44"/>
      <c r="K403" s="44"/>
      <c r="N403" s="54">
        <v>4923.1559587999991</v>
      </c>
      <c r="O403" s="54">
        <v>5319.6115437531162</v>
      </c>
      <c r="P403" s="54">
        <v>5657.3860377443871</v>
      </c>
      <c r="Q403" s="54">
        <v>5810.0652493834723</v>
      </c>
      <c r="R403" s="54">
        <v>6110.1767728406558</v>
      </c>
      <c r="S403" s="54">
        <v>5422.8136073921942</v>
      </c>
      <c r="T403" s="54">
        <v>5918.1500945723546</v>
      </c>
      <c r="U403" s="54">
        <v>6615.8188489026015</v>
      </c>
      <c r="V403" s="54">
        <v>6816.0546037253134</v>
      </c>
      <c r="W403" s="54">
        <v>7144.1713607799593</v>
      </c>
      <c r="X403" s="54"/>
      <c r="Y403" s="326">
        <v>4923.1559587999991</v>
      </c>
      <c r="Z403" s="326">
        <v>5319.6115437531162</v>
      </c>
      <c r="AA403" s="326">
        <v>5657.3860377443871</v>
      </c>
      <c r="AB403" s="326">
        <v>5810.0652493834723</v>
      </c>
      <c r="AC403" s="326">
        <v>6110.1767728406558</v>
      </c>
      <c r="AD403" s="326">
        <v>5422.8136073921942</v>
      </c>
      <c r="AE403" s="326">
        <v>5918.1500945723546</v>
      </c>
      <c r="AF403" s="326">
        <v>6615.8188489026015</v>
      </c>
      <c r="AG403" s="46">
        <v>6816.0546037253134</v>
      </c>
      <c r="AI403" s="294">
        <f t="shared" si="55"/>
        <v>0</v>
      </c>
      <c r="AJ403" s="294">
        <f t="shared" si="56"/>
        <v>0</v>
      </c>
      <c r="AK403" s="294">
        <f t="shared" si="57"/>
        <v>0</v>
      </c>
      <c r="AL403" s="294">
        <f t="shared" si="58"/>
        <v>0</v>
      </c>
      <c r="AM403" s="294">
        <f t="shared" si="59"/>
        <v>0</v>
      </c>
      <c r="AN403" s="294">
        <f t="shared" si="60"/>
        <v>0</v>
      </c>
      <c r="AO403" s="294">
        <f t="shared" si="61"/>
        <v>0</v>
      </c>
      <c r="AP403" s="294">
        <f t="shared" si="62"/>
        <v>0</v>
      </c>
      <c r="AQ403" s="294">
        <f t="shared" si="63"/>
        <v>0</v>
      </c>
    </row>
    <row r="404" spans="1:43" ht="18" x14ac:dyDescent="0.3">
      <c r="E404" s="107"/>
      <c r="F404" s="251">
        <v>3.4</v>
      </c>
      <c r="G404" s="249" t="s">
        <v>625</v>
      </c>
      <c r="H404" s="249"/>
      <c r="I404" s="44"/>
      <c r="K404" s="44"/>
      <c r="N404" s="54">
        <v>17785.534500179991</v>
      </c>
      <c r="O404" s="54">
        <v>19252.598704027041</v>
      </c>
      <c r="P404" s="54">
        <v>20517.593624584442</v>
      </c>
      <c r="Q404" s="54">
        <v>21303.651910594752</v>
      </c>
      <c r="R404" s="54">
        <v>22658.453925324902</v>
      </c>
      <c r="S404" s="54">
        <v>20648.921326289725</v>
      </c>
      <c r="T404" s="54">
        <v>22276.878060469935</v>
      </c>
      <c r="U404" s="54">
        <v>25191.708910465597</v>
      </c>
      <c r="V404" s="54">
        <v>25264.865926433842</v>
      </c>
      <c r="W404" s="54">
        <v>25963.025161356709</v>
      </c>
      <c r="X404" s="54"/>
      <c r="Y404" s="326">
        <v>17785.534500179991</v>
      </c>
      <c r="Z404" s="326">
        <v>19252.598704027041</v>
      </c>
      <c r="AA404" s="326">
        <v>20517.593624584442</v>
      </c>
      <c r="AB404" s="326">
        <v>21303.651910594752</v>
      </c>
      <c r="AC404" s="326">
        <v>22658.453925324902</v>
      </c>
      <c r="AD404" s="326">
        <v>20648.921326289725</v>
      </c>
      <c r="AE404" s="326">
        <v>22276.878060469935</v>
      </c>
      <c r="AF404" s="326">
        <v>25191.708910465597</v>
      </c>
      <c r="AG404" s="46">
        <v>25264.865926433842</v>
      </c>
      <c r="AI404" s="294">
        <f t="shared" si="55"/>
        <v>0</v>
      </c>
      <c r="AJ404" s="294">
        <f t="shared" si="56"/>
        <v>0</v>
      </c>
      <c r="AK404" s="294">
        <f t="shared" si="57"/>
        <v>0</v>
      </c>
      <c r="AL404" s="294">
        <f t="shared" si="58"/>
        <v>0</v>
      </c>
      <c r="AM404" s="294">
        <f t="shared" si="59"/>
        <v>0</v>
      </c>
      <c r="AN404" s="294">
        <f t="shared" si="60"/>
        <v>0</v>
      </c>
      <c r="AO404" s="294">
        <f t="shared" si="61"/>
        <v>0</v>
      </c>
      <c r="AP404" s="294">
        <f t="shared" si="62"/>
        <v>0</v>
      </c>
      <c r="AQ404" s="294">
        <f t="shared" si="63"/>
        <v>0</v>
      </c>
    </row>
    <row r="405" spans="1:43" ht="18" x14ac:dyDescent="0.3">
      <c r="E405" s="107"/>
      <c r="F405" s="251">
        <v>3.5</v>
      </c>
      <c r="G405" s="249" t="s">
        <v>843</v>
      </c>
      <c r="H405" s="249"/>
      <c r="I405" s="44"/>
      <c r="K405" s="44"/>
      <c r="N405" s="54">
        <v>78306.194507309992</v>
      </c>
      <c r="O405" s="54">
        <v>78150.09156660382</v>
      </c>
      <c r="P405" s="54">
        <v>89127.130483544213</v>
      </c>
      <c r="Q405" s="54">
        <v>97041.090578962903</v>
      </c>
      <c r="R405" s="54">
        <v>100042.63185604097</v>
      </c>
      <c r="S405" s="54">
        <v>96757.765017484009</v>
      </c>
      <c r="T405" s="54">
        <v>121042.92942832236</v>
      </c>
      <c r="U405" s="54">
        <v>136595.63404148043</v>
      </c>
      <c r="V405" s="54">
        <v>129478.61198905643</v>
      </c>
      <c r="W405" s="54">
        <v>126014.68959326332</v>
      </c>
      <c r="X405" s="54"/>
      <c r="Y405" s="326">
        <v>78306.194507309992</v>
      </c>
      <c r="Z405" s="326">
        <v>78150.09156660382</v>
      </c>
      <c r="AA405" s="326">
        <v>89127.130483544213</v>
      </c>
      <c r="AB405" s="326">
        <v>97041.090578962903</v>
      </c>
      <c r="AC405" s="326">
        <v>100042.63185604097</v>
      </c>
      <c r="AD405" s="326">
        <v>96757.765017484009</v>
      </c>
      <c r="AE405" s="326">
        <v>121042.92942832236</v>
      </c>
      <c r="AF405" s="326">
        <v>136495.63404148043</v>
      </c>
      <c r="AG405" s="46">
        <v>129379.97608139114</v>
      </c>
      <c r="AI405" s="294">
        <f t="shared" si="55"/>
        <v>0</v>
      </c>
      <c r="AJ405" s="294">
        <f t="shared" si="56"/>
        <v>0</v>
      </c>
      <c r="AK405" s="294">
        <f t="shared" si="57"/>
        <v>0</v>
      </c>
      <c r="AL405" s="294">
        <f t="shared" si="58"/>
        <v>0</v>
      </c>
      <c r="AM405" s="294">
        <f t="shared" si="59"/>
        <v>0</v>
      </c>
      <c r="AN405" s="294">
        <f t="shared" si="60"/>
        <v>0</v>
      </c>
      <c r="AO405" s="294">
        <f t="shared" si="61"/>
        <v>0</v>
      </c>
      <c r="AP405" s="294">
        <f t="shared" si="62"/>
        <v>-100</v>
      </c>
      <c r="AQ405" s="294">
        <f t="shared" si="63"/>
        <v>-98.635907665287959</v>
      </c>
    </row>
    <row r="406" spans="1:43" ht="18" x14ac:dyDescent="0.3">
      <c r="E406" s="107"/>
      <c r="F406" s="251">
        <v>3.6</v>
      </c>
      <c r="G406" s="249" t="s">
        <v>515</v>
      </c>
      <c r="H406" s="249"/>
      <c r="I406" s="44"/>
      <c r="K406" s="44"/>
      <c r="N406" s="54">
        <v>31572.266837129006</v>
      </c>
      <c r="O406" s="54">
        <v>33197.587997867464</v>
      </c>
      <c r="P406" s="54">
        <v>35496.027485511608</v>
      </c>
      <c r="Q406" s="54">
        <v>37591.926057156204</v>
      </c>
      <c r="R406" s="54">
        <v>38813.974655545506</v>
      </c>
      <c r="S406" s="54">
        <v>32992.509420562681</v>
      </c>
      <c r="T406" s="54">
        <v>35314.144164800862</v>
      </c>
      <c r="U406" s="54">
        <v>40141.252089702859</v>
      </c>
      <c r="V406" s="54">
        <v>42676.509017693694</v>
      </c>
      <c r="W406" s="54">
        <v>46320.311641644555</v>
      </c>
      <c r="X406" s="54"/>
      <c r="Y406" s="326">
        <v>31572.266837129006</v>
      </c>
      <c r="Z406" s="326">
        <v>33197.587997867464</v>
      </c>
      <c r="AA406" s="326">
        <v>35496.027485511608</v>
      </c>
      <c r="AB406" s="326">
        <v>37591.926057156204</v>
      </c>
      <c r="AC406" s="326">
        <v>38813.974655545506</v>
      </c>
      <c r="AD406" s="326">
        <v>32992.509420562681</v>
      </c>
      <c r="AE406" s="326">
        <v>35314.144164800862</v>
      </c>
      <c r="AF406" s="326">
        <v>40141.252089702859</v>
      </c>
      <c r="AG406" s="46">
        <v>42676.509017693686</v>
      </c>
      <c r="AI406" s="294">
        <f t="shared" si="55"/>
        <v>0</v>
      </c>
      <c r="AJ406" s="294">
        <f t="shared" si="56"/>
        <v>0</v>
      </c>
      <c r="AK406" s="294">
        <f t="shared" si="57"/>
        <v>0</v>
      </c>
      <c r="AL406" s="294">
        <f t="shared" si="58"/>
        <v>0</v>
      </c>
      <c r="AM406" s="294">
        <f t="shared" si="59"/>
        <v>0</v>
      </c>
      <c r="AN406" s="294">
        <f t="shared" si="60"/>
        <v>0</v>
      </c>
      <c r="AO406" s="294">
        <f t="shared" si="61"/>
        <v>0</v>
      </c>
      <c r="AP406" s="294">
        <f t="shared" si="62"/>
        <v>0</v>
      </c>
      <c r="AQ406" s="294">
        <f t="shared" si="63"/>
        <v>0</v>
      </c>
    </row>
    <row r="407" spans="1:43" ht="18" x14ac:dyDescent="0.3">
      <c r="E407" s="107"/>
      <c r="F407" s="251">
        <v>3.7</v>
      </c>
      <c r="G407" s="249" t="s">
        <v>844</v>
      </c>
      <c r="H407" s="249"/>
      <c r="I407" s="44"/>
      <c r="K407" s="44"/>
      <c r="N407" s="54">
        <v>70243.706083555531</v>
      </c>
      <c r="O407" s="54">
        <v>75576.091569907221</v>
      </c>
      <c r="P407" s="54">
        <v>81288.613592237103</v>
      </c>
      <c r="Q407" s="54">
        <v>83357.478131104683</v>
      </c>
      <c r="R407" s="54">
        <v>87370.608397167773</v>
      </c>
      <c r="S407" s="54">
        <v>90955.485887041999</v>
      </c>
      <c r="T407" s="54">
        <v>101884.25510593112</v>
      </c>
      <c r="U407" s="54">
        <v>121852.29230906945</v>
      </c>
      <c r="V407" s="54">
        <v>124566.27056207889</v>
      </c>
      <c r="W407" s="54">
        <v>133827.5975666671</v>
      </c>
      <c r="X407" s="54"/>
      <c r="Y407" s="326">
        <v>70243.706083555531</v>
      </c>
      <c r="Z407" s="326">
        <v>75576.091569907221</v>
      </c>
      <c r="AA407" s="326">
        <v>81288.613592237103</v>
      </c>
      <c r="AB407" s="326">
        <v>83357.478131104683</v>
      </c>
      <c r="AC407" s="326">
        <v>87370.608397167773</v>
      </c>
      <c r="AD407" s="326">
        <v>90955.485887041999</v>
      </c>
      <c r="AE407" s="326">
        <v>101884.25510593112</v>
      </c>
      <c r="AF407" s="326">
        <v>121652.29230906945</v>
      </c>
      <c r="AG407" s="46">
        <v>124352.02712919278</v>
      </c>
      <c r="AI407" s="294">
        <f t="shared" si="55"/>
        <v>0</v>
      </c>
      <c r="AJ407" s="294">
        <f t="shared" si="56"/>
        <v>0</v>
      </c>
      <c r="AK407" s="294">
        <f t="shared" si="57"/>
        <v>0</v>
      </c>
      <c r="AL407" s="294">
        <f t="shared" si="58"/>
        <v>0</v>
      </c>
      <c r="AM407" s="294">
        <f t="shared" si="59"/>
        <v>0</v>
      </c>
      <c r="AN407" s="294">
        <f t="shared" si="60"/>
        <v>0</v>
      </c>
      <c r="AO407" s="294">
        <f t="shared" si="61"/>
        <v>0</v>
      </c>
      <c r="AP407" s="294">
        <f t="shared" si="62"/>
        <v>-200</v>
      </c>
      <c r="AQ407" s="294">
        <f t="shared" si="63"/>
        <v>-214.24343288611271</v>
      </c>
    </row>
    <row r="408" spans="1:43" ht="18" x14ac:dyDescent="0.3">
      <c r="E408" s="107"/>
      <c r="F408" s="251">
        <v>3.8</v>
      </c>
      <c r="G408" s="249" t="s">
        <v>845</v>
      </c>
      <c r="H408" s="249"/>
      <c r="I408" s="44"/>
      <c r="K408" s="44"/>
      <c r="N408" s="54">
        <v>26810.341376194003</v>
      </c>
      <c r="O408" s="54">
        <v>26226.122692219007</v>
      </c>
      <c r="P408" s="54">
        <v>28631.486002337053</v>
      </c>
      <c r="Q408" s="54">
        <v>28091.539282231104</v>
      </c>
      <c r="R408" s="54">
        <v>29496.466178108964</v>
      </c>
      <c r="S408" s="54">
        <v>27253.001303152276</v>
      </c>
      <c r="T408" s="54">
        <v>28067.768905896701</v>
      </c>
      <c r="U408" s="54">
        <v>33314.885517587922</v>
      </c>
      <c r="V408" s="54">
        <v>35686.845641445922</v>
      </c>
      <c r="W408" s="54">
        <v>36577.497583554163</v>
      </c>
      <c r="X408" s="54"/>
      <c r="Y408" s="326">
        <v>26810.341376194003</v>
      </c>
      <c r="Z408" s="326">
        <v>26226.122692219007</v>
      </c>
      <c r="AA408" s="326">
        <v>28631.486002337053</v>
      </c>
      <c r="AB408" s="326">
        <v>28091.539282231104</v>
      </c>
      <c r="AC408" s="326">
        <v>29496.466178108964</v>
      </c>
      <c r="AD408" s="326">
        <v>27253.001303152276</v>
      </c>
      <c r="AE408" s="326">
        <v>28067.768905896701</v>
      </c>
      <c r="AF408" s="326">
        <v>33314.885517587922</v>
      </c>
      <c r="AG408" s="46">
        <v>35686.845641445922</v>
      </c>
      <c r="AI408" s="294">
        <f t="shared" si="55"/>
        <v>0</v>
      </c>
      <c r="AJ408" s="294">
        <f t="shared" si="56"/>
        <v>0</v>
      </c>
      <c r="AK408" s="294">
        <f t="shared" si="57"/>
        <v>0</v>
      </c>
      <c r="AL408" s="294">
        <f t="shared" si="58"/>
        <v>0</v>
      </c>
      <c r="AM408" s="294">
        <f t="shared" si="59"/>
        <v>0</v>
      </c>
      <c r="AN408" s="294">
        <f t="shared" si="60"/>
        <v>0</v>
      </c>
      <c r="AO408" s="294">
        <f t="shared" si="61"/>
        <v>0</v>
      </c>
      <c r="AP408" s="294">
        <f t="shared" si="62"/>
        <v>0</v>
      </c>
      <c r="AQ408" s="294">
        <f t="shared" si="63"/>
        <v>0</v>
      </c>
    </row>
    <row r="409" spans="1:43" s="50" customFormat="1" ht="18" x14ac:dyDescent="0.3">
      <c r="A409" s="48"/>
      <c r="B409" s="49"/>
      <c r="C409" s="48"/>
      <c r="D409" s="49"/>
      <c r="E409" s="250" t="s">
        <v>9</v>
      </c>
      <c r="F409" s="248" t="s">
        <v>268</v>
      </c>
      <c r="G409" s="248"/>
      <c r="H409" s="248"/>
      <c r="I409" s="49"/>
      <c r="J409" s="49"/>
      <c r="K409" s="49"/>
      <c r="L409" s="49"/>
      <c r="M409" s="49"/>
      <c r="N409" s="123">
        <v>55381.969091896266</v>
      </c>
      <c r="O409" s="123">
        <v>61089.023150213507</v>
      </c>
      <c r="P409" s="123">
        <v>66551.682216254645</v>
      </c>
      <c r="Q409" s="123">
        <v>70047.610458843716</v>
      </c>
      <c r="R409" s="123">
        <v>71067.290364822475</v>
      </c>
      <c r="S409" s="123">
        <v>57657.452424754883</v>
      </c>
      <c r="T409" s="123">
        <v>55653.641536626514</v>
      </c>
      <c r="U409" s="123">
        <v>60823.780196386506</v>
      </c>
      <c r="V409" s="123">
        <v>65944.266794584473</v>
      </c>
      <c r="W409" s="123">
        <v>78078.983649598304</v>
      </c>
      <c r="X409" s="123"/>
      <c r="Y409" s="327">
        <v>55381.969091896266</v>
      </c>
      <c r="Z409" s="327">
        <v>61089.023150213507</v>
      </c>
      <c r="AA409" s="327">
        <v>66551.682216254645</v>
      </c>
      <c r="AB409" s="327">
        <v>70047.610458843716</v>
      </c>
      <c r="AC409" s="327">
        <v>71067.290364822475</v>
      </c>
      <c r="AD409" s="327">
        <v>57657.452424754883</v>
      </c>
      <c r="AE409" s="327">
        <v>55653.641536626514</v>
      </c>
      <c r="AF409" s="327">
        <v>60810.340196386518</v>
      </c>
      <c r="AG409" s="50">
        <v>65949.016808635992</v>
      </c>
      <c r="AI409" s="295">
        <f t="shared" si="55"/>
        <v>0</v>
      </c>
      <c r="AJ409" s="295">
        <f t="shared" si="56"/>
        <v>0</v>
      </c>
      <c r="AK409" s="295">
        <f t="shared" si="57"/>
        <v>0</v>
      </c>
      <c r="AL409" s="295">
        <f t="shared" si="58"/>
        <v>0</v>
      </c>
      <c r="AM409" s="295">
        <f t="shared" si="59"/>
        <v>0</v>
      </c>
      <c r="AN409" s="295">
        <f t="shared" si="60"/>
        <v>0</v>
      </c>
      <c r="AO409" s="295">
        <f t="shared" si="61"/>
        <v>0</v>
      </c>
      <c r="AP409" s="295">
        <f t="shared" si="62"/>
        <v>-13.439999999987776</v>
      </c>
      <c r="AQ409" s="295">
        <f t="shared" si="63"/>
        <v>4.7500140515185194</v>
      </c>
    </row>
    <row r="410" spans="1:43" s="50" customFormat="1" ht="18" x14ac:dyDescent="0.3">
      <c r="A410" s="48"/>
      <c r="B410" s="49"/>
      <c r="C410" s="48"/>
      <c r="D410" s="49"/>
      <c r="E410" s="99" t="s">
        <v>10</v>
      </c>
      <c r="F410" s="248" t="s">
        <v>409</v>
      </c>
      <c r="G410" s="248"/>
      <c r="H410" s="248"/>
      <c r="I410" s="49"/>
      <c r="J410" s="49"/>
      <c r="K410" s="49"/>
      <c r="L410" s="49"/>
      <c r="M410" s="49"/>
      <c r="N410" s="123">
        <v>643882.56887343375</v>
      </c>
      <c r="O410" s="123">
        <v>689969.46825275465</v>
      </c>
      <c r="P410" s="123">
        <v>747359.81021652219</v>
      </c>
      <c r="Q410" s="123">
        <v>804993.44544786622</v>
      </c>
      <c r="R410" s="123">
        <v>860130.13362968643</v>
      </c>
      <c r="S410" s="123">
        <v>817712.70534559793</v>
      </c>
      <c r="T410" s="123">
        <v>841691.74960411224</v>
      </c>
      <c r="U410" s="123">
        <v>959254.43314122758</v>
      </c>
      <c r="V410" s="123">
        <v>1021952.4196256897</v>
      </c>
      <c r="W410" s="123">
        <v>1085875.5994784138</v>
      </c>
      <c r="X410" s="123"/>
      <c r="Y410" s="327">
        <v>643882.56887343375</v>
      </c>
      <c r="Z410" s="327">
        <v>689969.46825275465</v>
      </c>
      <c r="AA410" s="327">
        <v>747359.81021652219</v>
      </c>
      <c r="AB410" s="327">
        <v>804993.44544786622</v>
      </c>
      <c r="AC410" s="327">
        <v>860130.13362968643</v>
      </c>
      <c r="AD410" s="327">
        <v>817712.70534559793</v>
      </c>
      <c r="AE410" s="327">
        <v>841691.74960411224</v>
      </c>
      <c r="AF410" s="327">
        <v>956736.73890020861</v>
      </c>
      <c r="AG410" s="50">
        <v>1018971.7996099624</v>
      </c>
      <c r="AI410" s="295">
        <f t="shared" si="55"/>
        <v>0</v>
      </c>
      <c r="AJ410" s="295">
        <f t="shared" si="56"/>
        <v>0</v>
      </c>
      <c r="AK410" s="295">
        <f t="shared" si="57"/>
        <v>0</v>
      </c>
      <c r="AL410" s="295">
        <f t="shared" si="58"/>
        <v>0</v>
      </c>
      <c r="AM410" s="295">
        <f t="shared" si="59"/>
        <v>0</v>
      </c>
      <c r="AN410" s="295">
        <f t="shared" si="60"/>
        <v>0</v>
      </c>
      <c r="AO410" s="295">
        <f t="shared" si="61"/>
        <v>0</v>
      </c>
      <c r="AP410" s="295">
        <f t="shared" si="62"/>
        <v>-2517.6942410189658</v>
      </c>
      <c r="AQ410" s="295">
        <f t="shared" si="63"/>
        <v>-2980.6200157273561</v>
      </c>
    </row>
    <row r="411" spans="1:43" ht="18" x14ac:dyDescent="0.3">
      <c r="D411" s="121"/>
      <c r="E411" s="107"/>
      <c r="F411" s="249"/>
      <c r="G411" s="249" t="s">
        <v>44</v>
      </c>
      <c r="H411" s="249" t="s">
        <v>516</v>
      </c>
      <c r="K411" s="44"/>
      <c r="N411" s="54">
        <v>25773.764636155702</v>
      </c>
      <c r="O411" s="54">
        <v>26953.497045653101</v>
      </c>
      <c r="P411" s="54">
        <v>28224.849361228782</v>
      </c>
      <c r="Q411" s="54">
        <v>30102.341288735224</v>
      </c>
      <c r="R411" s="54">
        <v>32556.13501728146</v>
      </c>
      <c r="S411" s="54">
        <v>31451.968391524992</v>
      </c>
      <c r="T411" s="54">
        <v>31898.767269342788</v>
      </c>
      <c r="U411" s="54">
        <v>33149.463723577042</v>
      </c>
      <c r="V411" s="54">
        <v>34130.531287750942</v>
      </c>
      <c r="W411" s="54">
        <v>36214.327016868323</v>
      </c>
      <c r="X411" s="54"/>
      <c r="Y411" s="326">
        <v>25773.764636155702</v>
      </c>
      <c r="Z411" s="326">
        <v>26953.497045653101</v>
      </c>
      <c r="AA411" s="326">
        <v>28224.849361228782</v>
      </c>
      <c r="AB411" s="326">
        <v>30102.341288735224</v>
      </c>
      <c r="AC411" s="326">
        <v>32556.13501728146</v>
      </c>
      <c r="AD411" s="326">
        <v>31451.968391524992</v>
      </c>
      <c r="AE411" s="326">
        <v>31898.767269342788</v>
      </c>
      <c r="AF411" s="326">
        <v>33122.463723577042</v>
      </c>
      <c r="AG411" s="46">
        <v>34068.53128775095</v>
      </c>
      <c r="AI411" s="294">
        <f t="shared" si="55"/>
        <v>0</v>
      </c>
      <c r="AJ411" s="294">
        <f t="shared" si="56"/>
        <v>0</v>
      </c>
      <c r="AK411" s="294">
        <f t="shared" si="57"/>
        <v>0</v>
      </c>
      <c r="AL411" s="294">
        <f t="shared" si="58"/>
        <v>0</v>
      </c>
      <c r="AM411" s="294">
        <f t="shared" si="59"/>
        <v>0</v>
      </c>
      <c r="AN411" s="294">
        <f t="shared" si="60"/>
        <v>0</v>
      </c>
      <c r="AO411" s="294">
        <f t="shared" si="61"/>
        <v>0</v>
      </c>
      <c r="AP411" s="294">
        <f t="shared" si="62"/>
        <v>-27</v>
      </c>
      <c r="AQ411" s="294">
        <f t="shared" si="63"/>
        <v>-61.999999999992724</v>
      </c>
    </row>
    <row r="412" spans="1:43" ht="18" x14ac:dyDescent="0.35">
      <c r="D412" s="121"/>
      <c r="E412" s="107"/>
      <c r="F412" s="249"/>
      <c r="G412" s="249" t="s">
        <v>45</v>
      </c>
      <c r="H412" s="252" t="s">
        <v>626</v>
      </c>
      <c r="K412" s="44"/>
      <c r="N412" s="54">
        <v>5936.1222965516063</v>
      </c>
      <c r="O412" s="54">
        <v>6530.1402756703328</v>
      </c>
      <c r="P412" s="54">
        <v>7151.6412750021454</v>
      </c>
      <c r="Q412" s="54">
        <v>7708.9152412169205</v>
      </c>
      <c r="R412" s="54">
        <v>8352.7591510661623</v>
      </c>
      <c r="S412" s="54">
        <v>9089.5106845278697</v>
      </c>
      <c r="T412" s="54">
        <v>9859.0492097781771</v>
      </c>
      <c r="U412" s="54">
        <v>10425.563928097705</v>
      </c>
      <c r="V412" s="54">
        <v>11121.06495584764</v>
      </c>
      <c r="W412" s="54">
        <v>11628.478037229015</v>
      </c>
      <c r="X412" s="54"/>
      <c r="Y412" s="326">
        <v>5936.1222965516063</v>
      </c>
      <c r="Z412" s="326">
        <v>6530.1402756703328</v>
      </c>
      <c r="AA412" s="326">
        <v>7151.6412750021454</v>
      </c>
      <c r="AB412" s="326">
        <v>7708.9152412169205</v>
      </c>
      <c r="AC412" s="326">
        <v>8352.7591510661623</v>
      </c>
      <c r="AD412" s="326">
        <v>9089.5106845278697</v>
      </c>
      <c r="AE412" s="326">
        <v>9859.0492097781771</v>
      </c>
      <c r="AF412" s="326">
        <v>10414.043928097701</v>
      </c>
      <c r="AG412" s="46">
        <v>11099.014955847641</v>
      </c>
      <c r="AI412" s="294">
        <f t="shared" si="55"/>
        <v>0</v>
      </c>
      <c r="AJ412" s="294">
        <f t="shared" si="56"/>
        <v>0</v>
      </c>
      <c r="AK412" s="294">
        <f t="shared" si="57"/>
        <v>0</v>
      </c>
      <c r="AL412" s="294">
        <f t="shared" si="58"/>
        <v>0</v>
      </c>
      <c r="AM412" s="294">
        <f t="shared" si="59"/>
        <v>0</v>
      </c>
      <c r="AN412" s="294">
        <f t="shared" si="60"/>
        <v>0</v>
      </c>
      <c r="AO412" s="294">
        <f t="shared" si="61"/>
        <v>0</v>
      </c>
      <c r="AP412" s="294">
        <f t="shared" si="62"/>
        <v>-11.520000000004075</v>
      </c>
      <c r="AQ412" s="294">
        <f t="shared" si="63"/>
        <v>-22.049999999999272</v>
      </c>
    </row>
    <row r="413" spans="1:43" ht="18" x14ac:dyDescent="0.3">
      <c r="D413" s="121"/>
      <c r="E413" s="107"/>
      <c r="F413" s="249"/>
      <c r="G413" s="249" t="s">
        <v>46</v>
      </c>
      <c r="H413" s="249" t="s">
        <v>517</v>
      </c>
      <c r="K413" s="44"/>
      <c r="N413" s="54">
        <v>82182.6062536971</v>
      </c>
      <c r="O413" s="54">
        <v>88360.179274359325</v>
      </c>
      <c r="P413" s="54">
        <v>96980.088521000551</v>
      </c>
      <c r="Q413" s="54">
        <v>104884.04857709415</v>
      </c>
      <c r="R413" s="54">
        <v>111768.48141279606</v>
      </c>
      <c r="S413" s="54">
        <v>106060.16739654298</v>
      </c>
      <c r="T413" s="54">
        <v>112260.663506128</v>
      </c>
      <c r="U413" s="54">
        <v>124403.2730941133</v>
      </c>
      <c r="V413" s="54">
        <v>131095.69533496903</v>
      </c>
      <c r="W413" s="54">
        <v>136878.54311779255</v>
      </c>
      <c r="X413" s="54"/>
      <c r="Y413" s="326">
        <v>82182.6062536971</v>
      </c>
      <c r="Z413" s="326">
        <v>88360.179274359325</v>
      </c>
      <c r="AA413" s="326">
        <v>96980.088521000551</v>
      </c>
      <c r="AB413" s="326">
        <v>104884.04857709415</v>
      </c>
      <c r="AC413" s="326">
        <v>111768.48141279606</v>
      </c>
      <c r="AD413" s="326">
        <v>106060.16739654298</v>
      </c>
      <c r="AE413" s="326">
        <v>112260.663506128</v>
      </c>
      <c r="AF413" s="326">
        <v>124326.27309411341</v>
      </c>
      <c r="AG413" s="46">
        <v>130966.69533496896</v>
      </c>
      <c r="AI413" s="294">
        <f t="shared" si="55"/>
        <v>0</v>
      </c>
      <c r="AJ413" s="294">
        <f t="shared" si="56"/>
        <v>0</v>
      </c>
      <c r="AK413" s="294">
        <f t="shared" si="57"/>
        <v>0</v>
      </c>
      <c r="AL413" s="294">
        <f t="shared" si="58"/>
        <v>0</v>
      </c>
      <c r="AM413" s="294">
        <f t="shared" si="59"/>
        <v>0</v>
      </c>
      <c r="AN413" s="294">
        <f t="shared" si="60"/>
        <v>0</v>
      </c>
      <c r="AO413" s="294">
        <f t="shared" si="61"/>
        <v>0</v>
      </c>
      <c r="AP413" s="294">
        <f t="shared" si="62"/>
        <v>-76.999999999898137</v>
      </c>
      <c r="AQ413" s="294">
        <f t="shared" si="63"/>
        <v>-129.00000000007276</v>
      </c>
    </row>
    <row r="414" spans="1:43" ht="18" x14ac:dyDescent="0.3">
      <c r="D414" s="121"/>
      <c r="E414" s="107"/>
      <c r="F414" s="249"/>
      <c r="G414" s="249" t="s">
        <v>518</v>
      </c>
      <c r="H414" s="249" t="s">
        <v>519</v>
      </c>
      <c r="K414" s="44"/>
      <c r="N414" s="54">
        <v>78555.140309725626</v>
      </c>
      <c r="O414" s="54">
        <v>86686.135670427102</v>
      </c>
      <c r="P414" s="54">
        <v>97496.849560179136</v>
      </c>
      <c r="Q414" s="54">
        <v>107690.05520696295</v>
      </c>
      <c r="R414" s="54">
        <v>116573.80941372702</v>
      </c>
      <c r="S414" s="54">
        <v>111499.73922508958</v>
      </c>
      <c r="T414" s="54">
        <v>116852.10335669201</v>
      </c>
      <c r="U414" s="54">
        <v>144170.20958597562</v>
      </c>
      <c r="V414" s="54">
        <v>156210.46018974154</v>
      </c>
      <c r="W414" s="54">
        <v>165500.35208582823</v>
      </c>
      <c r="X414" s="54"/>
      <c r="Y414" s="326">
        <v>78555.140309725626</v>
      </c>
      <c r="Z414" s="326">
        <v>86686.135670427102</v>
      </c>
      <c r="AA414" s="326">
        <v>97496.849560179136</v>
      </c>
      <c r="AB414" s="326">
        <v>107690.05520696295</v>
      </c>
      <c r="AC414" s="326">
        <v>116573.80941372702</v>
      </c>
      <c r="AD414" s="326">
        <v>111499.73922508958</v>
      </c>
      <c r="AE414" s="326">
        <v>116852.10335669201</v>
      </c>
      <c r="AF414" s="326">
        <v>144114.20958597556</v>
      </c>
      <c r="AG414" s="46">
        <v>156141.46018974154</v>
      </c>
      <c r="AI414" s="294">
        <f t="shared" si="55"/>
        <v>0</v>
      </c>
      <c r="AJ414" s="294">
        <f t="shared" si="56"/>
        <v>0</v>
      </c>
      <c r="AK414" s="294">
        <f t="shared" si="57"/>
        <v>0</v>
      </c>
      <c r="AL414" s="294">
        <f t="shared" si="58"/>
        <v>0</v>
      </c>
      <c r="AM414" s="294">
        <f t="shared" si="59"/>
        <v>0</v>
      </c>
      <c r="AN414" s="294">
        <f t="shared" si="60"/>
        <v>0</v>
      </c>
      <c r="AO414" s="294">
        <f t="shared" si="61"/>
        <v>0</v>
      </c>
      <c r="AP414" s="294">
        <f t="shared" si="62"/>
        <v>-56.000000000058208</v>
      </c>
      <c r="AQ414" s="294">
        <f t="shared" si="63"/>
        <v>-69</v>
      </c>
    </row>
    <row r="415" spans="1:43" ht="18" x14ac:dyDescent="0.3">
      <c r="D415" s="121"/>
      <c r="E415" s="107"/>
      <c r="F415" s="249"/>
      <c r="G415" s="249" t="s">
        <v>520</v>
      </c>
      <c r="H415" s="249" t="s">
        <v>421</v>
      </c>
      <c r="K415" s="44"/>
      <c r="N415" s="54">
        <v>23284.859617173217</v>
      </c>
      <c r="O415" s="54">
        <v>23108.223903800343</v>
      </c>
      <c r="P415" s="54">
        <v>23840.901876519889</v>
      </c>
      <c r="Q415" s="54">
        <v>24665.070480177925</v>
      </c>
      <c r="R415" s="54">
        <v>25514.430700263663</v>
      </c>
      <c r="S415" s="54">
        <v>22967.185337303905</v>
      </c>
      <c r="T415" s="54">
        <v>20897.480636962002</v>
      </c>
      <c r="U415" s="54">
        <v>30460.218775897192</v>
      </c>
      <c r="V415" s="54">
        <v>34680.048680201486</v>
      </c>
      <c r="W415" s="54">
        <v>36948.279691296077</v>
      </c>
      <c r="X415" s="54"/>
      <c r="Y415" s="326">
        <v>23284.859617173217</v>
      </c>
      <c r="Z415" s="326">
        <v>23108.223903800343</v>
      </c>
      <c r="AA415" s="326">
        <v>23840.901876519889</v>
      </c>
      <c r="AB415" s="326">
        <v>24665.070480177925</v>
      </c>
      <c r="AC415" s="326">
        <v>25514.430700263663</v>
      </c>
      <c r="AD415" s="326">
        <v>22967.185337303905</v>
      </c>
      <c r="AE415" s="326">
        <v>20897.480636962002</v>
      </c>
      <c r="AF415" s="326">
        <v>30441.2187758972</v>
      </c>
      <c r="AG415" s="46">
        <v>34630.048680201486</v>
      </c>
      <c r="AI415" s="294">
        <f t="shared" si="55"/>
        <v>0</v>
      </c>
      <c r="AJ415" s="294">
        <f t="shared" si="56"/>
        <v>0</v>
      </c>
      <c r="AK415" s="294">
        <f t="shared" si="57"/>
        <v>0</v>
      </c>
      <c r="AL415" s="294">
        <f t="shared" si="58"/>
        <v>0</v>
      </c>
      <c r="AM415" s="294">
        <f t="shared" si="59"/>
        <v>0</v>
      </c>
      <c r="AN415" s="294">
        <f t="shared" si="60"/>
        <v>0</v>
      </c>
      <c r="AO415" s="294">
        <f t="shared" si="61"/>
        <v>0</v>
      </c>
      <c r="AP415" s="294">
        <f t="shared" si="62"/>
        <v>-18.999999999992724</v>
      </c>
      <c r="AQ415" s="294">
        <f t="shared" si="63"/>
        <v>-50</v>
      </c>
    </row>
    <row r="416" spans="1:43" ht="18" x14ac:dyDescent="0.3">
      <c r="D416" s="121"/>
      <c r="E416" s="107"/>
      <c r="F416" s="249"/>
      <c r="G416" s="249" t="s">
        <v>521</v>
      </c>
      <c r="H416" s="249" t="s">
        <v>846</v>
      </c>
      <c r="K416" s="44"/>
      <c r="N416" s="54">
        <v>28352.128200557516</v>
      </c>
      <c r="O416" s="54">
        <v>31745.180649723876</v>
      </c>
      <c r="P416" s="54">
        <v>35702.053913604308</v>
      </c>
      <c r="Q416" s="54">
        <v>40595.860694125637</v>
      </c>
      <c r="R416" s="54">
        <v>46277.416746230185</v>
      </c>
      <c r="S416" s="54">
        <v>37796.371589136972</v>
      </c>
      <c r="T416" s="54">
        <v>35726.545061254641</v>
      </c>
      <c r="U416" s="54">
        <v>45593.882751607569</v>
      </c>
      <c r="V416" s="54">
        <v>49195.232497720499</v>
      </c>
      <c r="W416" s="54">
        <v>52717.400652131226</v>
      </c>
      <c r="X416" s="54"/>
      <c r="Y416" s="326">
        <v>28352.128200557516</v>
      </c>
      <c r="Z416" s="326">
        <v>31745.180649723876</v>
      </c>
      <c r="AA416" s="326">
        <v>35702.053913604308</v>
      </c>
      <c r="AB416" s="326">
        <v>40595.860694125637</v>
      </c>
      <c r="AC416" s="326">
        <v>46277.416746230185</v>
      </c>
      <c r="AD416" s="326">
        <v>37796.371589136972</v>
      </c>
      <c r="AE416" s="326">
        <v>35726.545061254641</v>
      </c>
      <c r="AF416" s="326">
        <v>45622.882751607554</v>
      </c>
      <c r="AG416" s="46">
        <v>49244.746097196374</v>
      </c>
      <c r="AI416" s="294">
        <f t="shared" si="55"/>
        <v>0</v>
      </c>
      <c r="AJ416" s="294">
        <f t="shared" si="56"/>
        <v>0</v>
      </c>
      <c r="AK416" s="294">
        <f t="shared" si="57"/>
        <v>0</v>
      </c>
      <c r="AL416" s="294">
        <f t="shared" si="58"/>
        <v>0</v>
      </c>
      <c r="AM416" s="294">
        <f t="shared" si="59"/>
        <v>0</v>
      </c>
      <c r="AN416" s="294">
        <f t="shared" si="60"/>
        <v>0</v>
      </c>
      <c r="AO416" s="294">
        <f t="shared" si="61"/>
        <v>0</v>
      </c>
      <c r="AP416" s="294">
        <f t="shared" si="62"/>
        <v>28.999999999985448</v>
      </c>
      <c r="AQ416" s="294">
        <f t="shared" si="63"/>
        <v>49.513599475874798</v>
      </c>
    </row>
    <row r="417" spans="1:43" ht="18" x14ac:dyDescent="0.3">
      <c r="D417" s="121"/>
      <c r="E417" s="107"/>
      <c r="F417" s="249"/>
      <c r="G417" s="249" t="s">
        <v>522</v>
      </c>
      <c r="H417" s="249" t="s">
        <v>302</v>
      </c>
      <c r="K417" s="44"/>
      <c r="N417" s="54">
        <v>7866.5258410899996</v>
      </c>
      <c r="O417" s="54">
        <v>8408.2651966695303</v>
      </c>
      <c r="P417" s="54">
        <v>9037.2273488439496</v>
      </c>
      <c r="Q417" s="54">
        <v>9738.0771704911767</v>
      </c>
      <c r="R417" s="54">
        <v>10527.658196497934</v>
      </c>
      <c r="S417" s="54">
        <v>5234.7031246167626</v>
      </c>
      <c r="T417" s="54">
        <v>3985.1735104630952</v>
      </c>
      <c r="U417" s="54">
        <v>9413.3252678747649</v>
      </c>
      <c r="V417" s="54">
        <v>12071.852876171026</v>
      </c>
      <c r="W417" s="54">
        <v>13784.649010615653</v>
      </c>
      <c r="X417" s="54"/>
      <c r="Y417" s="326">
        <v>7866.5258410899996</v>
      </c>
      <c r="Z417" s="326">
        <v>8408.2651966695303</v>
      </c>
      <c r="AA417" s="326">
        <v>9037.2273488439496</v>
      </c>
      <c r="AB417" s="326">
        <v>9738.0771704911767</v>
      </c>
      <c r="AC417" s="326">
        <v>10527.658196497934</v>
      </c>
      <c r="AD417" s="326">
        <v>5234.7031246167626</v>
      </c>
      <c r="AE417" s="326">
        <v>3985.1735104630952</v>
      </c>
      <c r="AF417" s="326">
        <v>9357.3252678747649</v>
      </c>
      <c r="AG417" s="46">
        <v>12283.721943278153</v>
      </c>
      <c r="AI417" s="294">
        <f t="shared" si="55"/>
        <v>0</v>
      </c>
      <c r="AJ417" s="294">
        <f t="shared" si="56"/>
        <v>0</v>
      </c>
      <c r="AK417" s="294">
        <f t="shared" si="57"/>
        <v>0</v>
      </c>
      <c r="AL417" s="294">
        <f t="shared" si="58"/>
        <v>0</v>
      </c>
      <c r="AM417" s="294">
        <f t="shared" si="59"/>
        <v>0</v>
      </c>
      <c r="AN417" s="294">
        <f t="shared" si="60"/>
        <v>0</v>
      </c>
      <c r="AO417" s="294">
        <f t="shared" si="61"/>
        <v>0</v>
      </c>
      <c r="AP417" s="294">
        <f t="shared" si="62"/>
        <v>-56</v>
      </c>
      <c r="AQ417" s="294">
        <f t="shared" si="63"/>
        <v>211.86906710712719</v>
      </c>
    </row>
    <row r="418" spans="1:43" ht="18" x14ac:dyDescent="0.3">
      <c r="D418" s="121"/>
      <c r="E418" s="107"/>
      <c r="F418" s="249"/>
      <c r="G418" s="249" t="s">
        <v>523</v>
      </c>
      <c r="H418" s="249" t="s">
        <v>847</v>
      </c>
      <c r="K418" s="44"/>
      <c r="N418" s="54">
        <v>42057.392677323165</v>
      </c>
      <c r="O418" s="54">
        <v>45234.480291533502</v>
      </c>
      <c r="P418" s="54">
        <v>48785.873397807933</v>
      </c>
      <c r="Q418" s="54">
        <v>52707.164992152982</v>
      </c>
      <c r="R418" s="54">
        <v>57106.545537807804</v>
      </c>
      <c r="S418" s="54">
        <v>45383.073743483459</v>
      </c>
      <c r="T418" s="54">
        <v>46369.487643015644</v>
      </c>
      <c r="U418" s="54">
        <v>60871.638049267065</v>
      </c>
      <c r="V418" s="54">
        <v>69753.304267648782</v>
      </c>
      <c r="W418" s="54">
        <v>77050.683656047244</v>
      </c>
      <c r="X418" s="54"/>
      <c r="Y418" s="326">
        <v>42057.392677323165</v>
      </c>
      <c r="Z418" s="326">
        <v>45234.480291533502</v>
      </c>
      <c r="AA418" s="326">
        <v>48785.873397807933</v>
      </c>
      <c r="AB418" s="326">
        <v>52707.164992152982</v>
      </c>
      <c r="AC418" s="326">
        <v>57106.545537807804</v>
      </c>
      <c r="AD418" s="326">
        <v>45383.073743483459</v>
      </c>
      <c r="AE418" s="326">
        <v>46369.487643015644</v>
      </c>
      <c r="AF418" s="326">
        <v>60751.638049267116</v>
      </c>
      <c r="AG418" s="46">
        <v>69957.284898854181</v>
      </c>
      <c r="AI418" s="294">
        <f t="shared" si="55"/>
        <v>0</v>
      </c>
      <c r="AJ418" s="294">
        <f t="shared" si="56"/>
        <v>0</v>
      </c>
      <c r="AK418" s="294">
        <f t="shared" si="57"/>
        <v>0</v>
      </c>
      <c r="AL418" s="294">
        <f t="shared" si="58"/>
        <v>0</v>
      </c>
      <c r="AM418" s="294">
        <f t="shared" si="59"/>
        <v>0</v>
      </c>
      <c r="AN418" s="294">
        <f t="shared" si="60"/>
        <v>0</v>
      </c>
      <c r="AO418" s="294">
        <f t="shared" si="61"/>
        <v>0</v>
      </c>
      <c r="AP418" s="294">
        <f t="shared" si="62"/>
        <v>-119.99999999994907</v>
      </c>
      <c r="AQ418" s="294">
        <f t="shared" si="63"/>
        <v>203.98063120539882</v>
      </c>
    </row>
    <row r="419" spans="1:43" ht="18" x14ac:dyDescent="0.3">
      <c r="D419" s="121"/>
      <c r="E419" s="107"/>
      <c r="F419" s="249"/>
      <c r="G419" s="249" t="s">
        <v>524</v>
      </c>
      <c r="H419" s="249" t="s">
        <v>525</v>
      </c>
      <c r="K419" s="44"/>
      <c r="N419" s="54">
        <v>62302.682866650975</v>
      </c>
      <c r="O419" s="54">
        <v>67730.249602929078</v>
      </c>
      <c r="P419" s="54">
        <v>74039.29281898163</v>
      </c>
      <c r="Q419" s="54">
        <v>80359.049648469358</v>
      </c>
      <c r="R419" s="54">
        <v>85695.359148277363</v>
      </c>
      <c r="S419" s="54">
        <v>90695.698454468293</v>
      </c>
      <c r="T419" s="54">
        <v>96183.552602594995</v>
      </c>
      <c r="U419" s="54">
        <v>101416.70404579166</v>
      </c>
      <c r="V419" s="54">
        <v>105377.9979257869</v>
      </c>
      <c r="W419" s="54">
        <v>109130.03465571739</v>
      </c>
      <c r="X419" s="54"/>
      <c r="Y419" s="326">
        <v>62302.682866650975</v>
      </c>
      <c r="Z419" s="326">
        <v>67730.249602929078</v>
      </c>
      <c r="AA419" s="326">
        <v>74039.29281898163</v>
      </c>
      <c r="AB419" s="326">
        <v>80359.049648469358</v>
      </c>
      <c r="AC419" s="326">
        <v>85695.359148277363</v>
      </c>
      <c r="AD419" s="326">
        <v>90695.698454468293</v>
      </c>
      <c r="AE419" s="326">
        <v>96183.552602594995</v>
      </c>
      <c r="AF419" s="326">
        <v>101238.20404579175</v>
      </c>
      <c r="AG419" s="46">
        <v>105187.00151113899</v>
      </c>
      <c r="AI419" s="294">
        <f t="shared" si="55"/>
        <v>0</v>
      </c>
      <c r="AJ419" s="294">
        <f t="shared" si="56"/>
        <v>0</v>
      </c>
      <c r="AK419" s="294">
        <f t="shared" si="57"/>
        <v>0</v>
      </c>
      <c r="AL419" s="294">
        <f t="shared" si="58"/>
        <v>0</v>
      </c>
      <c r="AM419" s="294">
        <f t="shared" si="59"/>
        <v>0</v>
      </c>
      <c r="AN419" s="294">
        <f t="shared" si="60"/>
        <v>0</v>
      </c>
      <c r="AO419" s="294">
        <f t="shared" si="61"/>
        <v>0</v>
      </c>
      <c r="AP419" s="294">
        <f t="shared" si="62"/>
        <v>-178.49999999991269</v>
      </c>
      <c r="AQ419" s="294">
        <f t="shared" si="63"/>
        <v>-190.99641464790329</v>
      </c>
    </row>
    <row r="420" spans="1:43" ht="18" x14ac:dyDescent="0.3">
      <c r="D420" s="121"/>
      <c r="E420" s="107"/>
      <c r="F420" s="249"/>
      <c r="G420" s="249" t="s">
        <v>526</v>
      </c>
      <c r="H420" s="249" t="s">
        <v>527</v>
      </c>
      <c r="K420" s="44"/>
      <c r="N420" s="54">
        <v>60017.563401310581</v>
      </c>
      <c r="O420" s="54">
        <v>61506.771655209668</v>
      </c>
      <c r="P420" s="54">
        <v>65511.266771254363</v>
      </c>
      <c r="Q420" s="54">
        <v>68190.480914299042</v>
      </c>
      <c r="R420" s="54">
        <v>70910.309295335974</v>
      </c>
      <c r="S420" s="54">
        <v>72344.250973946211</v>
      </c>
      <c r="T420" s="54">
        <v>79122.975637825497</v>
      </c>
      <c r="U420" s="54">
        <v>81774.946548943743</v>
      </c>
      <c r="V420" s="54">
        <v>81852.811735469979</v>
      </c>
      <c r="W420" s="54">
        <v>86209.371955943803</v>
      </c>
      <c r="X420" s="54"/>
      <c r="Y420" s="326">
        <v>60017.563401310581</v>
      </c>
      <c r="Z420" s="326">
        <v>61506.771655209668</v>
      </c>
      <c r="AA420" s="326">
        <v>65511.266771254363</v>
      </c>
      <c r="AB420" s="326">
        <v>68190.480914299042</v>
      </c>
      <c r="AC420" s="326">
        <v>70910.309295335974</v>
      </c>
      <c r="AD420" s="326">
        <v>72344.250973946211</v>
      </c>
      <c r="AE420" s="326">
        <v>79122.975637825497</v>
      </c>
      <c r="AF420" s="326">
        <v>82228.239750578403</v>
      </c>
      <c r="AG420" s="46">
        <v>82368.343721734287</v>
      </c>
      <c r="AI420" s="294">
        <f t="shared" si="55"/>
        <v>0</v>
      </c>
      <c r="AJ420" s="294">
        <f t="shared" si="56"/>
        <v>0</v>
      </c>
      <c r="AK420" s="294">
        <f t="shared" si="57"/>
        <v>0</v>
      </c>
      <c r="AL420" s="294">
        <f t="shared" si="58"/>
        <v>0</v>
      </c>
      <c r="AM420" s="294">
        <f t="shared" si="59"/>
        <v>0</v>
      </c>
      <c r="AN420" s="294">
        <f t="shared" si="60"/>
        <v>0</v>
      </c>
      <c r="AO420" s="294">
        <f t="shared" si="61"/>
        <v>0</v>
      </c>
      <c r="AP420" s="294">
        <f t="shared" si="62"/>
        <v>453.29320163466036</v>
      </c>
      <c r="AQ420" s="294">
        <f t="shared" si="63"/>
        <v>515.53198626430822</v>
      </c>
    </row>
    <row r="421" spans="1:43" ht="18" x14ac:dyDescent="0.3">
      <c r="D421" s="121"/>
      <c r="E421" s="107"/>
      <c r="F421" s="249"/>
      <c r="G421" s="249" t="s">
        <v>528</v>
      </c>
      <c r="H421" s="249" t="s">
        <v>529</v>
      </c>
      <c r="K421" s="44"/>
      <c r="N421" s="54">
        <v>18615.663583863272</v>
      </c>
      <c r="O421" s="54">
        <v>19949.869686745402</v>
      </c>
      <c r="P421" s="54">
        <v>20755.463416162602</v>
      </c>
      <c r="Q421" s="54">
        <v>22764.510141430444</v>
      </c>
      <c r="R421" s="54">
        <v>24116.370861437903</v>
      </c>
      <c r="S421" s="54">
        <v>25298.395029387269</v>
      </c>
      <c r="T421" s="54">
        <v>28610.314959633364</v>
      </c>
      <c r="U421" s="54">
        <v>27457.636764643565</v>
      </c>
      <c r="V421" s="54">
        <v>25587.68929646015</v>
      </c>
      <c r="W421" s="54">
        <v>27272.295383066899</v>
      </c>
      <c r="X421" s="54"/>
      <c r="Y421" s="326">
        <v>18615.663583863272</v>
      </c>
      <c r="Z421" s="326">
        <v>19949.869686745402</v>
      </c>
      <c r="AA421" s="326">
        <v>20755.463416162602</v>
      </c>
      <c r="AB421" s="326">
        <v>22764.510141430444</v>
      </c>
      <c r="AC421" s="326">
        <v>24116.370861437903</v>
      </c>
      <c r="AD421" s="326">
        <v>25298.395029387269</v>
      </c>
      <c r="AE421" s="326">
        <v>28610.314959633364</v>
      </c>
      <c r="AF421" s="326">
        <v>27492.874173966891</v>
      </c>
      <c r="AG421" s="46">
        <v>25699.970872655951</v>
      </c>
      <c r="AI421" s="294">
        <f t="shared" si="55"/>
        <v>0</v>
      </c>
      <c r="AJ421" s="294">
        <f t="shared" si="56"/>
        <v>0</v>
      </c>
      <c r="AK421" s="294">
        <f t="shared" si="57"/>
        <v>0</v>
      </c>
      <c r="AL421" s="294">
        <f t="shared" si="58"/>
        <v>0</v>
      </c>
      <c r="AM421" s="294">
        <f t="shared" si="59"/>
        <v>0</v>
      </c>
      <c r="AN421" s="294">
        <f t="shared" si="60"/>
        <v>0</v>
      </c>
      <c r="AO421" s="294">
        <f t="shared" si="61"/>
        <v>0</v>
      </c>
      <c r="AP421" s="294">
        <f t="shared" si="62"/>
        <v>35.237409323326574</v>
      </c>
      <c r="AQ421" s="294">
        <f t="shared" si="63"/>
        <v>112.28157619580088</v>
      </c>
    </row>
    <row r="422" spans="1:43" ht="18" x14ac:dyDescent="0.3">
      <c r="D422" s="121"/>
      <c r="E422" s="107"/>
      <c r="F422" s="249"/>
      <c r="G422" s="249" t="s">
        <v>530</v>
      </c>
      <c r="H422" s="249" t="s">
        <v>531</v>
      </c>
      <c r="K422" s="44"/>
      <c r="N422" s="54">
        <v>51430.645561870959</v>
      </c>
      <c r="O422" s="54">
        <v>56075.074888511648</v>
      </c>
      <c r="P422" s="54">
        <v>61367.535638693924</v>
      </c>
      <c r="Q422" s="54">
        <v>67219.283452381729</v>
      </c>
      <c r="R422" s="54">
        <v>73455.188209985121</v>
      </c>
      <c r="S422" s="54">
        <v>63175.648461926045</v>
      </c>
      <c r="T422" s="54">
        <v>57658.834501699406</v>
      </c>
      <c r="U422" s="54">
        <v>72106.145064756187</v>
      </c>
      <c r="V422" s="54">
        <v>78858.428729132953</v>
      </c>
      <c r="W422" s="54">
        <v>87003.874270602973</v>
      </c>
      <c r="X422" s="54"/>
      <c r="Y422" s="326">
        <v>51430.645561870959</v>
      </c>
      <c r="Z422" s="326">
        <v>56075.074888511648</v>
      </c>
      <c r="AA422" s="326">
        <v>61367.535638693924</v>
      </c>
      <c r="AB422" s="326">
        <v>67219.283452381729</v>
      </c>
      <c r="AC422" s="326">
        <v>73455.188209985121</v>
      </c>
      <c r="AD422" s="326">
        <v>63175.648461926045</v>
      </c>
      <c r="AE422" s="326">
        <v>57658.834501699406</v>
      </c>
      <c r="AF422" s="326">
        <v>71489.125064756066</v>
      </c>
      <c r="AG422" s="46">
        <v>78123.057859369437</v>
      </c>
      <c r="AI422" s="294">
        <f t="shared" si="55"/>
        <v>0</v>
      </c>
      <c r="AJ422" s="294">
        <f t="shared" si="56"/>
        <v>0</v>
      </c>
      <c r="AK422" s="294">
        <f t="shared" si="57"/>
        <v>0</v>
      </c>
      <c r="AL422" s="294">
        <f t="shared" si="58"/>
        <v>0</v>
      </c>
      <c r="AM422" s="294">
        <f t="shared" si="59"/>
        <v>0</v>
      </c>
      <c r="AN422" s="294">
        <f t="shared" si="60"/>
        <v>0</v>
      </c>
      <c r="AO422" s="294">
        <f t="shared" si="61"/>
        <v>0</v>
      </c>
      <c r="AP422" s="294">
        <f t="shared" si="62"/>
        <v>-617.02000000012049</v>
      </c>
      <c r="AQ422" s="294">
        <f t="shared" si="63"/>
        <v>-735.37086976351566</v>
      </c>
    </row>
    <row r="423" spans="1:43" ht="18" x14ac:dyDescent="0.3">
      <c r="D423" s="121"/>
      <c r="E423" s="107"/>
      <c r="F423" s="249"/>
      <c r="G423" s="249" t="s">
        <v>532</v>
      </c>
      <c r="H423" s="249" t="s">
        <v>423</v>
      </c>
      <c r="K423" s="44"/>
      <c r="N423" s="54">
        <v>57724.715922152769</v>
      </c>
      <c r="O423" s="54">
        <v>61460.353611499995</v>
      </c>
      <c r="P423" s="54">
        <v>65593.041175828679</v>
      </c>
      <c r="Q423" s="54">
        <v>70144.647927211059</v>
      </c>
      <c r="R423" s="54">
        <v>75023.095921425294</v>
      </c>
      <c r="S423" s="54">
        <v>68401.381234934204</v>
      </c>
      <c r="T423" s="54">
        <v>66987.879303678346</v>
      </c>
      <c r="U423" s="54">
        <v>76225.586967955503</v>
      </c>
      <c r="V423" s="54">
        <v>82357.450889253858</v>
      </c>
      <c r="W423" s="54">
        <v>88554.658200058213</v>
      </c>
      <c r="X423" s="54"/>
      <c r="Y423" s="326">
        <v>57724.715922152769</v>
      </c>
      <c r="Z423" s="326">
        <v>61460.353611499995</v>
      </c>
      <c r="AA423" s="326">
        <v>65593.041175828679</v>
      </c>
      <c r="AB423" s="326">
        <v>70144.647927211059</v>
      </c>
      <c r="AC423" s="326">
        <v>75023.095921425294</v>
      </c>
      <c r="AD423" s="326">
        <v>68401.381234934204</v>
      </c>
      <c r="AE423" s="326">
        <v>66987.879303678346</v>
      </c>
      <c r="AF423" s="326">
        <v>74735.537759310711</v>
      </c>
      <c r="AG423" s="46">
        <v>80290.735802279058</v>
      </c>
      <c r="AI423" s="294">
        <f t="shared" si="55"/>
        <v>0</v>
      </c>
      <c r="AJ423" s="294">
        <f t="shared" si="56"/>
        <v>0</v>
      </c>
      <c r="AK423" s="294">
        <f t="shared" si="57"/>
        <v>0</v>
      </c>
      <c r="AL423" s="294">
        <f t="shared" si="58"/>
        <v>0</v>
      </c>
      <c r="AM423" s="294">
        <f t="shared" si="59"/>
        <v>0</v>
      </c>
      <c r="AN423" s="294">
        <f t="shared" si="60"/>
        <v>0</v>
      </c>
      <c r="AO423" s="294">
        <f t="shared" si="61"/>
        <v>0</v>
      </c>
      <c r="AP423" s="294">
        <f t="shared" si="62"/>
        <v>-1490.0492086447921</v>
      </c>
      <c r="AQ423" s="294">
        <f t="shared" si="63"/>
        <v>-2066.7150869748002</v>
      </c>
    </row>
    <row r="424" spans="1:43" ht="18" x14ac:dyDescent="0.3">
      <c r="D424" s="121"/>
      <c r="E424" s="107"/>
      <c r="F424" s="249"/>
      <c r="G424" s="249" t="s">
        <v>533</v>
      </c>
      <c r="H424" s="249" t="s">
        <v>534</v>
      </c>
      <c r="I424" s="44"/>
      <c r="K424" s="44"/>
      <c r="N424" s="54">
        <v>99782.75770531116</v>
      </c>
      <c r="O424" s="54">
        <v>106221.04650002161</v>
      </c>
      <c r="P424" s="54">
        <v>112873.72514141459</v>
      </c>
      <c r="Q424" s="54">
        <v>118223.93971311756</v>
      </c>
      <c r="R424" s="54">
        <v>122252.57401755451</v>
      </c>
      <c r="S424" s="54">
        <v>128314.6116987095</v>
      </c>
      <c r="T424" s="54">
        <v>135278.92240504426</v>
      </c>
      <c r="U424" s="54">
        <v>141785.83857272685</v>
      </c>
      <c r="V424" s="54">
        <v>149659.85095953499</v>
      </c>
      <c r="W424" s="54">
        <v>156982.6517452164</v>
      </c>
      <c r="X424" s="54"/>
      <c r="Y424" s="326">
        <v>99782.75770531116</v>
      </c>
      <c r="Z424" s="326">
        <v>106221.04650002161</v>
      </c>
      <c r="AA424" s="326">
        <v>112873.72514141459</v>
      </c>
      <c r="AB424" s="326">
        <v>118223.93971311756</v>
      </c>
      <c r="AC424" s="326">
        <v>122252.57401755451</v>
      </c>
      <c r="AD424" s="326">
        <v>128314.6116987095</v>
      </c>
      <c r="AE424" s="326">
        <v>135278.92240504426</v>
      </c>
      <c r="AF424" s="326">
        <v>141402.70292939426</v>
      </c>
      <c r="AG424" s="46">
        <v>148911.18645494527</v>
      </c>
      <c r="AI424" s="294">
        <f t="shared" si="55"/>
        <v>0</v>
      </c>
      <c r="AJ424" s="294">
        <f t="shared" si="56"/>
        <v>0</v>
      </c>
      <c r="AK424" s="294">
        <f t="shared" si="57"/>
        <v>0</v>
      </c>
      <c r="AL424" s="294">
        <f t="shared" si="58"/>
        <v>0</v>
      </c>
      <c r="AM424" s="294">
        <f t="shared" si="59"/>
        <v>0</v>
      </c>
      <c r="AN424" s="294">
        <f t="shared" si="60"/>
        <v>0</v>
      </c>
      <c r="AO424" s="294">
        <f t="shared" si="61"/>
        <v>0</v>
      </c>
      <c r="AP424" s="294">
        <f t="shared" si="62"/>
        <v>-383.13564333258546</v>
      </c>
      <c r="AQ424" s="294">
        <f t="shared" si="63"/>
        <v>-748.66450458971667</v>
      </c>
    </row>
    <row r="425" spans="1:43" s="50" customFormat="1" ht="18" x14ac:dyDescent="0.3">
      <c r="A425" s="48"/>
      <c r="B425" s="49"/>
      <c r="C425" s="48"/>
      <c r="D425" s="49"/>
      <c r="E425" s="99" t="s">
        <v>11</v>
      </c>
      <c r="F425" s="248" t="s">
        <v>535</v>
      </c>
      <c r="G425" s="248"/>
      <c r="H425" s="248"/>
      <c r="I425" s="49"/>
      <c r="J425" s="49"/>
      <c r="K425" s="49"/>
      <c r="L425" s="49"/>
      <c r="M425" s="49"/>
      <c r="N425" s="123">
        <v>14698.94519885105</v>
      </c>
      <c r="O425" s="123">
        <v>16528.94246561201</v>
      </c>
      <c r="P425" s="123">
        <v>19280.109685907701</v>
      </c>
      <c r="Q425" s="299">
        <v>17453.117696427689</v>
      </c>
      <c r="R425" s="123">
        <v>17052.74893492</v>
      </c>
      <c r="S425" s="123">
        <v>15755.298982650002</v>
      </c>
      <c r="T425" s="123">
        <v>17022.757550910002</v>
      </c>
      <c r="U425" s="123">
        <v>18812.146996400003</v>
      </c>
      <c r="V425" s="123">
        <v>20487.05999039</v>
      </c>
      <c r="W425" s="123">
        <v>22759.658943090002</v>
      </c>
      <c r="X425" s="123"/>
      <c r="Y425" s="327">
        <v>14698.94519885105</v>
      </c>
      <c r="Z425" s="327">
        <v>16528.94246561201</v>
      </c>
      <c r="AA425" s="327">
        <v>19280.109685907701</v>
      </c>
      <c r="AB425" s="327">
        <v>17453.117696427689</v>
      </c>
      <c r="AC425" s="327">
        <v>17052.74893492</v>
      </c>
      <c r="AD425" s="327">
        <v>15755.298982650002</v>
      </c>
      <c r="AE425" s="327">
        <v>17022.757550910002</v>
      </c>
      <c r="AF425" s="327">
        <v>18812.146996400003</v>
      </c>
      <c r="AG425" s="50">
        <v>20487.05999039</v>
      </c>
      <c r="AI425" s="295">
        <f t="shared" si="55"/>
        <v>0</v>
      </c>
      <c r="AJ425" s="295">
        <f t="shared" si="56"/>
        <v>0</v>
      </c>
      <c r="AK425" s="295">
        <f t="shared" si="57"/>
        <v>0</v>
      </c>
      <c r="AL425" s="295">
        <f t="shared" si="58"/>
        <v>0</v>
      </c>
      <c r="AM425" s="295">
        <f t="shared" si="59"/>
        <v>0</v>
      </c>
      <c r="AN425" s="295">
        <f t="shared" si="60"/>
        <v>0</v>
      </c>
      <c r="AO425" s="295">
        <f t="shared" si="61"/>
        <v>0</v>
      </c>
      <c r="AP425" s="295">
        <f t="shared" si="62"/>
        <v>0</v>
      </c>
      <c r="AQ425" s="295">
        <f t="shared" si="63"/>
        <v>0</v>
      </c>
    </row>
    <row r="426" spans="1:43" s="50" customFormat="1" ht="18" x14ac:dyDescent="0.3">
      <c r="A426" s="48"/>
      <c r="B426" s="49"/>
      <c r="C426" s="48"/>
      <c r="D426" s="49"/>
      <c r="E426" s="253"/>
      <c r="F426" s="248" t="s">
        <v>536</v>
      </c>
      <c r="G426" s="248"/>
      <c r="H426" s="248"/>
      <c r="I426" s="49"/>
      <c r="J426" s="49"/>
      <c r="K426" s="49"/>
      <c r="L426" s="49"/>
      <c r="M426" s="49"/>
      <c r="N426" s="123">
        <v>1176941.1870326435</v>
      </c>
      <c r="O426" s="123">
        <v>1249697.6938624883</v>
      </c>
      <c r="P426" s="123">
        <v>1372309.8323285698</v>
      </c>
      <c r="Q426" s="299">
        <v>1447759.6351237074</v>
      </c>
      <c r="R426" s="123">
        <v>1512737.7535949824</v>
      </c>
      <c r="S426" s="123">
        <v>1418490.9114104412</v>
      </c>
      <c r="T426" s="340">
        <v>1548700.7906162394</v>
      </c>
      <c r="U426" s="123">
        <v>1794893.1400166939</v>
      </c>
      <c r="V426" s="123">
        <v>1824018.5175554438</v>
      </c>
      <c r="W426" s="123">
        <v>1932291.4901213411</v>
      </c>
      <c r="X426" s="123"/>
      <c r="Y426" s="327">
        <v>1176941.1870326435</v>
      </c>
      <c r="Z426" s="327">
        <v>1249697.6938624883</v>
      </c>
      <c r="AA426" s="327">
        <v>1372309.8323285698</v>
      </c>
      <c r="AB426" s="327">
        <v>1447759.6351237074</v>
      </c>
      <c r="AC426" s="327">
        <v>1512737.7535949824</v>
      </c>
      <c r="AD426" s="327">
        <v>1418490.9114104412</v>
      </c>
      <c r="AE426" s="327">
        <v>1548700.7906162394</v>
      </c>
      <c r="AF426" s="327">
        <v>1793903.062804119</v>
      </c>
      <c r="AG426" s="50">
        <v>1822904.4432840662</v>
      </c>
      <c r="AI426" s="295">
        <f t="shared" si="55"/>
        <v>0</v>
      </c>
      <c r="AJ426" s="295">
        <f t="shared" si="56"/>
        <v>0</v>
      </c>
      <c r="AK426" s="295">
        <f t="shared" si="57"/>
        <v>0</v>
      </c>
      <c r="AL426" s="295">
        <f t="shared" si="58"/>
        <v>0</v>
      </c>
      <c r="AM426" s="295">
        <f t="shared" si="59"/>
        <v>0</v>
      </c>
      <c r="AN426" s="295">
        <f t="shared" si="60"/>
        <v>0</v>
      </c>
      <c r="AO426" s="295">
        <f t="shared" si="61"/>
        <v>0</v>
      </c>
      <c r="AP426" s="295">
        <f t="shared" si="62"/>
        <v>-990.07721257489175</v>
      </c>
      <c r="AQ426" s="295">
        <f t="shared" si="63"/>
        <v>-1114.0742713776417</v>
      </c>
    </row>
    <row r="427" spans="1:43" s="50" customFormat="1" ht="18" x14ac:dyDescent="0.3">
      <c r="A427" s="48"/>
      <c r="B427" s="49"/>
      <c r="C427" s="48"/>
      <c r="D427" s="49"/>
      <c r="E427" s="253"/>
      <c r="F427" s="248"/>
      <c r="G427" s="248"/>
      <c r="H427" s="248"/>
      <c r="I427" s="49"/>
      <c r="J427" s="49"/>
      <c r="K427" s="49"/>
      <c r="L427" s="49"/>
      <c r="M427" s="49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327"/>
      <c r="Z427" s="327"/>
      <c r="AA427" s="327"/>
      <c r="AB427" s="327"/>
      <c r="AC427" s="327"/>
      <c r="AD427" s="327"/>
      <c r="AE427" s="327"/>
      <c r="AF427" s="327"/>
      <c r="AI427" s="295">
        <f t="shared" si="55"/>
        <v>0</v>
      </c>
      <c r="AJ427" s="295">
        <f t="shared" si="56"/>
        <v>0</v>
      </c>
      <c r="AK427" s="295">
        <f t="shared" si="57"/>
        <v>0</v>
      </c>
      <c r="AL427" s="295">
        <f t="shared" si="58"/>
        <v>0</v>
      </c>
      <c r="AM427" s="295">
        <f t="shared" si="59"/>
        <v>0</v>
      </c>
      <c r="AN427" s="295">
        <f t="shared" si="60"/>
        <v>0</v>
      </c>
      <c r="AO427" s="295">
        <f t="shared" si="61"/>
        <v>0</v>
      </c>
      <c r="AP427" s="295">
        <f t="shared" si="62"/>
        <v>0</v>
      </c>
      <c r="AQ427" s="295">
        <f t="shared" si="63"/>
        <v>0</v>
      </c>
    </row>
    <row r="428" spans="1:43" s="50" customFormat="1" ht="18" x14ac:dyDescent="0.3">
      <c r="A428" s="48"/>
      <c r="B428" s="49"/>
      <c r="C428" s="48"/>
      <c r="D428" s="49"/>
      <c r="E428" s="109" t="s">
        <v>445</v>
      </c>
      <c r="F428" s="254"/>
      <c r="G428" s="254"/>
      <c r="H428" s="254"/>
      <c r="I428" s="49"/>
      <c r="J428" s="49"/>
      <c r="K428" s="49"/>
      <c r="L428" s="49"/>
      <c r="M428" s="49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327"/>
      <c r="Z428" s="327"/>
      <c r="AA428" s="327"/>
      <c r="AB428" s="327"/>
      <c r="AC428" s="327"/>
      <c r="AD428" s="327"/>
      <c r="AE428" s="327"/>
      <c r="AF428" s="327"/>
      <c r="AI428" s="295">
        <f t="shared" si="55"/>
        <v>0</v>
      </c>
      <c r="AJ428" s="295">
        <f t="shared" si="56"/>
        <v>0</v>
      </c>
      <c r="AK428" s="295">
        <f t="shared" si="57"/>
        <v>0</v>
      </c>
      <c r="AL428" s="295">
        <f t="shared" si="58"/>
        <v>0</v>
      </c>
      <c r="AM428" s="295">
        <f t="shared" si="59"/>
        <v>0</v>
      </c>
      <c r="AN428" s="295">
        <f t="shared" si="60"/>
        <v>0</v>
      </c>
      <c r="AO428" s="295">
        <f t="shared" si="61"/>
        <v>0</v>
      </c>
      <c r="AP428" s="295">
        <f t="shared" si="62"/>
        <v>0</v>
      </c>
      <c r="AQ428" s="295">
        <f t="shared" si="63"/>
        <v>0</v>
      </c>
    </row>
    <row r="429" spans="1:43" s="50" customFormat="1" ht="18" x14ac:dyDescent="0.3">
      <c r="A429" s="48"/>
      <c r="B429" s="49"/>
      <c r="C429" s="48"/>
      <c r="D429" s="49"/>
      <c r="E429" s="99">
        <v>1</v>
      </c>
      <c r="F429" s="248" t="s">
        <v>431</v>
      </c>
      <c r="G429" s="255"/>
      <c r="H429" s="248"/>
      <c r="I429" s="49"/>
      <c r="J429" s="49"/>
      <c r="K429" s="49"/>
      <c r="L429" s="49"/>
      <c r="M429" s="49"/>
      <c r="N429" s="123">
        <v>97538.942786112864</v>
      </c>
      <c r="O429" s="123">
        <v>105755.90273198175</v>
      </c>
      <c r="P429" s="123">
        <v>117995.00832848086</v>
      </c>
      <c r="Q429" s="123">
        <v>108756.52841188393</v>
      </c>
      <c r="R429" s="123">
        <v>109542.09099070569</v>
      </c>
      <c r="S429" s="123">
        <v>115833.55451686942</v>
      </c>
      <c r="T429" s="123">
        <v>148152.04099254351</v>
      </c>
      <c r="U429" s="123">
        <v>160855.61726239402</v>
      </c>
      <c r="V429" s="123">
        <v>141640.68008463483</v>
      </c>
      <c r="W429" s="123">
        <v>157065.69223511001</v>
      </c>
      <c r="X429" s="123"/>
      <c r="Y429" s="327">
        <v>97538.942786112864</v>
      </c>
      <c r="Z429" s="327">
        <v>105755.90273198175</v>
      </c>
      <c r="AA429" s="327">
        <v>117995.00832848086</v>
      </c>
      <c r="AB429" s="327">
        <v>108756.52841188393</v>
      </c>
      <c r="AC429" s="327">
        <v>109542.09099070569</v>
      </c>
      <c r="AD429" s="327">
        <v>115833.55451686942</v>
      </c>
      <c r="AE429" s="327">
        <v>148152.04099254351</v>
      </c>
      <c r="AF429" s="327">
        <v>160567.25507099854</v>
      </c>
      <c r="AG429" s="50">
        <v>141929.58670368727</v>
      </c>
      <c r="AI429" s="295">
        <f t="shared" si="55"/>
        <v>0</v>
      </c>
      <c r="AJ429" s="295">
        <f t="shared" si="56"/>
        <v>0</v>
      </c>
      <c r="AK429" s="295">
        <f t="shared" si="57"/>
        <v>0</v>
      </c>
      <c r="AL429" s="295">
        <f t="shared" si="58"/>
        <v>0</v>
      </c>
      <c r="AM429" s="295">
        <f t="shared" si="59"/>
        <v>0</v>
      </c>
      <c r="AN429" s="295">
        <f t="shared" si="60"/>
        <v>0</v>
      </c>
      <c r="AO429" s="295">
        <f t="shared" si="61"/>
        <v>0</v>
      </c>
      <c r="AP429" s="295">
        <f t="shared" si="62"/>
        <v>-288.36219139548484</v>
      </c>
      <c r="AQ429" s="295">
        <f t="shared" si="63"/>
        <v>288.90661905243178</v>
      </c>
    </row>
    <row r="430" spans="1:43" s="50" customFormat="1" ht="18" x14ac:dyDescent="0.3">
      <c r="A430" s="48"/>
      <c r="B430" s="49"/>
      <c r="C430" s="48"/>
      <c r="D430" s="49"/>
      <c r="E430" s="99">
        <v>2</v>
      </c>
      <c r="F430" s="248" t="s">
        <v>444</v>
      </c>
      <c r="G430" s="255"/>
      <c r="H430" s="248"/>
      <c r="I430" s="49"/>
      <c r="J430" s="49"/>
      <c r="K430" s="49"/>
      <c r="L430" s="49"/>
      <c r="M430" s="49"/>
      <c r="N430" s="123">
        <v>103059.35011490002</v>
      </c>
      <c r="O430" s="123">
        <v>103958.50361653781</v>
      </c>
      <c r="P430" s="123">
        <v>121325.73881258452</v>
      </c>
      <c r="Q430" s="123">
        <v>134833.23836694079</v>
      </c>
      <c r="R430" s="123">
        <v>131083.84350326171</v>
      </c>
      <c r="S430" s="123">
        <v>96171.782690815497</v>
      </c>
      <c r="T430" s="123">
        <v>124355.06999682143</v>
      </c>
      <c r="U430" s="123">
        <v>176249.26346022918</v>
      </c>
      <c r="V430" s="123">
        <v>154100.76185254104</v>
      </c>
      <c r="W430" s="123">
        <v>153739.80267738953</v>
      </c>
      <c r="X430" s="123"/>
      <c r="Y430" s="327">
        <v>103059.35011490002</v>
      </c>
      <c r="Z430" s="327">
        <v>103958.50361653781</v>
      </c>
      <c r="AA430" s="327">
        <v>121325.73881258452</v>
      </c>
      <c r="AB430" s="327">
        <v>134833.23836694079</v>
      </c>
      <c r="AC430" s="327">
        <v>131083.84350326171</v>
      </c>
      <c r="AD430" s="327">
        <v>96171.782690815497</v>
      </c>
      <c r="AE430" s="327">
        <v>124355.06999682143</v>
      </c>
      <c r="AF430" s="327">
        <v>178438.68268006892</v>
      </c>
      <c r="AG430" s="50">
        <v>155982.84968615707</v>
      </c>
      <c r="AI430" s="295">
        <f t="shared" si="55"/>
        <v>0</v>
      </c>
      <c r="AJ430" s="295">
        <f t="shared" si="56"/>
        <v>0</v>
      </c>
      <c r="AK430" s="295">
        <f t="shared" si="57"/>
        <v>0</v>
      </c>
      <c r="AL430" s="295">
        <f t="shared" si="58"/>
        <v>0</v>
      </c>
      <c r="AM430" s="295">
        <f t="shared" si="59"/>
        <v>0</v>
      </c>
      <c r="AN430" s="295">
        <f t="shared" si="60"/>
        <v>0</v>
      </c>
      <c r="AO430" s="295">
        <f t="shared" si="61"/>
        <v>0</v>
      </c>
      <c r="AP430" s="295">
        <f t="shared" si="62"/>
        <v>2189.4192198397359</v>
      </c>
      <c r="AQ430" s="295">
        <f t="shared" si="63"/>
        <v>1882.0878336160386</v>
      </c>
    </row>
    <row r="431" spans="1:43" s="113" customFormat="1" ht="18" x14ac:dyDescent="0.3">
      <c r="A431" s="111"/>
      <c r="B431" s="112"/>
      <c r="C431" s="111"/>
      <c r="D431" s="112"/>
      <c r="E431" s="99">
        <v>3</v>
      </c>
      <c r="F431" s="248" t="s">
        <v>433</v>
      </c>
      <c r="G431" s="256"/>
      <c r="H431" s="257"/>
      <c r="I431" s="111"/>
      <c r="J431" s="112"/>
      <c r="K431" s="111"/>
      <c r="L431" s="112"/>
      <c r="M431" s="114"/>
      <c r="N431" s="54">
        <v>262379.41096744972</v>
      </c>
      <c r="O431" s="54">
        <v>272395.85364538844</v>
      </c>
      <c r="P431" s="54">
        <v>299797.48306882009</v>
      </c>
      <c r="Q431" s="54">
        <v>311675.6947417449</v>
      </c>
      <c r="R431" s="54">
        <v>323861.64617158601</v>
      </c>
      <c r="S431" s="54">
        <v>315360.11744975357</v>
      </c>
      <c r="T431" s="54">
        <v>361825.53093522578</v>
      </c>
      <c r="U431" s="54">
        <v>418897.89896005631</v>
      </c>
      <c r="V431" s="54">
        <v>419893.32920760382</v>
      </c>
      <c r="W431" s="54">
        <v>434771.75313773938</v>
      </c>
      <c r="X431" s="54"/>
      <c r="Y431" s="326">
        <v>262379.41096744972</v>
      </c>
      <c r="Z431" s="326">
        <v>272395.85364538844</v>
      </c>
      <c r="AA431" s="326">
        <v>299797.48306882009</v>
      </c>
      <c r="AB431" s="326">
        <v>311675.6947417449</v>
      </c>
      <c r="AC431" s="326">
        <v>323861.64617158601</v>
      </c>
      <c r="AD431" s="326">
        <v>315360.11744975357</v>
      </c>
      <c r="AE431" s="326">
        <v>361825.53093522578</v>
      </c>
      <c r="AF431" s="326">
        <v>418537.89896005631</v>
      </c>
      <c r="AG431" s="113">
        <v>419584.1304852335</v>
      </c>
      <c r="AI431" s="294">
        <f t="shared" si="55"/>
        <v>0</v>
      </c>
      <c r="AJ431" s="294">
        <f t="shared" si="56"/>
        <v>0</v>
      </c>
      <c r="AK431" s="294">
        <f t="shared" si="57"/>
        <v>0</v>
      </c>
      <c r="AL431" s="294">
        <f t="shared" si="58"/>
        <v>0</v>
      </c>
      <c r="AM431" s="294">
        <f t="shared" si="59"/>
        <v>0</v>
      </c>
      <c r="AN431" s="294">
        <f t="shared" si="60"/>
        <v>0</v>
      </c>
      <c r="AO431" s="294">
        <f t="shared" si="61"/>
        <v>0</v>
      </c>
      <c r="AP431" s="294">
        <f t="shared" si="62"/>
        <v>-360</v>
      </c>
      <c r="AQ431" s="294">
        <f t="shared" si="63"/>
        <v>-309.19872237031814</v>
      </c>
    </row>
    <row r="432" spans="1:43" s="113" customFormat="1" ht="18" x14ac:dyDescent="0.3">
      <c r="A432" s="111"/>
      <c r="B432" s="112"/>
      <c r="C432" s="111"/>
      <c r="D432" s="112"/>
      <c r="E432" s="99">
        <v>4</v>
      </c>
      <c r="F432" s="248" t="s">
        <v>435</v>
      </c>
      <c r="G432" s="256"/>
      <c r="H432" s="257"/>
      <c r="I432" s="111"/>
      <c r="J432" s="112"/>
      <c r="K432" s="111"/>
      <c r="L432" s="112"/>
      <c r="M432" s="114"/>
      <c r="N432" s="54">
        <v>55381.969091896266</v>
      </c>
      <c r="O432" s="54">
        <v>61089.023150213507</v>
      </c>
      <c r="P432" s="54">
        <v>66551.682216254645</v>
      </c>
      <c r="Q432" s="54">
        <v>70047.610458843716</v>
      </c>
      <c r="R432" s="54">
        <v>71067.290364822475</v>
      </c>
      <c r="S432" s="54">
        <v>57657.452424754883</v>
      </c>
      <c r="T432" s="54">
        <v>55653.641536626514</v>
      </c>
      <c r="U432" s="54">
        <v>60823.780196386506</v>
      </c>
      <c r="V432" s="54">
        <v>65944.266794584473</v>
      </c>
      <c r="W432" s="54">
        <v>78078.983649598304</v>
      </c>
      <c r="X432" s="54"/>
      <c r="Y432" s="326">
        <v>55381.969091896266</v>
      </c>
      <c r="Z432" s="326">
        <v>61089.023150213507</v>
      </c>
      <c r="AA432" s="326">
        <v>66551.682216254645</v>
      </c>
      <c r="AB432" s="326">
        <v>70047.610458843716</v>
      </c>
      <c r="AC432" s="326">
        <v>71067.290364822475</v>
      </c>
      <c r="AD432" s="326">
        <v>57657.452424754883</v>
      </c>
      <c r="AE432" s="326">
        <v>55653.641536626514</v>
      </c>
      <c r="AF432" s="326">
        <v>60810.340196386518</v>
      </c>
      <c r="AG432" s="113">
        <v>65949.016808635992</v>
      </c>
      <c r="AI432" s="294">
        <f t="shared" si="55"/>
        <v>0</v>
      </c>
      <c r="AJ432" s="294">
        <f t="shared" si="56"/>
        <v>0</v>
      </c>
      <c r="AK432" s="294">
        <f t="shared" si="57"/>
        <v>0</v>
      </c>
      <c r="AL432" s="294">
        <f t="shared" si="58"/>
        <v>0</v>
      </c>
      <c r="AM432" s="294">
        <f t="shared" si="59"/>
        <v>0</v>
      </c>
      <c r="AN432" s="294">
        <f t="shared" si="60"/>
        <v>0</v>
      </c>
      <c r="AO432" s="294">
        <f t="shared" si="61"/>
        <v>0</v>
      </c>
      <c r="AP432" s="294">
        <f t="shared" si="62"/>
        <v>-13.439999999987776</v>
      </c>
      <c r="AQ432" s="294">
        <f t="shared" si="63"/>
        <v>4.7500140515185194</v>
      </c>
    </row>
    <row r="433" spans="1:43" s="113" customFormat="1" ht="18" x14ac:dyDescent="0.3">
      <c r="A433" s="111"/>
      <c r="B433" s="112"/>
      <c r="C433" s="111"/>
      <c r="D433" s="112"/>
      <c r="E433" s="99">
        <v>5</v>
      </c>
      <c r="F433" s="248" t="s">
        <v>436</v>
      </c>
      <c r="G433" s="256"/>
      <c r="H433" s="257"/>
      <c r="I433" s="111"/>
      <c r="J433" s="112"/>
      <c r="K433" s="111"/>
      <c r="L433" s="112"/>
      <c r="M433" s="114"/>
      <c r="N433" s="54">
        <v>643882.56887343375</v>
      </c>
      <c r="O433" s="54">
        <v>689969.46825275465</v>
      </c>
      <c r="P433" s="54">
        <v>747359.81021652219</v>
      </c>
      <c r="Q433" s="54">
        <v>804993.44544786622</v>
      </c>
      <c r="R433" s="54">
        <v>860130.13362968643</v>
      </c>
      <c r="S433" s="54">
        <v>817712.70534559793</v>
      </c>
      <c r="T433" s="54">
        <v>841691.74960411224</v>
      </c>
      <c r="U433" s="54">
        <v>959254.43314122758</v>
      </c>
      <c r="V433" s="54">
        <v>1021952.4196256897</v>
      </c>
      <c r="W433" s="54">
        <v>1085875.5994784138</v>
      </c>
      <c r="X433" s="54"/>
      <c r="Y433" s="326">
        <v>643882.56887343375</v>
      </c>
      <c r="Z433" s="326">
        <v>689969.46825275465</v>
      </c>
      <c r="AA433" s="326">
        <v>747359.81021652219</v>
      </c>
      <c r="AB433" s="326">
        <v>804993.44544786622</v>
      </c>
      <c r="AC433" s="326">
        <v>860130.13362968643</v>
      </c>
      <c r="AD433" s="326">
        <v>817712.70534559793</v>
      </c>
      <c r="AE433" s="326">
        <v>841691.74960411224</v>
      </c>
      <c r="AF433" s="326">
        <v>956736.73890020861</v>
      </c>
      <c r="AG433" s="113">
        <v>1018971.7996099624</v>
      </c>
      <c r="AI433" s="294">
        <f t="shared" si="55"/>
        <v>0</v>
      </c>
      <c r="AJ433" s="294">
        <f t="shared" si="56"/>
        <v>0</v>
      </c>
      <c r="AK433" s="294">
        <f t="shared" si="57"/>
        <v>0</v>
      </c>
      <c r="AL433" s="294">
        <f t="shared" si="58"/>
        <v>0</v>
      </c>
      <c r="AM433" s="294">
        <f t="shared" si="59"/>
        <v>0</v>
      </c>
      <c r="AN433" s="294">
        <f t="shared" si="60"/>
        <v>0</v>
      </c>
      <c r="AO433" s="294">
        <f t="shared" si="61"/>
        <v>0</v>
      </c>
      <c r="AP433" s="294">
        <f t="shared" si="62"/>
        <v>-2517.6942410189658</v>
      </c>
      <c r="AQ433" s="294">
        <f t="shared" si="63"/>
        <v>-2980.6200157273561</v>
      </c>
    </row>
    <row r="434" spans="1:43" s="113" customFormat="1" ht="18" x14ac:dyDescent="0.3">
      <c r="A434" s="111"/>
      <c r="B434" s="112"/>
      <c r="C434" s="111"/>
      <c r="D434" s="112"/>
      <c r="E434" s="99"/>
      <c r="F434" s="258" t="s">
        <v>437</v>
      </c>
      <c r="G434" s="256"/>
      <c r="H434" s="257"/>
      <c r="I434" s="111"/>
      <c r="J434" s="112"/>
      <c r="K434" s="111"/>
      <c r="L434" s="112"/>
      <c r="M434" s="114"/>
      <c r="N434" s="54">
        <v>544099.81116812257</v>
      </c>
      <c r="O434" s="54">
        <v>583748.42175273306</v>
      </c>
      <c r="P434" s="54">
        <v>634486.08507510764</v>
      </c>
      <c r="Q434" s="54">
        <v>686769.50573474867</v>
      </c>
      <c r="R434" s="54">
        <v>737877.55961213191</v>
      </c>
      <c r="S434" s="54">
        <v>689398.09364688839</v>
      </c>
      <c r="T434" s="54">
        <v>706412.82719906804</v>
      </c>
      <c r="U434" s="54">
        <v>817468.59456850076</v>
      </c>
      <c r="V434" s="54">
        <v>872292.56866615475</v>
      </c>
      <c r="W434" s="54">
        <v>928892.94773319748</v>
      </c>
      <c r="X434" s="54"/>
      <c r="Y434" s="326">
        <v>544099.81116812257</v>
      </c>
      <c r="Z434" s="326">
        <v>583748.42175273306</v>
      </c>
      <c r="AA434" s="326">
        <v>634486.08507510764</v>
      </c>
      <c r="AB434" s="326">
        <v>686769.50573474867</v>
      </c>
      <c r="AC434" s="326">
        <v>737877.55961213191</v>
      </c>
      <c r="AD434" s="326">
        <v>689398.09364688839</v>
      </c>
      <c r="AE434" s="326">
        <v>706412.82719906804</v>
      </c>
      <c r="AF434" s="326">
        <v>815334.03597081429</v>
      </c>
      <c r="AG434" s="113">
        <v>870060.61315501714</v>
      </c>
      <c r="AI434" s="294">
        <f t="shared" si="55"/>
        <v>0</v>
      </c>
      <c r="AJ434" s="294">
        <f t="shared" si="56"/>
        <v>0</v>
      </c>
      <c r="AK434" s="294">
        <f t="shared" si="57"/>
        <v>0</v>
      </c>
      <c r="AL434" s="294">
        <f t="shared" si="58"/>
        <v>0</v>
      </c>
      <c r="AM434" s="294">
        <f t="shared" si="59"/>
        <v>0</v>
      </c>
      <c r="AN434" s="294">
        <f t="shared" si="60"/>
        <v>0</v>
      </c>
      <c r="AO434" s="294">
        <f t="shared" si="61"/>
        <v>0</v>
      </c>
      <c r="AP434" s="294">
        <f t="shared" si="62"/>
        <v>-2134.5585976864677</v>
      </c>
      <c r="AQ434" s="294">
        <f t="shared" si="63"/>
        <v>-2231.9555111376103</v>
      </c>
    </row>
    <row r="435" spans="1:43" s="113" customFormat="1" ht="18" x14ac:dyDescent="0.3">
      <c r="A435" s="111"/>
      <c r="B435" s="112"/>
      <c r="C435" s="111"/>
      <c r="D435" s="112"/>
      <c r="E435" s="99"/>
      <c r="F435" s="258" t="s">
        <v>366</v>
      </c>
      <c r="G435" s="256"/>
      <c r="H435" s="257"/>
      <c r="I435" s="111"/>
      <c r="J435" s="112"/>
      <c r="K435" s="111"/>
      <c r="L435" s="112"/>
      <c r="M435" s="114"/>
      <c r="N435" s="54">
        <v>99782.75770531116</v>
      </c>
      <c r="O435" s="54">
        <v>106221.04650002161</v>
      </c>
      <c r="P435" s="54">
        <v>112873.72514141459</v>
      </c>
      <c r="Q435" s="54">
        <v>118223.93971311756</v>
      </c>
      <c r="R435" s="54">
        <v>122252.57401755451</v>
      </c>
      <c r="S435" s="54">
        <v>128314.6116987095</v>
      </c>
      <c r="T435" s="54">
        <v>135278.92240504426</v>
      </c>
      <c r="U435" s="54">
        <v>141785.83857272685</v>
      </c>
      <c r="V435" s="54">
        <v>149659.85095953499</v>
      </c>
      <c r="W435" s="54">
        <v>156982.6517452164</v>
      </c>
      <c r="X435" s="54"/>
      <c r="Y435" s="326">
        <v>99782.75770531116</v>
      </c>
      <c r="Z435" s="326">
        <v>106221.04650002161</v>
      </c>
      <c r="AA435" s="326">
        <v>112873.72514141459</v>
      </c>
      <c r="AB435" s="326">
        <v>118223.93971311756</v>
      </c>
      <c r="AC435" s="326">
        <v>122252.57401755451</v>
      </c>
      <c r="AD435" s="326">
        <v>128314.6116987095</v>
      </c>
      <c r="AE435" s="326">
        <v>135278.92240504426</v>
      </c>
      <c r="AF435" s="326">
        <v>141402.70292939426</v>
      </c>
      <c r="AG435" s="113">
        <v>148911.18645494527</v>
      </c>
      <c r="AI435" s="294">
        <f t="shared" si="55"/>
        <v>0</v>
      </c>
      <c r="AJ435" s="294">
        <f t="shared" si="56"/>
        <v>0</v>
      </c>
      <c r="AK435" s="294">
        <f t="shared" si="57"/>
        <v>0</v>
      </c>
      <c r="AL435" s="294">
        <f t="shared" si="58"/>
        <v>0</v>
      </c>
      <c r="AM435" s="294">
        <f t="shared" si="59"/>
        <v>0</v>
      </c>
      <c r="AN435" s="294">
        <f t="shared" si="60"/>
        <v>0</v>
      </c>
      <c r="AO435" s="294">
        <f t="shared" si="61"/>
        <v>0</v>
      </c>
      <c r="AP435" s="294">
        <f t="shared" si="62"/>
        <v>-383.13564333258546</v>
      </c>
      <c r="AQ435" s="294">
        <f t="shared" si="63"/>
        <v>-748.66450458971667</v>
      </c>
    </row>
    <row r="436" spans="1:43" s="113" customFormat="1" ht="18" x14ac:dyDescent="0.3">
      <c r="A436" s="111"/>
      <c r="B436" s="112"/>
      <c r="C436" s="111"/>
      <c r="D436" s="112"/>
      <c r="E436" s="99">
        <v>6</v>
      </c>
      <c r="F436" s="255" t="s">
        <v>386</v>
      </c>
      <c r="G436" s="256"/>
      <c r="H436" s="257"/>
      <c r="I436" s="111"/>
      <c r="J436" s="112"/>
      <c r="K436" s="111"/>
      <c r="L436" s="112"/>
      <c r="M436" s="114"/>
      <c r="N436" s="54">
        <v>14698.94519885105</v>
      </c>
      <c r="O436" s="54">
        <v>16528.94246561201</v>
      </c>
      <c r="P436" s="54">
        <v>19280.109685907701</v>
      </c>
      <c r="Q436" s="298">
        <v>17453.117696427689</v>
      </c>
      <c r="R436" s="54">
        <v>17052.74893492</v>
      </c>
      <c r="S436" s="54">
        <v>15755.298982650002</v>
      </c>
      <c r="T436" s="54">
        <v>17022.757550910002</v>
      </c>
      <c r="U436" s="54">
        <v>18812.146996400003</v>
      </c>
      <c r="V436" s="54">
        <v>20487.05999039</v>
      </c>
      <c r="W436" s="54">
        <v>22759.658943090002</v>
      </c>
      <c r="X436" s="54"/>
      <c r="Y436" s="326">
        <v>14698.94519885105</v>
      </c>
      <c r="Z436" s="326">
        <v>16528.94246561201</v>
      </c>
      <c r="AA436" s="326">
        <v>19280.109685907701</v>
      </c>
      <c r="AB436" s="326">
        <v>17453.117696427689</v>
      </c>
      <c r="AC436" s="326">
        <v>17052.74893492</v>
      </c>
      <c r="AD436" s="326">
        <v>15755.298982650002</v>
      </c>
      <c r="AE436" s="326">
        <v>17022.757550910002</v>
      </c>
      <c r="AF436" s="326">
        <v>18812.146996400003</v>
      </c>
      <c r="AG436" s="113">
        <v>20487.05999039</v>
      </c>
      <c r="AI436" s="294">
        <f t="shared" si="55"/>
        <v>0</v>
      </c>
      <c r="AJ436" s="294">
        <f t="shared" si="56"/>
        <v>0</v>
      </c>
      <c r="AK436" s="294">
        <f t="shared" si="57"/>
        <v>0</v>
      </c>
      <c r="AL436" s="294">
        <f t="shared" si="58"/>
        <v>0</v>
      </c>
      <c r="AM436" s="294">
        <f t="shared" si="59"/>
        <v>0</v>
      </c>
      <c r="AN436" s="294">
        <f t="shared" si="60"/>
        <v>0</v>
      </c>
      <c r="AO436" s="294">
        <f t="shared" si="61"/>
        <v>0</v>
      </c>
      <c r="AP436" s="294">
        <f t="shared" si="62"/>
        <v>0</v>
      </c>
      <c r="AQ436" s="294">
        <f t="shared" si="63"/>
        <v>0</v>
      </c>
    </row>
    <row r="437" spans="1:43" s="113" customFormat="1" ht="18" x14ac:dyDescent="0.3">
      <c r="A437" s="111"/>
      <c r="B437" s="112"/>
      <c r="C437" s="111"/>
      <c r="D437" s="112"/>
      <c r="E437" s="259"/>
      <c r="F437" s="260" t="s">
        <v>536</v>
      </c>
      <c r="G437" s="257"/>
      <c r="H437" s="257"/>
      <c r="I437" s="111"/>
      <c r="J437" s="112"/>
      <c r="K437" s="111"/>
      <c r="L437" s="112"/>
      <c r="M437" s="114"/>
      <c r="N437" s="54">
        <v>1176941.1870326435</v>
      </c>
      <c r="O437" s="54">
        <v>1249697.6938624883</v>
      </c>
      <c r="P437" s="54">
        <v>1372309.8323285698</v>
      </c>
      <c r="Q437" s="298">
        <v>1447759.6351237074</v>
      </c>
      <c r="R437" s="54">
        <v>1512737.7535949824</v>
      </c>
      <c r="S437" s="54">
        <v>1418490.9114104412</v>
      </c>
      <c r="T437" s="54">
        <v>1548700.7906162394</v>
      </c>
      <c r="U437" s="54">
        <v>1794893.1400166939</v>
      </c>
      <c r="V437" s="54">
        <v>1824018.5175554438</v>
      </c>
      <c r="W437" s="54">
        <v>1932291.4901213411</v>
      </c>
      <c r="X437" s="54"/>
      <c r="Y437" s="326">
        <v>1176941.1870326435</v>
      </c>
      <c r="Z437" s="326">
        <v>1249697.6938624883</v>
      </c>
      <c r="AA437" s="326">
        <v>1372309.8323285698</v>
      </c>
      <c r="AB437" s="326">
        <v>1447759.6351237074</v>
      </c>
      <c r="AC437" s="326">
        <v>1512737.7535949824</v>
      </c>
      <c r="AD437" s="326">
        <v>1418490.9114104412</v>
      </c>
      <c r="AE437" s="326">
        <v>1548700.7906162394</v>
      </c>
      <c r="AF437" s="326">
        <v>1793903.062804119</v>
      </c>
      <c r="AG437" s="113">
        <v>1822904.4432840662</v>
      </c>
      <c r="AI437" s="294">
        <f t="shared" si="55"/>
        <v>0</v>
      </c>
      <c r="AJ437" s="294">
        <f t="shared" si="56"/>
        <v>0</v>
      </c>
      <c r="AK437" s="294">
        <f t="shared" si="57"/>
        <v>0</v>
      </c>
      <c r="AL437" s="294">
        <f t="shared" si="58"/>
        <v>0</v>
      </c>
      <c r="AM437" s="294">
        <f t="shared" si="59"/>
        <v>0</v>
      </c>
      <c r="AN437" s="294">
        <f t="shared" si="60"/>
        <v>0</v>
      </c>
      <c r="AO437" s="294">
        <f t="shared" si="61"/>
        <v>0</v>
      </c>
      <c r="AP437" s="294">
        <f t="shared" si="62"/>
        <v>-990.07721257489175</v>
      </c>
      <c r="AQ437" s="294">
        <f t="shared" si="63"/>
        <v>-1114.0742713776417</v>
      </c>
    </row>
    <row r="438" spans="1:43" s="113" customFormat="1" ht="18" x14ac:dyDescent="0.3">
      <c r="A438" s="111"/>
      <c r="B438" s="112"/>
      <c r="C438" s="111"/>
      <c r="D438" s="112"/>
      <c r="E438" s="261"/>
      <c r="F438" s="262"/>
      <c r="G438" s="257"/>
      <c r="H438" s="257"/>
      <c r="I438" s="111"/>
      <c r="J438" s="112"/>
      <c r="K438" s="111"/>
      <c r="L438" s="112"/>
      <c r="M438" s="11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326"/>
      <c r="Z438" s="326"/>
      <c r="AA438" s="326"/>
      <c r="AB438" s="326"/>
      <c r="AC438" s="326"/>
      <c r="AD438" s="326"/>
      <c r="AE438" s="326"/>
      <c r="AF438" s="326"/>
      <c r="AI438" s="294">
        <f t="shared" si="55"/>
        <v>0</v>
      </c>
      <c r="AJ438" s="294">
        <f t="shared" si="56"/>
        <v>0</v>
      </c>
      <c r="AK438" s="294">
        <f t="shared" si="57"/>
        <v>0</v>
      </c>
      <c r="AL438" s="294">
        <f t="shared" si="58"/>
        <v>0</v>
      </c>
      <c r="AM438" s="294">
        <f t="shared" si="59"/>
        <v>0</v>
      </c>
      <c r="AN438" s="294">
        <f t="shared" si="60"/>
        <v>0</v>
      </c>
      <c r="AO438" s="294">
        <f t="shared" si="61"/>
        <v>0</v>
      </c>
      <c r="AP438" s="294">
        <f t="shared" si="62"/>
        <v>0</v>
      </c>
      <c r="AQ438" s="294">
        <f t="shared" si="63"/>
        <v>0</v>
      </c>
    </row>
    <row r="439" spans="1:43" s="113" customFormat="1" ht="18" x14ac:dyDescent="0.3">
      <c r="A439" s="111"/>
      <c r="B439" s="112"/>
      <c r="C439" s="111"/>
      <c r="D439" s="112"/>
      <c r="E439" s="261"/>
      <c r="F439" s="262"/>
      <c r="G439" s="257"/>
      <c r="H439" s="257"/>
      <c r="I439" s="111"/>
      <c r="J439" s="112"/>
      <c r="K439" s="111"/>
      <c r="L439" s="112"/>
      <c r="M439" s="11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326"/>
      <c r="Z439" s="326"/>
      <c r="AA439" s="326"/>
      <c r="AB439" s="326"/>
      <c r="AC439" s="326"/>
      <c r="AD439" s="326"/>
      <c r="AE439" s="326"/>
      <c r="AF439" s="326"/>
      <c r="AI439" s="294">
        <f t="shared" si="55"/>
        <v>0</v>
      </c>
      <c r="AJ439" s="294">
        <f t="shared" si="56"/>
        <v>0</v>
      </c>
      <c r="AK439" s="294">
        <f t="shared" si="57"/>
        <v>0</v>
      </c>
      <c r="AL439" s="294">
        <f t="shared" si="58"/>
        <v>0</v>
      </c>
      <c r="AM439" s="294">
        <f t="shared" si="59"/>
        <v>0</v>
      </c>
      <c r="AN439" s="294">
        <f t="shared" si="60"/>
        <v>0</v>
      </c>
      <c r="AO439" s="294">
        <f t="shared" si="61"/>
        <v>0</v>
      </c>
      <c r="AP439" s="294">
        <f t="shared" si="62"/>
        <v>0</v>
      </c>
      <c r="AQ439" s="294">
        <f t="shared" si="63"/>
        <v>0</v>
      </c>
    </row>
    <row r="440" spans="1:43" s="113" customFormat="1" ht="18" x14ac:dyDescent="0.3">
      <c r="A440" s="111"/>
      <c r="B440" s="112"/>
      <c r="C440" s="111"/>
      <c r="D440" s="112"/>
      <c r="E440" s="109" t="s">
        <v>537</v>
      </c>
      <c r="F440" s="254"/>
      <c r="G440" s="254"/>
      <c r="H440" s="254"/>
      <c r="I440" s="254"/>
      <c r="J440" s="254"/>
      <c r="K440" s="111"/>
      <c r="L440" s="112"/>
      <c r="M440" s="11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326"/>
      <c r="Z440" s="326"/>
      <c r="AA440" s="326"/>
      <c r="AB440" s="326"/>
      <c r="AC440" s="326"/>
      <c r="AD440" s="326"/>
      <c r="AE440" s="326"/>
      <c r="AF440" s="326"/>
      <c r="AI440" s="294">
        <f t="shared" si="55"/>
        <v>0</v>
      </c>
      <c r="AJ440" s="294">
        <f t="shared" si="56"/>
        <v>0</v>
      </c>
      <c r="AK440" s="294">
        <f t="shared" si="57"/>
        <v>0</v>
      </c>
      <c r="AL440" s="294">
        <f t="shared" si="58"/>
        <v>0</v>
      </c>
      <c r="AM440" s="294">
        <f t="shared" si="59"/>
        <v>0</v>
      </c>
      <c r="AN440" s="294">
        <f t="shared" si="60"/>
        <v>0</v>
      </c>
      <c r="AO440" s="294">
        <f t="shared" si="61"/>
        <v>0</v>
      </c>
      <c r="AP440" s="294">
        <f t="shared" si="62"/>
        <v>0</v>
      </c>
      <c r="AQ440" s="294">
        <f t="shared" si="63"/>
        <v>0</v>
      </c>
    </row>
    <row r="441" spans="1:43" s="113" customFormat="1" ht="18" x14ac:dyDescent="0.3">
      <c r="A441" s="111"/>
      <c r="B441" s="112"/>
      <c r="C441" s="111"/>
      <c r="D441" s="112"/>
      <c r="E441" s="261"/>
      <c r="F441" s="262"/>
      <c r="G441" s="257"/>
      <c r="H441" s="257"/>
      <c r="I441" s="111"/>
      <c r="J441" s="112"/>
      <c r="K441" s="111"/>
      <c r="L441" s="112"/>
      <c r="M441" s="11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326"/>
      <c r="Z441" s="326"/>
      <c r="AA441" s="326"/>
      <c r="AB441" s="326"/>
      <c r="AC441" s="326"/>
      <c r="AD441" s="326"/>
      <c r="AE441" s="326"/>
      <c r="AF441" s="326"/>
      <c r="AI441" s="294">
        <f t="shared" si="55"/>
        <v>0</v>
      </c>
      <c r="AJ441" s="294">
        <f t="shared" si="56"/>
        <v>0</v>
      </c>
      <c r="AK441" s="294">
        <f t="shared" si="57"/>
        <v>0</v>
      </c>
      <c r="AL441" s="294">
        <f t="shared" si="58"/>
        <v>0</v>
      </c>
      <c r="AM441" s="294">
        <f t="shared" si="59"/>
        <v>0</v>
      </c>
      <c r="AN441" s="294">
        <f t="shared" si="60"/>
        <v>0</v>
      </c>
      <c r="AO441" s="294">
        <f t="shared" si="61"/>
        <v>0</v>
      </c>
      <c r="AP441" s="294">
        <f t="shared" si="62"/>
        <v>0</v>
      </c>
      <c r="AQ441" s="294">
        <f t="shared" si="63"/>
        <v>0</v>
      </c>
    </row>
    <row r="442" spans="1:43" s="118" customFormat="1" ht="18" x14ac:dyDescent="0.3">
      <c r="A442" s="117"/>
      <c r="B442" s="115"/>
      <c r="C442" s="117"/>
      <c r="D442" s="115"/>
      <c r="E442" s="263"/>
      <c r="F442" s="248" t="s">
        <v>848</v>
      </c>
      <c r="G442" s="248"/>
      <c r="H442" s="264"/>
      <c r="I442" s="117"/>
      <c r="J442" s="115"/>
      <c r="K442" s="117"/>
      <c r="L442" s="115"/>
      <c r="M442" s="119"/>
      <c r="N442" s="123">
        <v>635099.43357808469</v>
      </c>
      <c r="O442" s="123">
        <v>684680.73984708916</v>
      </c>
      <c r="P442" s="123">
        <v>760146.47326528223</v>
      </c>
      <c r="Q442" s="123">
        <v>831387.7902412063</v>
      </c>
      <c r="R442" s="123">
        <v>904188.88673576748</v>
      </c>
      <c r="S442" s="123">
        <v>865450.08432610042</v>
      </c>
      <c r="T442" s="123">
        <v>898359.41942296526</v>
      </c>
      <c r="U442" s="123">
        <v>1034028.0616294484</v>
      </c>
      <c r="V442" s="123">
        <v>1102874.9701142162</v>
      </c>
      <c r="W442" s="123">
        <v>1174091.8969720653</v>
      </c>
      <c r="X442" s="123"/>
      <c r="Y442" s="327">
        <v>635099.43357808469</v>
      </c>
      <c r="Z442" s="327">
        <v>684680.73984708916</v>
      </c>
      <c r="AA442" s="327">
        <v>760146.47326528223</v>
      </c>
      <c r="AB442" s="327">
        <v>831387.7902412063</v>
      </c>
      <c r="AC442" s="327">
        <v>904188.88673576748</v>
      </c>
      <c r="AD442" s="327">
        <v>865450.08432610042</v>
      </c>
      <c r="AE442" s="327">
        <v>898359.41942296526</v>
      </c>
      <c r="AF442" s="327">
        <v>1033417.757060855</v>
      </c>
      <c r="AG442" s="118">
        <v>1102510.6704015806</v>
      </c>
      <c r="AI442" s="295">
        <f t="shared" si="55"/>
        <v>0</v>
      </c>
      <c r="AJ442" s="295">
        <f t="shared" si="56"/>
        <v>0</v>
      </c>
      <c r="AK442" s="295">
        <f t="shared" si="57"/>
        <v>0</v>
      </c>
      <c r="AL442" s="295">
        <f t="shared" si="58"/>
        <v>0</v>
      </c>
      <c r="AM442" s="295">
        <f t="shared" si="59"/>
        <v>0</v>
      </c>
      <c r="AN442" s="295">
        <f t="shared" si="60"/>
        <v>0</v>
      </c>
      <c r="AO442" s="295">
        <f t="shared" si="61"/>
        <v>0</v>
      </c>
      <c r="AP442" s="295">
        <f t="shared" si="62"/>
        <v>-610.30456859339029</v>
      </c>
      <c r="AQ442" s="295">
        <f t="shared" si="63"/>
        <v>-364.29971263557673</v>
      </c>
    </row>
    <row r="443" spans="1:43" s="118" customFormat="1" ht="18" x14ac:dyDescent="0.3">
      <c r="A443" s="117"/>
      <c r="B443" s="115"/>
      <c r="C443" s="117"/>
      <c r="D443" s="115"/>
      <c r="E443" s="263"/>
      <c r="F443" s="248" t="s">
        <v>410</v>
      </c>
      <c r="G443" s="255"/>
      <c r="H443" s="264"/>
      <c r="I443" s="117"/>
      <c r="J443" s="115"/>
      <c r="K443" s="117"/>
      <c r="L443" s="115"/>
      <c r="M443" s="119"/>
      <c r="N443" s="123">
        <v>154021.12350959203</v>
      </c>
      <c r="O443" s="123">
        <v>157023.23788852958</v>
      </c>
      <c r="P443" s="123">
        <v>167320.13729200748</v>
      </c>
      <c r="Q443" s="123">
        <v>173288.8117245764</v>
      </c>
      <c r="R443" s="123">
        <v>176280.8455902384</v>
      </c>
      <c r="S443" s="123">
        <v>183868.67260489118</v>
      </c>
      <c r="T443" s="123">
        <v>195707.48000177031</v>
      </c>
      <c r="U443" s="123">
        <v>208445.74829366038</v>
      </c>
      <c r="V443" s="123">
        <v>218330.87310482803</v>
      </c>
      <c r="W443" s="123">
        <v>231196.42337075403</v>
      </c>
      <c r="X443" s="123"/>
      <c r="Y443" s="327">
        <v>154021.12350959203</v>
      </c>
      <c r="Z443" s="327">
        <v>157023.23788852958</v>
      </c>
      <c r="AA443" s="327">
        <v>167320.13729200748</v>
      </c>
      <c r="AB443" s="327">
        <v>173288.8117245764</v>
      </c>
      <c r="AC443" s="327">
        <v>176280.8455902384</v>
      </c>
      <c r="AD443" s="327">
        <v>183868.67260489118</v>
      </c>
      <c r="AE443" s="327">
        <v>195707.48000177031</v>
      </c>
      <c r="AF443" s="327">
        <v>207872.13778718768</v>
      </c>
      <c r="AG443" s="118">
        <v>217823.76710428088</v>
      </c>
      <c r="AI443" s="295">
        <f t="shared" si="55"/>
        <v>0</v>
      </c>
      <c r="AJ443" s="295">
        <f t="shared" si="56"/>
        <v>0</v>
      </c>
      <c r="AK443" s="295">
        <f t="shared" si="57"/>
        <v>0</v>
      </c>
      <c r="AL443" s="295">
        <f t="shared" si="58"/>
        <v>0</v>
      </c>
      <c r="AM443" s="295">
        <f t="shared" si="59"/>
        <v>0</v>
      </c>
      <c r="AN443" s="295">
        <f t="shared" si="60"/>
        <v>0</v>
      </c>
      <c r="AO443" s="295">
        <f t="shared" si="61"/>
        <v>0</v>
      </c>
      <c r="AP443" s="295">
        <f t="shared" si="62"/>
        <v>-573.61050647270167</v>
      </c>
      <c r="AQ443" s="295">
        <f t="shared" si="63"/>
        <v>-507.10600054715178</v>
      </c>
    </row>
    <row r="444" spans="1:43" s="118" customFormat="1" ht="18" x14ac:dyDescent="0.3">
      <c r="A444" s="117"/>
      <c r="B444" s="115"/>
      <c r="C444" s="117"/>
      <c r="D444" s="115"/>
      <c r="E444" s="263"/>
      <c r="F444" s="248" t="s">
        <v>411</v>
      </c>
      <c r="G444" s="248"/>
      <c r="H444" s="264"/>
      <c r="I444" s="117"/>
      <c r="J444" s="115"/>
      <c r="K444" s="117"/>
      <c r="L444" s="115"/>
      <c r="M444" s="119"/>
      <c r="N444" s="123">
        <v>304423.4123532229</v>
      </c>
      <c r="O444" s="123">
        <v>318895.20599529071</v>
      </c>
      <c r="P444" s="123">
        <v>343941.53694320651</v>
      </c>
      <c r="Q444" s="123">
        <v>350364.5581651153</v>
      </c>
      <c r="R444" s="123">
        <v>346973.42859032057</v>
      </c>
      <c r="S444" s="123">
        <v>296663.42040983762</v>
      </c>
      <c r="T444" s="123">
        <v>298702.83843370568</v>
      </c>
      <c r="U444" s="123">
        <v>326816.74463798292</v>
      </c>
      <c r="V444" s="123">
        <v>350711.33753660705</v>
      </c>
      <c r="W444" s="123">
        <v>396945.19913174707</v>
      </c>
      <c r="X444" s="123"/>
      <c r="Y444" s="327">
        <v>304423.4123532229</v>
      </c>
      <c r="Z444" s="327">
        <v>318895.20599529071</v>
      </c>
      <c r="AA444" s="327">
        <v>343941.53694320651</v>
      </c>
      <c r="AB444" s="327">
        <v>350364.5581651153</v>
      </c>
      <c r="AC444" s="327">
        <v>346973.42859032057</v>
      </c>
      <c r="AD444" s="327">
        <v>296663.42040983762</v>
      </c>
      <c r="AE444" s="327">
        <v>298702.83843370568</v>
      </c>
      <c r="AF444" s="327">
        <v>326674.80707052315</v>
      </c>
      <c r="AG444" s="118">
        <v>350733.12631200097</v>
      </c>
      <c r="AI444" s="295">
        <f t="shared" si="55"/>
        <v>0</v>
      </c>
      <c r="AJ444" s="295">
        <f t="shared" si="56"/>
        <v>0</v>
      </c>
      <c r="AK444" s="295">
        <f t="shared" si="57"/>
        <v>0</v>
      </c>
      <c r="AL444" s="295">
        <f t="shared" si="58"/>
        <v>0</v>
      </c>
      <c r="AM444" s="295">
        <f t="shared" si="59"/>
        <v>0</v>
      </c>
      <c r="AN444" s="295">
        <f t="shared" si="60"/>
        <v>0</v>
      </c>
      <c r="AO444" s="295">
        <f t="shared" si="61"/>
        <v>0</v>
      </c>
      <c r="AP444" s="295">
        <f t="shared" si="62"/>
        <v>-141.93756745976862</v>
      </c>
      <c r="AQ444" s="295">
        <f t="shared" si="63"/>
        <v>21.788775393913966</v>
      </c>
    </row>
    <row r="445" spans="1:43" s="118" customFormat="1" ht="18" x14ac:dyDescent="0.3">
      <c r="A445" s="117"/>
      <c r="B445" s="115"/>
      <c r="C445" s="117"/>
      <c r="D445" s="115"/>
      <c r="E445" s="263"/>
      <c r="F445" s="248"/>
      <c r="G445" s="248" t="s">
        <v>415</v>
      </c>
      <c r="H445" s="264"/>
      <c r="I445" s="117"/>
      <c r="J445" s="115"/>
      <c r="K445" s="117"/>
      <c r="L445" s="115"/>
      <c r="M445" s="119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327"/>
      <c r="Z445" s="327"/>
      <c r="AA445" s="327"/>
      <c r="AB445" s="327"/>
      <c r="AC445" s="327"/>
      <c r="AD445" s="327"/>
      <c r="AE445" s="327"/>
      <c r="AF445" s="327"/>
      <c r="AI445" s="295">
        <f t="shared" si="55"/>
        <v>0</v>
      </c>
      <c r="AJ445" s="295">
        <f t="shared" si="56"/>
        <v>0</v>
      </c>
      <c r="AK445" s="295">
        <f t="shared" si="57"/>
        <v>0</v>
      </c>
      <c r="AL445" s="295">
        <f t="shared" si="58"/>
        <v>0</v>
      </c>
      <c r="AM445" s="295">
        <f t="shared" si="59"/>
        <v>0</v>
      </c>
      <c r="AN445" s="295">
        <f t="shared" si="60"/>
        <v>0</v>
      </c>
      <c r="AO445" s="295">
        <f t="shared" si="61"/>
        <v>0</v>
      </c>
      <c r="AP445" s="295">
        <f t="shared" si="62"/>
        <v>0</v>
      </c>
      <c r="AQ445" s="295">
        <f t="shared" si="63"/>
        <v>0</v>
      </c>
    </row>
    <row r="446" spans="1:43" s="113" customFormat="1" ht="18" x14ac:dyDescent="0.3">
      <c r="A446" s="111"/>
      <c r="B446" s="112"/>
      <c r="C446" s="111"/>
      <c r="D446" s="112"/>
      <c r="E446" s="261"/>
      <c r="F446" s="249" t="s">
        <v>174</v>
      </c>
      <c r="G446" s="265" t="s">
        <v>412</v>
      </c>
      <c r="H446" s="256"/>
      <c r="I446" s="111"/>
      <c r="J446" s="112"/>
      <c r="K446" s="111"/>
      <c r="L446" s="112"/>
      <c r="M446" s="114"/>
      <c r="N446" s="54">
        <v>174239.94132141801</v>
      </c>
      <c r="O446" s="54">
        <v>187521.11989008001</v>
      </c>
      <c r="P446" s="54">
        <v>199225.97299965101</v>
      </c>
      <c r="Q446" s="54">
        <v>205359.22062974601</v>
      </c>
      <c r="R446" s="54">
        <v>206468.367447317</v>
      </c>
      <c r="S446" s="54">
        <v>169700.31191490195</v>
      </c>
      <c r="T446" s="54">
        <v>155924.70395445212</v>
      </c>
      <c r="U446" s="54">
        <v>167871.24284491534</v>
      </c>
      <c r="V446" s="54">
        <v>182032.63546137972</v>
      </c>
      <c r="W446" s="54">
        <v>211485.62051054533</v>
      </c>
      <c r="X446" s="54"/>
      <c r="Y446" s="326">
        <v>174239.94132141801</v>
      </c>
      <c r="Z446" s="326">
        <v>187521.11989008001</v>
      </c>
      <c r="AA446" s="326">
        <v>199225.97299965101</v>
      </c>
      <c r="AB446" s="326">
        <v>205359.22062974601</v>
      </c>
      <c r="AC446" s="326">
        <v>206468.367447317</v>
      </c>
      <c r="AD446" s="326">
        <v>169700.31191490195</v>
      </c>
      <c r="AE446" s="326">
        <v>155924.70395445212</v>
      </c>
      <c r="AF446" s="326">
        <v>167869.24284491531</v>
      </c>
      <c r="AG446" s="113">
        <v>182124.63546137972</v>
      </c>
      <c r="AI446" s="294">
        <f t="shared" si="55"/>
        <v>0</v>
      </c>
      <c r="AJ446" s="294">
        <f t="shared" si="56"/>
        <v>0</v>
      </c>
      <c r="AK446" s="294">
        <f t="shared" si="57"/>
        <v>0</v>
      </c>
      <c r="AL446" s="294">
        <f t="shared" si="58"/>
        <v>0</v>
      </c>
      <c r="AM446" s="294">
        <f t="shared" si="59"/>
        <v>0</v>
      </c>
      <c r="AN446" s="294">
        <f t="shared" si="60"/>
        <v>0</v>
      </c>
      <c r="AO446" s="294">
        <f t="shared" si="61"/>
        <v>0</v>
      </c>
      <c r="AP446" s="294">
        <f t="shared" si="62"/>
        <v>-2.0000000000291038</v>
      </c>
      <c r="AQ446" s="294">
        <f t="shared" si="63"/>
        <v>92</v>
      </c>
    </row>
    <row r="447" spans="1:43" s="113" customFormat="1" ht="18" x14ac:dyDescent="0.3">
      <c r="A447" s="111"/>
      <c r="B447" s="112"/>
      <c r="C447" s="111"/>
      <c r="D447" s="112"/>
      <c r="E447" s="261"/>
      <c r="F447" s="249" t="s">
        <v>176</v>
      </c>
      <c r="G447" s="265" t="s">
        <v>413</v>
      </c>
      <c r="H447" s="256"/>
      <c r="I447" s="111"/>
      <c r="J447" s="112"/>
      <c r="K447" s="111"/>
      <c r="L447" s="112"/>
      <c r="M447" s="114"/>
      <c r="N447" s="54">
        <v>102398.988593362</v>
      </c>
      <c r="O447" s="54">
        <v>104310.124455674</v>
      </c>
      <c r="P447" s="54">
        <v>117321.50710123801</v>
      </c>
      <c r="Q447" s="54">
        <v>117348.392881409</v>
      </c>
      <c r="R447" s="54">
        <v>112064.88757737</v>
      </c>
      <c r="S447" s="54">
        <v>101335.49285951279</v>
      </c>
      <c r="T447" s="54">
        <v>116404.25944744726</v>
      </c>
      <c r="U447" s="54">
        <v>131545.97023339194</v>
      </c>
      <c r="V447" s="54">
        <v>140170.71451761626</v>
      </c>
      <c r="W447" s="54">
        <v>155222.13478595804</v>
      </c>
      <c r="X447" s="54"/>
      <c r="Y447" s="326">
        <v>102398.988593362</v>
      </c>
      <c r="Z447" s="326">
        <v>104310.124455674</v>
      </c>
      <c r="AA447" s="326">
        <v>117321.50710123801</v>
      </c>
      <c r="AB447" s="326">
        <v>117348.392881409</v>
      </c>
      <c r="AC447" s="326">
        <v>112064.88757737</v>
      </c>
      <c r="AD447" s="326">
        <v>101335.49285951279</v>
      </c>
      <c r="AE447" s="326">
        <v>116404.25944744726</v>
      </c>
      <c r="AF447" s="326">
        <v>131491.85641504664</v>
      </c>
      <c r="AG447" s="113">
        <v>140204.7616742657</v>
      </c>
      <c r="AI447" s="294">
        <f t="shared" si="55"/>
        <v>0</v>
      </c>
      <c r="AJ447" s="294">
        <f t="shared" si="56"/>
        <v>0</v>
      </c>
      <c r="AK447" s="294">
        <f t="shared" si="57"/>
        <v>0</v>
      </c>
      <c r="AL447" s="294">
        <f t="shared" si="58"/>
        <v>0</v>
      </c>
      <c r="AM447" s="294">
        <f t="shared" si="59"/>
        <v>0</v>
      </c>
      <c r="AN447" s="294">
        <f t="shared" si="60"/>
        <v>0</v>
      </c>
      <c r="AO447" s="294">
        <f t="shared" si="61"/>
        <v>0</v>
      </c>
      <c r="AP447" s="294">
        <f t="shared" si="62"/>
        <v>-54.113818345300388</v>
      </c>
      <c r="AQ447" s="294">
        <f t="shared" si="63"/>
        <v>34.047156649437966</v>
      </c>
    </row>
    <row r="448" spans="1:43" s="113" customFormat="1" ht="18" x14ac:dyDescent="0.3">
      <c r="A448" s="111"/>
      <c r="B448" s="112"/>
      <c r="C448" s="111"/>
      <c r="D448" s="112"/>
      <c r="E448" s="261"/>
      <c r="F448" s="249" t="s">
        <v>178</v>
      </c>
      <c r="G448" s="265" t="s">
        <v>414</v>
      </c>
      <c r="H448" s="256"/>
      <c r="I448" s="111"/>
      <c r="J448" s="112"/>
      <c r="K448" s="111"/>
      <c r="L448" s="112"/>
      <c r="M448" s="114"/>
      <c r="N448" s="54">
        <v>27784.482438442901</v>
      </c>
      <c r="O448" s="54">
        <v>27063.961649536701</v>
      </c>
      <c r="P448" s="54">
        <v>27394.056842317499</v>
      </c>
      <c r="Q448" s="54">
        <v>27656.944653960301</v>
      </c>
      <c r="R448" s="54">
        <v>28440.173565633599</v>
      </c>
      <c r="S448" s="54">
        <v>25627.615635422855</v>
      </c>
      <c r="T448" s="54">
        <v>26373.875031806281</v>
      </c>
      <c r="U448" s="54">
        <v>27399.531559675655</v>
      </c>
      <c r="V448" s="54">
        <v>28507.987557611097</v>
      </c>
      <c r="W448" s="54">
        <v>30237.443835243677</v>
      </c>
      <c r="X448" s="54"/>
      <c r="Y448" s="326">
        <v>27784.482438442901</v>
      </c>
      <c r="Z448" s="326">
        <v>27063.961649536701</v>
      </c>
      <c r="AA448" s="326">
        <v>27394.056842317499</v>
      </c>
      <c r="AB448" s="326">
        <v>27656.944653960301</v>
      </c>
      <c r="AC448" s="326">
        <v>28440.173565633599</v>
      </c>
      <c r="AD448" s="326">
        <v>25627.615635422855</v>
      </c>
      <c r="AE448" s="326">
        <v>26373.875031806281</v>
      </c>
      <c r="AF448" s="326">
        <v>27313.707810561165</v>
      </c>
      <c r="AG448" s="113">
        <v>28403.729176355584</v>
      </c>
      <c r="AI448" s="294">
        <f t="shared" si="55"/>
        <v>0</v>
      </c>
      <c r="AJ448" s="294">
        <f t="shared" si="56"/>
        <v>0</v>
      </c>
      <c r="AK448" s="294">
        <f t="shared" si="57"/>
        <v>0</v>
      </c>
      <c r="AL448" s="294">
        <f t="shared" si="58"/>
        <v>0</v>
      </c>
      <c r="AM448" s="294">
        <f t="shared" si="59"/>
        <v>0</v>
      </c>
      <c r="AN448" s="294">
        <f t="shared" si="60"/>
        <v>0</v>
      </c>
      <c r="AO448" s="294">
        <f t="shared" si="61"/>
        <v>0</v>
      </c>
      <c r="AP448" s="294">
        <f t="shared" si="62"/>
        <v>-85.823749114490056</v>
      </c>
      <c r="AQ448" s="294">
        <f t="shared" si="63"/>
        <v>-104.25838125551309</v>
      </c>
    </row>
    <row r="449" spans="1:43" s="118" customFormat="1" ht="18" x14ac:dyDescent="0.3">
      <c r="A449" s="117"/>
      <c r="B449" s="115"/>
      <c r="C449" s="117"/>
      <c r="D449" s="115"/>
      <c r="E449" s="263"/>
      <c r="F449" s="248"/>
      <c r="G449" s="248" t="s">
        <v>416</v>
      </c>
      <c r="H449" s="264"/>
      <c r="I449" s="117"/>
      <c r="J449" s="115"/>
      <c r="K449" s="117"/>
      <c r="L449" s="115"/>
      <c r="M449" s="119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327"/>
      <c r="Z449" s="327"/>
      <c r="AA449" s="327"/>
      <c r="AB449" s="327"/>
      <c r="AC449" s="327"/>
      <c r="AD449" s="327"/>
      <c r="AE449" s="327"/>
      <c r="AF449" s="327"/>
      <c r="AI449" s="295">
        <f t="shared" si="55"/>
        <v>0</v>
      </c>
      <c r="AJ449" s="295">
        <f t="shared" si="56"/>
        <v>0</v>
      </c>
      <c r="AK449" s="295">
        <f t="shared" si="57"/>
        <v>0</v>
      </c>
      <c r="AL449" s="295">
        <f t="shared" si="58"/>
        <v>0</v>
      </c>
      <c r="AM449" s="295">
        <f t="shared" si="59"/>
        <v>0</v>
      </c>
      <c r="AN449" s="295">
        <f t="shared" si="60"/>
        <v>0</v>
      </c>
      <c r="AO449" s="295">
        <f t="shared" si="61"/>
        <v>0</v>
      </c>
      <c r="AP449" s="295">
        <f t="shared" si="62"/>
        <v>0</v>
      </c>
      <c r="AQ449" s="295">
        <f t="shared" si="63"/>
        <v>0</v>
      </c>
    </row>
    <row r="450" spans="1:43" s="113" customFormat="1" ht="18" x14ac:dyDescent="0.3">
      <c r="A450" s="111"/>
      <c r="B450" s="112"/>
      <c r="C450" s="111"/>
      <c r="D450" s="112"/>
      <c r="E450" s="261"/>
      <c r="F450" s="249" t="s">
        <v>176</v>
      </c>
      <c r="G450" s="265" t="s">
        <v>538</v>
      </c>
      <c r="H450" s="256"/>
      <c r="I450" s="111"/>
      <c r="J450" s="112"/>
      <c r="K450" s="111"/>
      <c r="L450" s="112"/>
      <c r="M450" s="114"/>
      <c r="N450" s="54">
        <v>106273.894207929</v>
      </c>
      <c r="O450" s="54">
        <v>107370.454113548</v>
      </c>
      <c r="P450" s="54">
        <v>109421.854319099</v>
      </c>
      <c r="Q450" s="54">
        <v>104546.028995193</v>
      </c>
      <c r="R450" s="54">
        <v>94497.725774071398</v>
      </c>
      <c r="S450" s="54">
        <v>74404.520104174517</v>
      </c>
      <c r="T450" s="54">
        <v>67186.275252622698</v>
      </c>
      <c r="U450" s="54">
        <v>72460.952018334254</v>
      </c>
      <c r="V450" s="54">
        <v>79979.506620588916</v>
      </c>
      <c r="W450" s="54">
        <v>89937.802561513177</v>
      </c>
      <c r="X450" s="54"/>
      <c r="Y450" s="326">
        <v>106273.894207929</v>
      </c>
      <c r="Z450" s="326">
        <v>107370.454113548</v>
      </c>
      <c r="AA450" s="326">
        <v>109421.854319099</v>
      </c>
      <c r="AB450" s="326">
        <v>104546.028995193</v>
      </c>
      <c r="AC450" s="326">
        <v>94497.725774071398</v>
      </c>
      <c r="AD450" s="326">
        <v>74404.520104174517</v>
      </c>
      <c r="AE450" s="326">
        <v>67186.275252622698</v>
      </c>
      <c r="AF450" s="326">
        <v>72437.352018334263</v>
      </c>
      <c r="AG450" s="113">
        <v>80022.206620588899</v>
      </c>
      <c r="AI450" s="294">
        <f t="shared" si="55"/>
        <v>0</v>
      </c>
      <c r="AJ450" s="294">
        <f t="shared" si="56"/>
        <v>0</v>
      </c>
      <c r="AK450" s="294">
        <f t="shared" si="57"/>
        <v>0</v>
      </c>
      <c r="AL450" s="294">
        <f t="shared" si="58"/>
        <v>0</v>
      </c>
      <c r="AM450" s="294">
        <f t="shared" si="59"/>
        <v>0</v>
      </c>
      <c r="AN450" s="294">
        <f t="shared" si="60"/>
        <v>0</v>
      </c>
      <c r="AO450" s="294">
        <f t="shared" si="61"/>
        <v>0</v>
      </c>
      <c r="AP450" s="294">
        <f t="shared" si="62"/>
        <v>-23.599999999991269</v>
      </c>
      <c r="AQ450" s="294">
        <f t="shared" si="63"/>
        <v>42.699999999982538</v>
      </c>
    </row>
    <row r="451" spans="1:43" s="113" customFormat="1" ht="18" x14ac:dyDescent="0.3">
      <c r="A451" s="111"/>
      <c r="B451" s="112"/>
      <c r="C451" s="111"/>
      <c r="D451" s="112"/>
      <c r="E451" s="261"/>
      <c r="F451" s="249" t="s">
        <v>178</v>
      </c>
      <c r="G451" s="265" t="s">
        <v>419</v>
      </c>
      <c r="H451" s="256"/>
      <c r="I451" s="111"/>
      <c r="J451" s="112"/>
      <c r="K451" s="111"/>
      <c r="L451" s="112"/>
      <c r="M451" s="114"/>
      <c r="N451" s="54">
        <v>198149.51814529399</v>
      </c>
      <c r="O451" s="54">
        <v>211524.751881743</v>
      </c>
      <c r="P451" s="54">
        <v>234519.68262410801</v>
      </c>
      <c r="Q451" s="54">
        <v>245818.529169922</v>
      </c>
      <c r="R451" s="54">
        <v>252475.70281625001</v>
      </c>
      <c r="S451" s="54">
        <v>222258.90030566306</v>
      </c>
      <c r="T451" s="54">
        <v>231516.56318108295</v>
      </c>
      <c r="U451" s="54">
        <v>254355.79261964865</v>
      </c>
      <c r="V451" s="54">
        <v>270731.83091601817</v>
      </c>
      <c r="W451" s="54">
        <v>307007.39657023386</v>
      </c>
      <c r="X451" s="54"/>
      <c r="Y451" s="326">
        <v>198149.51814529399</v>
      </c>
      <c r="Z451" s="326">
        <v>211524.751881743</v>
      </c>
      <c r="AA451" s="326">
        <v>234519.68262410801</v>
      </c>
      <c r="AB451" s="326">
        <v>245818.529169922</v>
      </c>
      <c r="AC451" s="326">
        <v>252475.70281625001</v>
      </c>
      <c r="AD451" s="326">
        <v>222258.90030566306</v>
      </c>
      <c r="AE451" s="326">
        <v>231516.56318108295</v>
      </c>
      <c r="AF451" s="326">
        <v>254237.45505218886</v>
      </c>
      <c r="AG451" s="113">
        <v>270710.91969141213</v>
      </c>
      <c r="AI451" s="294">
        <f t="shared" si="55"/>
        <v>0</v>
      </c>
      <c r="AJ451" s="294">
        <f t="shared" si="56"/>
        <v>0</v>
      </c>
      <c r="AK451" s="294">
        <f t="shared" si="57"/>
        <v>0</v>
      </c>
      <c r="AL451" s="294">
        <f t="shared" si="58"/>
        <v>0</v>
      </c>
      <c r="AM451" s="294">
        <f t="shared" si="59"/>
        <v>0</v>
      </c>
      <c r="AN451" s="294">
        <f t="shared" si="60"/>
        <v>0</v>
      </c>
      <c r="AO451" s="294">
        <f t="shared" si="61"/>
        <v>0</v>
      </c>
      <c r="AP451" s="294">
        <f t="shared" si="62"/>
        <v>-118.3375674597919</v>
      </c>
      <c r="AQ451" s="294">
        <f t="shared" si="63"/>
        <v>-20.911224606039468</v>
      </c>
    </row>
    <row r="452" spans="1:43" s="118" customFormat="1" ht="18" x14ac:dyDescent="0.3">
      <c r="A452" s="117"/>
      <c r="B452" s="115"/>
      <c r="C452" s="117"/>
      <c r="D452" s="115"/>
      <c r="E452" s="263"/>
      <c r="F452" s="248" t="s">
        <v>539</v>
      </c>
      <c r="G452" s="248"/>
      <c r="H452" s="264"/>
      <c r="I452" s="117"/>
      <c r="J452" s="115"/>
      <c r="K452" s="117"/>
      <c r="L452" s="115"/>
      <c r="M452" s="119"/>
      <c r="N452" s="123">
        <v>-5194.7864082557735</v>
      </c>
      <c r="O452" s="123">
        <v>5970.1081315792235</v>
      </c>
      <c r="P452" s="123">
        <v>6647.1688280733015</v>
      </c>
      <c r="Q452" s="299">
        <v>-4387.3580071900196</v>
      </c>
      <c r="R452" s="123">
        <v>-28568.749321344432</v>
      </c>
      <c r="S452" s="123">
        <v>-17816.36053038793</v>
      </c>
      <c r="T452" s="123">
        <v>43958.183057798538</v>
      </c>
      <c r="U452" s="123">
        <v>96531.995455602024</v>
      </c>
      <c r="V452" s="123">
        <v>65196.968799792157</v>
      </c>
      <c r="W452" s="123">
        <v>27267.815646774423</v>
      </c>
      <c r="X452" s="123"/>
      <c r="Y452" s="327">
        <v>-5194.7864082557735</v>
      </c>
      <c r="Z452" s="327">
        <v>5970.1081315792235</v>
      </c>
      <c r="AA452" s="327">
        <v>6647.1688280733015</v>
      </c>
      <c r="AB452" s="327">
        <v>-4387.3580071900196</v>
      </c>
      <c r="AC452" s="327">
        <v>-28568.749321344432</v>
      </c>
      <c r="AD452" s="327">
        <v>-17816.36053038793</v>
      </c>
      <c r="AE452" s="327">
        <v>43958.183057798538</v>
      </c>
      <c r="AF452" s="327">
        <v>96867.770885553211</v>
      </c>
      <c r="AG452" s="118">
        <v>58878.470466203755</v>
      </c>
      <c r="AI452" s="295">
        <f t="shared" si="55"/>
        <v>0</v>
      </c>
      <c r="AJ452" s="295">
        <f t="shared" si="56"/>
        <v>0</v>
      </c>
      <c r="AK452" s="295">
        <f t="shared" si="57"/>
        <v>0</v>
      </c>
      <c r="AL452" s="295">
        <f t="shared" si="58"/>
        <v>0</v>
      </c>
      <c r="AM452" s="295">
        <f t="shared" si="59"/>
        <v>0</v>
      </c>
      <c r="AN452" s="295">
        <f t="shared" si="60"/>
        <v>0</v>
      </c>
      <c r="AO452" s="295">
        <f t="shared" si="61"/>
        <v>0</v>
      </c>
      <c r="AP452" s="295">
        <f t="shared" si="62"/>
        <v>335.77542995118711</v>
      </c>
      <c r="AQ452" s="295">
        <f t="shared" si="63"/>
        <v>-6318.4983335884026</v>
      </c>
    </row>
    <row r="453" spans="1:43" s="118" customFormat="1" ht="18" x14ac:dyDescent="0.3">
      <c r="A453" s="117"/>
      <c r="B453" s="115"/>
      <c r="C453" s="117"/>
      <c r="D453" s="115"/>
      <c r="E453" s="263"/>
      <c r="F453" s="248" t="s">
        <v>447</v>
      </c>
      <c r="G453" s="248"/>
      <c r="H453" s="264"/>
      <c r="I453" s="117"/>
      <c r="J453" s="115"/>
      <c r="K453" s="117"/>
      <c r="L453" s="115"/>
      <c r="M453" s="119"/>
      <c r="N453" s="123">
        <v>817370.24699999997</v>
      </c>
      <c r="O453" s="123">
        <v>834491.20200000005</v>
      </c>
      <c r="P453" s="123">
        <v>960778.02600000007</v>
      </c>
      <c r="Q453" s="123">
        <v>992511.20400000003</v>
      </c>
      <c r="R453" s="123">
        <v>987481.424</v>
      </c>
      <c r="S453" s="123">
        <v>873477.4236000001</v>
      </c>
      <c r="T453" s="123">
        <v>1093894.69</v>
      </c>
      <c r="U453" s="123">
        <v>1378617.888</v>
      </c>
      <c r="V453" s="123">
        <v>1252716.831</v>
      </c>
      <c r="W453" s="123">
        <v>1378517.7140000002</v>
      </c>
      <c r="X453" s="123"/>
      <c r="Y453" s="327">
        <v>817370.24699999997</v>
      </c>
      <c r="Z453" s="327">
        <v>834491.20200000005</v>
      </c>
      <c r="AA453" s="327">
        <v>960778.02600000007</v>
      </c>
      <c r="AB453" s="327">
        <v>992511.20400000003</v>
      </c>
      <c r="AC453" s="327">
        <v>987481.424</v>
      </c>
      <c r="AD453" s="327">
        <v>873477.4236000001</v>
      </c>
      <c r="AE453" s="327">
        <v>1093894.69</v>
      </c>
      <c r="AF453" s="327">
        <v>1378617.888</v>
      </c>
      <c r="AG453" s="118">
        <v>1250182.52</v>
      </c>
      <c r="AI453" s="295">
        <f t="shared" si="55"/>
        <v>0</v>
      </c>
      <c r="AJ453" s="295">
        <f t="shared" si="56"/>
        <v>0</v>
      </c>
      <c r="AK453" s="295">
        <f t="shared" si="57"/>
        <v>0</v>
      </c>
      <c r="AL453" s="295">
        <f t="shared" si="58"/>
        <v>0</v>
      </c>
      <c r="AM453" s="295">
        <f t="shared" si="59"/>
        <v>0</v>
      </c>
      <c r="AN453" s="295">
        <f t="shared" si="60"/>
        <v>0</v>
      </c>
      <c r="AO453" s="295">
        <f t="shared" si="61"/>
        <v>0</v>
      </c>
      <c r="AP453" s="295">
        <f t="shared" si="62"/>
        <v>0</v>
      </c>
      <c r="AQ453" s="295">
        <f t="shared" si="63"/>
        <v>-2534.310999999987</v>
      </c>
    </row>
    <row r="454" spans="1:43" s="118" customFormat="1" ht="18" x14ac:dyDescent="0.3">
      <c r="A454" s="117"/>
      <c r="B454" s="115"/>
      <c r="C454" s="117"/>
      <c r="D454" s="115"/>
      <c r="E454" s="263"/>
      <c r="F454" s="248" t="s">
        <v>448</v>
      </c>
      <c r="G454" s="248"/>
      <c r="H454" s="264"/>
      <c r="I454" s="117"/>
      <c r="J454" s="115"/>
      <c r="K454" s="117"/>
      <c r="L454" s="115"/>
      <c r="M454" s="119"/>
      <c r="N454" s="123">
        <v>728778.24300000002</v>
      </c>
      <c r="O454" s="123">
        <v>751362.8</v>
      </c>
      <c r="P454" s="123">
        <v>866523.51</v>
      </c>
      <c r="Q454" s="123">
        <v>895405.37100000004</v>
      </c>
      <c r="R454" s="123">
        <v>873618.08199999994</v>
      </c>
      <c r="S454" s="123">
        <v>783152.32900000003</v>
      </c>
      <c r="T454" s="123">
        <v>981921.82030000002</v>
      </c>
      <c r="U454" s="123">
        <v>1249547.298</v>
      </c>
      <c r="V454" s="123">
        <v>1165812.463</v>
      </c>
      <c r="W454" s="123">
        <v>1275727.5589999999</v>
      </c>
      <c r="X454" s="123"/>
      <c r="Y454" s="327">
        <v>728778.24300000002</v>
      </c>
      <c r="Z454" s="327">
        <v>751362.8</v>
      </c>
      <c r="AA454" s="327">
        <v>866523.51</v>
      </c>
      <c r="AB454" s="327">
        <v>895405.37100000004</v>
      </c>
      <c r="AC454" s="327">
        <v>873618.08199999994</v>
      </c>
      <c r="AD454" s="327">
        <v>783152.32900000003</v>
      </c>
      <c r="AE454" s="327">
        <v>981921.82030000002</v>
      </c>
      <c r="AF454" s="327">
        <v>1249547.298</v>
      </c>
      <c r="AG454" s="118">
        <v>1157224.111</v>
      </c>
      <c r="AI454" s="295">
        <f t="shared" si="55"/>
        <v>0</v>
      </c>
      <c r="AJ454" s="295">
        <f t="shared" si="56"/>
        <v>0</v>
      </c>
      <c r="AK454" s="295">
        <f t="shared" si="57"/>
        <v>0</v>
      </c>
      <c r="AL454" s="295">
        <f t="shared" si="58"/>
        <v>0</v>
      </c>
      <c r="AM454" s="295">
        <f t="shared" si="59"/>
        <v>0</v>
      </c>
      <c r="AN454" s="295">
        <f t="shared" si="60"/>
        <v>0</v>
      </c>
      <c r="AO454" s="295">
        <f t="shared" si="61"/>
        <v>0</v>
      </c>
      <c r="AP454" s="295">
        <f t="shared" si="62"/>
        <v>0</v>
      </c>
      <c r="AQ454" s="295">
        <f t="shared" si="63"/>
        <v>-8588.3519999999553</v>
      </c>
    </row>
    <row r="455" spans="1:43" s="118" customFormat="1" ht="18" x14ac:dyDescent="0.3">
      <c r="A455" s="117"/>
      <c r="B455" s="115"/>
      <c r="C455" s="117"/>
      <c r="D455" s="115"/>
      <c r="E455" s="263"/>
      <c r="F455" s="248" t="s">
        <v>540</v>
      </c>
      <c r="G455" s="266"/>
      <c r="H455" s="264"/>
      <c r="I455" s="117"/>
      <c r="J455" s="115"/>
      <c r="K455" s="117"/>
      <c r="L455" s="115"/>
      <c r="M455" s="119"/>
      <c r="N455" s="123">
        <v>1176941.1870326437</v>
      </c>
      <c r="O455" s="123">
        <v>1249697.6938624885</v>
      </c>
      <c r="P455" s="123">
        <v>1372309.8323285694</v>
      </c>
      <c r="Q455" s="299">
        <v>1447759.6351237081</v>
      </c>
      <c r="R455" s="123">
        <v>1512737.753594982</v>
      </c>
      <c r="S455" s="123">
        <v>1418490.9114104416</v>
      </c>
      <c r="T455" s="123">
        <v>1548700.7906162397</v>
      </c>
      <c r="U455" s="123">
        <v>1794893.1400166941</v>
      </c>
      <c r="V455" s="123">
        <v>1824018.5175554431</v>
      </c>
      <c r="W455" s="123">
        <v>1932291.4901213408</v>
      </c>
      <c r="X455" s="123"/>
      <c r="Y455" s="327">
        <v>1176941.1870326437</v>
      </c>
      <c r="Z455" s="327">
        <v>1249697.6938624885</v>
      </c>
      <c r="AA455" s="327">
        <v>1372309.8323285694</v>
      </c>
      <c r="AB455" s="327">
        <v>1447759.6351237081</v>
      </c>
      <c r="AC455" s="327">
        <v>1512737.753594982</v>
      </c>
      <c r="AD455" s="327">
        <v>1418490.9114104416</v>
      </c>
      <c r="AE455" s="327">
        <v>1548700.7906162397</v>
      </c>
      <c r="AF455" s="327">
        <v>1793903.0628041192</v>
      </c>
      <c r="AG455" s="118">
        <v>1822904.4432840659</v>
      </c>
      <c r="AI455" s="295">
        <f t="shared" si="55"/>
        <v>0</v>
      </c>
      <c r="AJ455" s="295">
        <f t="shared" si="56"/>
        <v>0</v>
      </c>
      <c r="AK455" s="295">
        <f t="shared" si="57"/>
        <v>0</v>
      </c>
      <c r="AL455" s="295">
        <f t="shared" si="58"/>
        <v>0</v>
      </c>
      <c r="AM455" s="295">
        <f t="shared" si="59"/>
        <v>0</v>
      </c>
      <c r="AN455" s="295">
        <f t="shared" si="60"/>
        <v>0</v>
      </c>
      <c r="AO455" s="295">
        <f t="shared" si="61"/>
        <v>0</v>
      </c>
      <c r="AP455" s="295">
        <f t="shared" si="62"/>
        <v>-990.07721257489175</v>
      </c>
      <c r="AQ455" s="295">
        <f t="shared" si="63"/>
        <v>-1114.074271377176</v>
      </c>
    </row>
    <row r="456" spans="1:43" s="113" customFormat="1" ht="18" x14ac:dyDescent="0.3">
      <c r="A456" s="111"/>
      <c r="B456" s="112"/>
      <c r="C456" s="111"/>
      <c r="D456" s="112"/>
      <c r="E456" s="261"/>
      <c r="F456" s="262"/>
      <c r="G456" s="257"/>
      <c r="H456" s="257"/>
      <c r="I456" s="111"/>
      <c r="J456" s="112"/>
      <c r="K456" s="111"/>
      <c r="L456" s="112"/>
      <c r="M456" s="11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326"/>
      <c r="Z456" s="326"/>
      <c r="AA456" s="326"/>
      <c r="AB456" s="326"/>
      <c r="AC456" s="326"/>
      <c r="AD456" s="326"/>
      <c r="AE456" s="326"/>
      <c r="AF456" s="326"/>
      <c r="AI456" s="294">
        <f t="shared" ref="AI456:AI519" si="64">Y456-N456</f>
        <v>0</v>
      </c>
      <c r="AJ456" s="294">
        <f t="shared" ref="AJ456:AJ519" si="65">Z456-O456</f>
        <v>0</v>
      </c>
      <c r="AK456" s="294">
        <f t="shared" ref="AK456:AK519" si="66">AA456-P456</f>
        <v>0</v>
      </c>
      <c r="AL456" s="294">
        <f t="shared" ref="AL456:AL519" si="67">AB456-Q456</f>
        <v>0</v>
      </c>
      <c r="AM456" s="294">
        <f t="shared" ref="AM456:AM519" si="68">AC456-R456</f>
        <v>0</v>
      </c>
      <c r="AN456" s="294">
        <f t="shared" ref="AN456:AN519" si="69">AD456-S456</f>
        <v>0</v>
      </c>
      <c r="AO456" s="294">
        <f t="shared" ref="AO456:AO519" si="70">AE456-T456</f>
        <v>0</v>
      </c>
      <c r="AP456" s="294">
        <f t="shared" ref="AP456:AP519" si="71">AF456-U456</f>
        <v>0</v>
      </c>
      <c r="AQ456" s="294">
        <f t="shared" ref="AQ456:AQ519" si="72">AG456-V456</f>
        <v>0</v>
      </c>
    </row>
    <row r="457" spans="1:43" s="113" customFormat="1" ht="18" x14ac:dyDescent="0.3">
      <c r="A457" s="111"/>
      <c r="B457" s="112"/>
      <c r="C457" s="111"/>
      <c r="D457" s="112"/>
      <c r="E457" s="109" t="s">
        <v>454</v>
      </c>
      <c r="F457" s="254"/>
      <c r="G457" s="254"/>
      <c r="H457" s="254"/>
      <c r="I457" s="111"/>
      <c r="J457" s="112"/>
      <c r="K457" s="111"/>
      <c r="L457" s="112"/>
      <c r="M457" s="11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326"/>
      <c r="Z457" s="326"/>
      <c r="AA457" s="326"/>
      <c r="AB457" s="326"/>
      <c r="AC457" s="326"/>
      <c r="AD457" s="326"/>
      <c r="AE457" s="326"/>
      <c r="AF457" s="326"/>
      <c r="AI457" s="294">
        <f t="shared" si="64"/>
        <v>0</v>
      </c>
      <c r="AJ457" s="294">
        <f t="shared" si="65"/>
        <v>0</v>
      </c>
      <c r="AK457" s="294">
        <f t="shared" si="66"/>
        <v>0</v>
      </c>
      <c r="AL457" s="294">
        <f t="shared" si="67"/>
        <v>0</v>
      </c>
      <c r="AM457" s="294">
        <f t="shared" si="68"/>
        <v>0</v>
      </c>
      <c r="AN457" s="294">
        <f t="shared" si="69"/>
        <v>0</v>
      </c>
      <c r="AO457" s="294">
        <f t="shared" si="70"/>
        <v>0</v>
      </c>
      <c r="AP457" s="294">
        <f t="shared" si="71"/>
        <v>0</v>
      </c>
      <c r="AQ457" s="294">
        <f t="shared" si="72"/>
        <v>0</v>
      </c>
    </row>
    <row r="458" spans="1:43" s="118" customFormat="1" ht="18" x14ac:dyDescent="0.3">
      <c r="A458" s="117"/>
      <c r="B458" s="115"/>
      <c r="C458" s="117"/>
      <c r="D458" s="115"/>
      <c r="E458" s="267">
        <v>1</v>
      </c>
      <c r="F458" s="260" t="s">
        <v>455</v>
      </c>
      <c r="G458" s="264"/>
      <c r="H458" s="260"/>
      <c r="I458" s="117"/>
      <c r="J458" s="115"/>
      <c r="K458" s="117"/>
      <c r="L458" s="115"/>
      <c r="M458" s="119"/>
      <c r="N458" s="123">
        <v>635099.43357808469</v>
      </c>
      <c r="O458" s="123">
        <v>684680.73984708916</v>
      </c>
      <c r="P458" s="123">
        <v>760146.47326528223</v>
      </c>
      <c r="Q458" s="123">
        <v>831387.7902412063</v>
      </c>
      <c r="R458" s="123">
        <v>904188.88673576748</v>
      </c>
      <c r="S458" s="123">
        <v>865450.08432610042</v>
      </c>
      <c r="T458" s="123">
        <v>898359.41942296526</v>
      </c>
      <c r="U458" s="123">
        <v>1034028.0616294484</v>
      </c>
      <c r="V458" s="123">
        <v>1102874.9701142162</v>
      </c>
      <c r="W458" s="123">
        <v>1174091.8969720653</v>
      </c>
      <c r="X458" s="123"/>
      <c r="Y458" s="327">
        <v>635099.43357808469</v>
      </c>
      <c r="Z458" s="327">
        <v>684680.73984708916</v>
      </c>
      <c r="AA458" s="327">
        <v>760146.47326528223</v>
      </c>
      <c r="AB458" s="327">
        <v>831387.7902412063</v>
      </c>
      <c r="AC458" s="327">
        <v>904188.88673576748</v>
      </c>
      <c r="AD458" s="327">
        <v>865450.08432610042</v>
      </c>
      <c r="AE458" s="327">
        <v>898359.41942296526</v>
      </c>
      <c r="AF458" s="327">
        <v>1033417.757060855</v>
      </c>
      <c r="AG458" s="118">
        <v>1102510.6704015806</v>
      </c>
      <c r="AI458" s="295">
        <f t="shared" si="64"/>
        <v>0</v>
      </c>
      <c r="AJ458" s="295">
        <f t="shared" si="65"/>
        <v>0</v>
      </c>
      <c r="AK458" s="295">
        <f t="shared" si="66"/>
        <v>0</v>
      </c>
      <c r="AL458" s="295">
        <f t="shared" si="67"/>
        <v>0</v>
      </c>
      <c r="AM458" s="295">
        <f t="shared" si="68"/>
        <v>0</v>
      </c>
      <c r="AN458" s="295">
        <f t="shared" si="69"/>
        <v>0</v>
      </c>
      <c r="AO458" s="295">
        <f t="shared" si="70"/>
        <v>0</v>
      </c>
      <c r="AP458" s="295">
        <f t="shared" si="71"/>
        <v>-610.30456859339029</v>
      </c>
      <c r="AQ458" s="295">
        <f t="shared" si="72"/>
        <v>-364.29971263557673</v>
      </c>
    </row>
    <row r="459" spans="1:43" s="118" customFormat="1" ht="18" x14ac:dyDescent="0.3">
      <c r="A459" s="117"/>
      <c r="B459" s="115"/>
      <c r="C459" s="117"/>
      <c r="D459" s="115"/>
      <c r="E459" s="267">
        <v>2</v>
      </c>
      <c r="F459" s="260" t="s">
        <v>456</v>
      </c>
      <c r="G459" s="264"/>
      <c r="H459" s="260"/>
      <c r="I459" s="117"/>
      <c r="J459" s="115"/>
      <c r="K459" s="117"/>
      <c r="L459" s="115"/>
      <c r="M459" s="119"/>
      <c r="N459" s="123">
        <v>154021.12350959203</v>
      </c>
      <c r="O459" s="123">
        <v>157023.23788852958</v>
      </c>
      <c r="P459" s="123">
        <v>167320.13729200748</v>
      </c>
      <c r="Q459" s="123">
        <v>173288.8117245764</v>
      </c>
      <c r="R459" s="123">
        <v>176280.8455902384</v>
      </c>
      <c r="S459" s="123">
        <v>183868.67260489118</v>
      </c>
      <c r="T459" s="123">
        <v>195707.48000177031</v>
      </c>
      <c r="U459" s="123">
        <v>208445.74829366038</v>
      </c>
      <c r="V459" s="123">
        <v>218330.87310482803</v>
      </c>
      <c r="W459" s="123">
        <v>231196.42337075403</v>
      </c>
      <c r="X459" s="123"/>
      <c r="Y459" s="327">
        <v>154021.12350959203</v>
      </c>
      <c r="Z459" s="327">
        <v>157023.23788852958</v>
      </c>
      <c r="AA459" s="327">
        <v>167320.13729200748</v>
      </c>
      <c r="AB459" s="327">
        <v>173288.8117245764</v>
      </c>
      <c r="AC459" s="327">
        <v>176280.8455902384</v>
      </c>
      <c r="AD459" s="327">
        <v>183868.67260489118</v>
      </c>
      <c r="AE459" s="327">
        <v>195707.48000177031</v>
      </c>
      <c r="AF459" s="327">
        <v>207872.13778718768</v>
      </c>
      <c r="AG459" s="118">
        <v>217823.76710428088</v>
      </c>
      <c r="AI459" s="295">
        <f t="shared" si="64"/>
        <v>0</v>
      </c>
      <c r="AJ459" s="295">
        <f t="shared" si="65"/>
        <v>0</v>
      </c>
      <c r="AK459" s="295">
        <f t="shared" si="66"/>
        <v>0</v>
      </c>
      <c r="AL459" s="295">
        <f t="shared" si="67"/>
        <v>0</v>
      </c>
      <c r="AM459" s="295">
        <f t="shared" si="68"/>
        <v>0</v>
      </c>
      <c r="AN459" s="295">
        <f t="shared" si="69"/>
        <v>0</v>
      </c>
      <c r="AO459" s="295">
        <f t="shared" si="70"/>
        <v>0</v>
      </c>
      <c r="AP459" s="295">
        <f t="shared" si="71"/>
        <v>-573.61050647270167</v>
      </c>
      <c r="AQ459" s="295">
        <f t="shared" si="72"/>
        <v>-507.10600054715178</v>
      </c>
    </row>
    <row r="460" spans="1:43" s="118" customFormat="1" ht="18" x14ac:dyDescent="0.3">
      <c r="A460" s="117"/>
      <c r="B460" s="115"/>
      <c r="C460" s="117"/>
      <c r="D460" s="115"/>
      <c r="E460" s="267">
        <v>3</v>
      </c>
      <c r="F460" s="260" t="s">
        <v>457</v>
      </c>
      <c r="G460" s="264"/>
      <c r="H460" s="260"/>
      <c r="I460" s="117"/>
      <c r="J460" s="115"/>
      <c r="K460" s="117"/>
      <c r="L460" s="115"/>
      <c r="M460" s="119"/>
      <c r="N460" s="123">
        <v>304423.4123532229</v>
      </c>
      <c r="O460" s="123">
        <v>318895.20599529071</v>
      </c>
      <c r="P460" s="123">
        <v>343941.53694320651</v>
      </c>
      <c r="Q460" s="123">
        <v>350364.5581651153</v>
      </c>
      <c r="R460" s="123">
        <v>346973.42859032057</v>
      </c>
      <c r="S460" s="123">
        <v>296663.42040983762</v>
      </c>
      <c r="T460" s="123">
        <v>298702.83843370568</v>
      </c>
      <c r="U460" s="123">
        <v>326816.74463798292</v>
      </c>
      <c r="V460" s="123">
        <v>350711.33753660705</v>
      </c>
      <c r="W460" s="123">
        <v>396945.19913174707</v>
      </c>
      <c r="X460" s="123"/>
      <c r="Y460" s="327">
        <v>304423.4123532229</v>
      </c>
      <c r="Z460" s="327">
        <v>318895.20599529071</v>
      </c>
      <c r="AA460" s="327">
        <v>343941.53694320651</v>
      </c>
      <c r="AB460" s="327">
        <v>350364.5581651153</v>
      </c>
      <c r="AC460" s="327">
        <v>346973.42859032057</v>
      </c>
      <c r="AD460" s="327">
        <v>296663.42040983762</v>
      </c>
      <c r="AE460" s="327">
        <v>298702.83843370568</v>
      </c>
      <c r="AF460" s="327">
        <v>326674.80707052315</v>
      </c>
      <c r="AG460" s="118">
        <v>350733.12631200097</v>
      </c>
      <c r="AI460" s="295">
        <f t="shared" si="64"/>
        <v>0</v>
      </c>
      <c r="AJ460" s="295">
        <f t="shared" si="65"/>
        <v>0</v>
      </c>
      <c r="AK460" s="295">
        <f t="shared" si="66"/>
        <v>0</v>
      </c>
      <c r="AL460" s="295">
        <f t="shared" si="67"/>
        <v>0</v>
      </c>
      <c r="AM460" s="295">
        <f t="shared" si="68"/>
        <v>0</v>
      </c>
      <c r="AN460" s="295">
        <f t="shared" si="69"/>
        <v>0</v>
      </c>
      <c r="AO460" s="295">
        <f t="shared" si="70"/>
        <v>0</v>
      </c>
      <c r="AP460" s="295">
        <f t="shared" si="71"/>
        <v>-141.93756745976862</v>
      </c>
      <c r="AQ460" s="295">
        <f t="shared" si="72"/>
        <v>21.788775393913966</v>
      </c>
    </row>
    <row r="461" spans="1:43" s="118" customFormat="1" ht="18" x14ac:dyDescent="0.3">
      <c r="A461" s="117"/>
      <c r="B461" s="115"/>
      <c r="C461" s="117"/>
      <c r="D461" s="115"/>
      <c r="E461" s="267">
        <v>4</v>
      </c>
      <c r="F461" s="260" t="s">
        <v>458</v>
      </c>
      <c r="G461" s="264"/>
      <c r="H461" s="260"/>
      <c r="I461" s="117"/>
      <c r="J461" s="115"/>
      <c r="K461" s="117"/>
      <c r="L461" s="115"/>
      <c r="M461" s="119"/>
      <c r="N461" s="123">
        <v>-5194.7864082557735</v>
      </c>
      <c r="O461" s="123">
        <v>5970.1081315792235</v>
      </c>
      <c r="P461" s="123">
        <v>6647.1688280733015</v>
      </c>
      <c r="Q461" s="299">
        <v>-4387.3580071900196</v>
      </c>
      <c r="R461" s="123">
        <v>-28568.749321344432</v>
      </c>
      <c r="S461" s="123">
        <v>-17816.36053038793</v>
      </c>
      <c r="T461" s="123">
        <v>43958.183057798538</v>
      </c>
      <c r="U461" s="123">
        <v>96531.995455602024</v>
      </c>
      <c r="V461" s="123">
        <v>65196.968799792157</v>
      </c>
      <c r="W461" s="123">
        <v>27267.815646774423</v>
      </c>
      <c r="X461" s="123"/>
      <c r="Y461" s="327">
        <v>-5194.7864082557735</v>
      </c>
      <c r="Z461" s="327">
        <v>5970.1081315792235</v>
      </c>
      <c r="AA461" s="327">
        <v>6647.1688280733015</v>
      </c>
      <c r="AB461" s="327">
        <v>-4387.3580071900196</v>
      </c>
      <c r="AC461" s="327">
        <v>-28568.749321344432</v>
      </c>
      <c r="AD461" s="327">
        <v>-17816.36053038793</v>
      </c>
      <c r="AE461" s="327">
        <v>43958.183057798538</v>
      </c>
      <c r="AF461" s="327">
        <v>96867.770885553211</v>
      </c>
      <c r="AG461" s="118">
        <v>58878.470466203755</v>
      </c>
      <c r="AI461" s="295">
        <f t="shared" si="64"/>
        <v>0</v>
      </c>
      <c r="AJ461" s="295">
        <f t="shared" si="65"/>
        <v>0</v>
      </c>
      <c r="AK461" s="295">
        <f t="shared" si="66"/>
        <v>0</v>
      </c>
      <c r="AL461" s="295">
        <f t="shared" si="67"/>
        <v>0</v>
      </c>
      <c r="AM461" s="295">
        <f t="shared" si="68"/>
        <v>0</v>
      </c>
      <c r="AN461" s="295">
        <f t="shared" si="69"/>
        <v>0</v>
      </c>
      <c r="AO461" s="295">
        <f t="shared" si="70"/>
        <v>0</v>
      </c>
      <c r="AP461" s="295">
        <f t="shared" si="71"/>
        <v>335.77542995118711</v>
      </c>
      <c r="AQ461" s="295">
        <f t="shared" si="72"/>
        <v>-6318.4983335884026</v>
      </c>
    </row>
    <row r="462" spans="1:43" s="118" customFormat="1" ht="18" x14ac:dyDescent="0.3">
      <c r="A462" s="117"/>
      <c r="B462" s="115"/>
      <c r="C462" s="117"/>
      <c r="D462" s="115"/>
      <c r="E462" s="267">
        <v>5</v>
      </c>
      <c r="F462" s="260" t="s">
        <v>424</v>
      </c>
      <c r="G462" s="264"/>
      <c r="H462" s="260"/>
      <c r="I462" s="117"/>
      <c r="J462" s="115"/>
      <c r="K462" s="117"/>
      <c r="L462" s="115"/>
      <c r="M462" s="119"/>
      <c r="N462" s="123">
        <v>817370.24699999997</v>
      </c>
      <c r="O462" s="123">
        <v>834491.20200000005</v>
      </c>
      <c r="P462" s="123">
        <v>960778.02600000007</v>
      </c>
      <c r="Q462" s="123">
        <v>992511.20400000003</v>
      </c>
      <c r="R462" s="123">
        <v>987481.424</v>
      </c>
      <c r="S462" s="123">
        <v>873477.4236000001</v>
      </c>
      <c r="T462" s="123">
        <v>1093894.69</v>
      </c>
      <c r="U462" s="123">
        <v>1378617.888</v>
      </c>
      <c r="V462" s="123">
        <v>1252716.831</v>
      </c>
      <c r="W462" s="123">
        <v>1378517.7140000002</v>
      </c>
      <c r="X462" s="123"/>
      <c r="Y462" s="327">
        <v>817370.24699999997</v>
      </c>
      <c r="Z462" s="327">
        <v>834491.20200000005</v>
      </c>
      <c r="AA462" s="327">
        <v>960778.02600000007</v>
      </c>
      <c r="AB462" s="327">
        <v>992511.20400000003</v>
      </c>
      <c r="AC462" s="327">
        <v>987481.424</v>
      </c>
      <c r="AD462" s="327">
        <v>873477.4236000001</v>
      </c>
      <c r="AE462" s="327">
        <v>1093894.69</v>
      </c>
      <c r="AF462" s="327">
        <v>1378617.888</v>
      </c>
      <c r="AG462" s="118">
        <v>1250182.52</v>
      </c>
      <c r="AI462" s="295">
        <f t="shared" si="64"/>
        <v>0</v>
      </c>
      <c r="AJ462" s="295">
        <f t="shared" si="65"/>
        <v>0</v>
      </c>
      <c r="AK462" s="295">
        <f t="shared" si="66"/>
        <v>0</v>
      </c>
      <c r="AL462" s="295">
        <f t="shared" si="67"/>
        <v>0</v>
      </c>
      <c r="AM462" s="295">
        <f t="shared" si="68"/>
        <v>0</v>
      </c>
      <c r="AN462" s="295">
        <f t="shared" si="69"/>
        <v>0</v>
      </c>
      <c r="AO462" s="295">
        <f t="shared" si="70"/>
        <v>0</v>
      </c>
      <c r="AP462" s="295">
        <f t="shared" si="71"/>
        <v>0</v>
      </c>
      <c r="AQ462" s="295">
        <f t="shared" si="72"/>
        <v>-2534.310999999987</v>
      </c>
    </row>
    <row r="463" spans="1:43" s="118" customFormat="1" ht="18" x14ac:dyDescent="0.3">
      <c r="A463" s="117"/>
      <c r="B463" s="115"/>
      <c r="C463" s="117"/>
      <c r="D463" s="115"/>
      <c r="E463" s="267">
        <v>6</v>
      </c>
      <c r="F463" s="260" t="s">
        <v>425</v>
      </c>
      <c r="G463" s="264"/>
      <c r="H463" s="260"/>
      <c r="I463" s="117"/>
      <c r="J463" s="115"/>
      <c r="K463" s="117"/>
      <c r="L463" s="115"/>
      <c r="M463" s="119"/>
      <c r="N463" s="123">
        <v>728778.24300000002</v>
      </c>
      <c r="O463" s="123">
        <v>751362.8</v>
      </c>
      <c r="P463" s="123">
        <v>866523.51</v>
      </c>
      <c r="Q463" s="123">
        <v>895405.37100000004</v>
      </c>
      <c r="R463" s="123">
        <v>873618.08199999994</v>
      </c>
      <c r="S463" s="123">
        <v>783152.32900000003</v>
      </c>
      <c r="T463" s="123">
        <v>981921.82030000002</v>
      </c>
      <c r="U463" s="123">
        <v>1249547.298</v>
      </c>
      <c r="V463" s="123">
        <v>1165812.463</v>
      </c>
      <c r="W463" s="123">
        <v>1275727.5589999999</v>
      </c>
      <c r="X463" s="123"/>
      <c r="Y463" s="327">
        <v>728778.24300000002</v>
      </c>
      <c r="Z463" s="327">
        <v>751362.8</v>
      </c>
      <c r="AA463" s="327">
        <v>866523.51</v>
      </c>
      <c r="AB463" s="327">
        <v>895405.37100000004</v>
      </c>
      <c r="AC463" s="327">
        <v>873618.08199999994</v>
      </c>
      <c r="AD463" s="327">
        <v>783152.32900000003</v>
      </c>
      <c r="AE463" s="327">
        <v>981921.82030000002</v>
      </c>
      <c r="AF463" s="327">
        <v>1249547.298</v>
      </c>
      <c r="AG463" s="118">
        <v>1157224.111</v>
      </c>
      <c r="AI463" s="295">
        <f t="shared" si="64"/>
        <v>0</v>
      </c>
      <c r="AJ463" s="295">
        <f t="shared" si="65"/>
        <v>0</v>
      </c>
      <c r="AK463" s="295">
        <f t="shared" si="66"/>
        <v>0</v>
      </c>
      <c r="AL463" s="295">
        <f t="shared" si="67"/>
        <v>0</v>
      </c>
      <c r="AM463" s="295">
        <f t="shared" si="68"/>
        <v>0</v>
      </c>
      <c r="AN463" s="295">
        <f t="shared" si="69"/>
        <v>0</v>
      </c>
      <c r="AO463" s="295">
        <f t="shared" si="70"/>
        <v>0</v>
      </c>
      <c r="AP463" s="295">
        <f t="shared" si="71"/>
        <v>0</v>
      </c>
      <c r="AQ463" s="295">
        <f t="shared" si="72"/>
        <v>-8588.3519999999553</v>
      </c>
    </row>
    <row r="464" spans="1:43" s="118" customFormat="1" ht="18" x14ac:dyDescent="0.3">
      <c r="A464" s="117"/>
      <c r="B464" s="115"/>
      <c r="C464" s="117"/>
      <c r="D464" s="115"/>
      <c r="E464" s="263"/>
      <c r="F464" s="248" t="s">
        <v>540</v>
      </c>
      <c r="G464" s="260"/>
      <c r="H464" s="260"/>
      <c r="I464" s="117"/>
      <c r="J464" s="115"/>
      <c r="K464" s="117"/>
      <c r="L464" s="115"/>
      <c r="M464" s="119"/>
      <c r="N464" s="123">
        <v>1176941.1870326437</v>
      </c>
      <c r="O464" s="123">
        <v>1249697.6938624885</v>
      </c>
      <c r="P464" s="123">
        <v>1372309.8323285694</v>
      </c>
      <c r="Q464" s="299">
        <v>1447759.6351237081</v>
      </c>
      <c r="R464" s="123">
        <v>1512737.753594982</v>
      </c>
      <c r="S464" s="123">
        <v>1418490.9114104416</v>
      </c>
      <c r="T464" s="123">
        <v>1548700.7906162397</v>
      </c>
      <c r="U464" s="123">
        <v>1794893.1400166941</v>
      </c>
      <c r="V464" s="123">
        <v>1824018.5175554431</v>
      </c>
      <c r="W464" s="123">
        <v>1932291.4901213408</v>
      </c>
      <c r="X464" s="123"/>
      <c r="Y464" s="327">
        <v>1176941.1870326437</v>
      </c>
      <c r="Z464" s="327">
        <v>1249697.6938624885</v>
      </c>
      <c r="AA464" s="327">
        <v>1372309.8323285694</v>
      </c>
      <c r="AB464" s="327">
        <v>1447759.6351237081</v>
      </c>
      <c r="AC464" s="327">
        <v>1512737.753594982</v>
      </c>
      <c r="AD464" s="327">
        <v>1418490.9114104416</v>
      </c>
      <c r="AE464" s="327">
        <v>1548700.7906162397</v>
      </c>
      <c r="AF464" s="327">
        <v>1793903.0628041192</v>
      </c>
      <c r="AG464" s="118">
        <v>1822904.4432840659</v>
      </c>
      <c r="AI464" s="295">
        <f t="shared" si="64"/>
        <v>0</v>
      </c>
      <c r="AJ464" s="295">
        <f t="shared" si="65"/>
        <v>0</v>
      </c>
      <c r="AK464" s="295">
        <f t="shared" si="66"/>
        <v>0</v>
      </c>
      <c r="AL464" s="295">
        <f t="shared" si="67"/>
        <v>0</v>
      </c>
      <c r="AM464" s="295">
        <f t="shared" si="68"/>
        <v>0</v>
      </c>
      <c r="AN464" s="295">
        <f t="shared" si="69"/>
        <v>0</v>
      </c>
      <c r="AO464" s="295">
        <f t="shared" si="70"/>
        <v>0</v>
      </c>
      <c r="AP464" s="295">
        <f t="shared" si="71"/>
        <v>-990.07721257489175</v>
      </c>
      <c r="AQ464" s="295">
        <f t="shared" si="72"/>
        <v>-1114.074271377176</v>
      </c>
    </row>
    <row r="465" spans="1:43" s="113" customFormat="1" ht="18" x14ac:dyDescent="0.3">
      <c r="A465" s="111"/>
      <c r="B465" s="112"/>
      <c r="C465" s="111"/>
      <c r="D465" s="112"/>
      <c r="E465" s="261"/>
      <c r="F465" s="262"/>
      <c r="G465" s="257"/>
      <c r="H465" s="257"/>
      <c r="I465" s="111"/>
      <c r="J465" s="112"/>
      <c r="K465" s="111"/>
      <c r="L465" s="112"/>
      <c r="M465" s="11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326"/>
      <c r="Z465" s="326"/>
      <c r="AA465" s="326"/>
      <c r="AB465" s="326"/>
      <c r="AC465" s="326"/>
      <c r="AD465" s="326"/>
      <c r="AE465" s="326"/>
      <c r="AF465" s="326"/>
      <c r="AI465" s="294">
        <f t="shared" si="64"/>
        <v>0</v>
      </c>
      <c r="AJ465" s="294">
        <f t="shared" si="65"/>
        <v>0</v>
      </c>
      <c r="AK465" s="294">
        <f t="shared" si="66"/>
        <v>0</v>
      </c>
      <c r="AL465" s="294">
        <f t="shared" si="67"/>
        <v>0</v>
      </c>
      <c r="AM465" s="294">
        <f t="shared" si="68"/>
        <v>0</v>
      </c>
      <c r="AN465" s="294">
        <f t="shared" si="69"/>
        <v>0</v>
      </c>
      <c r="AO465" s="294">
        <f t="shared" si="70"/>
        <v>0</v>
      </c>
      <c r="AP465" s="294">
        <f t="shared" si="71"/>
        <v>0</v>
      </c>
      <c r="AQ465" s="294">
        <f t="shared" si="72"/>
        <v>0</v>
      </c>
    </row>
    <row r="466" spans="1:43" ht="18" x14ac:dyDescent="0.3">
      <c r="E466" s="107"/>
      <c r="F466" s="268"/>
      <c r="G466" s="249"/>
      <c r="H466" s="249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326"/>
      <c r="Z466" s="326"/>
      <c r="AA466" s="326"/>
      <c r="AB466" s="326"/>
      <c r="AC466" s="326"/>
      <c r="AD466" s="326"/>
      <c r="AE466" s="326"/>
      <c r="AF466" s="326"/>
      <c r="AI466" s="294">
        <f t="shared" si="64"/>
        <v>0</v>
      </c>
      <c r="AJ466" s="294">
        <f t="shared" si="65"/>
        <v>0</v>
      </c>
      <c r="AK466" s="294">
        <f t="shared" si="66"/>
        <v>0</v>
      </c>
      <c r="AL466" s="294">
        <f t="shared" si="67"/>
        <v>0</v>
      </c>
      <c r="AM466" s="294">
        <f t="shared" si="68"/>
        <v>0</v>
      </c>
      <c r="AN466" s="294">
        <f t="shared" si="69"/>
        <v>0</v>
      </c>
      <c r="AO466" s="294">
        <f t="shared" si="70"/>
        <v>0</v>
      </c>
      <c r="AP466" s="294">
        <f t="shared" si="71"/>
        <v>0</v>
      </c>
      <c r="AQ466" s="294">
        <f t="shared" si="72"/>
        <v>0</v>
      </c>
    </row>
    <row r="467" spans="1:43" ht="18" x14ac:dyDescent="0.3">
      <c r="E467" s="269" t="s">
        <v>541</v>
      </c>
      <c r="F467" s="269"/>
      <c r="G467" s="269"/>
      <c r="H467" s="269"/>
      <c r="I467" s="269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326"/>
      <c r="Z467" s="326"/>
      <c r="AA467" s="326"/>
      <c r="AB467" s="326"/>
      <c r="AC467" s="326"/>
      <c r="AD467" s="326"/>
      <c r="AE467" s="326"/>
      <c r="AF467" s="326"/>
      <c r="AI467" s="294">
        <f t="shared" si="64"/>
        <v>0</v>
      </c>
      <c r="AJ467" s="294">
        <f t="shared" si="65"/>
        <v>0</v>
      </c>
      <c r="AK467" s="294">
        <f t="shared" si="66"/>
        <v>0</v>
      </c>
      <c r="AL467" s="294">
        <f t="shared" si="67"/>
        <v>0</v>
      </c>
      <c r="AM467" s="294">
        <f t="shared" si="68"/>
        <v>0</v>
      </c>
      <c r="AN467" s="294">
        <f t="shared" si="69"/>
        <v>0</v>
      </c>
      <c r="AO467" s="294">
        <f t="shared" si="70"/>
        <v>0</v>
      </c>
      <c r="AP467" s="294">
        <f t="shared" si="71"/>
        <v>0</v>
      </c>
      <c r="AQ467" s="294">
        <f t="shared" si="72"/>
        <v>0</v>
      </c>
    </row>
    <row r="468" spans="1:43" s="50" customFormat="1" ht="18" x14ac:dyDescent="0.3">
      <c r="A468" s="48"/>
      <c r="B468" s="49"/>
      <c r="C468" s="48"/>
      <c r="D468" s="49"/>
      <c r="E468" s="100" t="s">
        <v>6</v>
      </c>
      <c r="F468" s="248" t="s">
        <v>504</v>
      </c>
      <c r="G468" s="248"/>
      <c r="H468" s="248"/>
      <c r="I468" s="49"/>
      <c r="J468" s="49"/>
      <c r="K468" s="48"/>
      <c r="L468" s="49"/>
      <c r="M468" s="49"/>
      <c r="N468" s="123">
        <v>97538.942786112864</v>
      </c>
      <c r="O468" s="123">
        <v>105755.90273198175</v>
      </c>
      <c r="P468" s="123">
        <v>117995.00832848086</v>
      </c>
      <c r="Q468" s="123">
        <v>108756.52841188393</v>
      </c>
      <c r="R468" s="123">
        <v>109542.09099070569</v>
      </c>
      <c r="S468" s="123">
        <v>115833.55451686942</v>
      </c>
      <c r="T468" s="123">
        <v>148152.04099254351</v>
      </c>
      <c r="U468" s="123">
        <v>160855.61726239402</v>
      </c>
      <c r="V468" s="123">
        <v>141640.68008463483</v>
      </c>
      <c r="W468" s="123">
        <v>157065.69223511001</v>
      </c>
      <c r="X468" s="123"/>
      <c r="Y468" s="327">
        <v>97538.942786112864</v>
      </c>
      <c r="Z468" s="327">
        <v>105755.90273198175</v>
      </c>
      <c r="AA468" s="327">
        <v>117995.00832848086</v>
      </c>
      <c r="AB468" s="327">
        <v>108756.52841188393</v>
      </c>
      <c r="AC468" s="327">
        <v>109542.09099070569</v>
      </c>
      <c r="AD468" s="327">
        <v>115833.55451686942</v>
      </c>
      <c r="AE468" s="327">
        <v>148152.04099254351</v>
      </c>
      <c r="AF468" s="327">
        <v>160567.25507099854</v>
      </c>
      <c r="AG468" s="50">
        <v>141929.58670368727</v>
      </c>
      <c r="AI468" s="295">
        <f t="shared" si="64"/>
        <v>0</v>
      </c>
      <c r="AJ468" s="295">
        <f t="shared" si="65"/>
        <v>0</v>
      </c>
      <c r="AK468" s="295">
        <f t="shared" si="66"/>
        <v>0</v>
      </c>
      <c r="AL468" s="295">
        <f t="shared" si="67"/>
        <v>0</v>
      </c>
      <c r="AM468" s="295">
        <f t="shared" si="68"/>
        <v>0</v>
      </c>
      <c r="AN468" s="295">
        <f t="shared" si="69"/>
        <v>0</v>
      </c>
      <c r="AO468" s="295">
        <f t="shared" si="70"/>
        <v>0</v>
      </c>
      <c r="AP468" s="295">
        <f t="shared" si="71"/>
        <v>-288.36219139548484</v>
      </c>
      <c r="AQ468" s="295">
        <f t="shared" si="72"/>
        <v>288.90661905243178</v>
      </c>
    </row>
    <row r="469" spans="1:43" ht="18" x14ac:dyDescent="0.3">
      <c r="E469" s="108"/>
      <c r="F469" s="249" t="s">
        <v>13</v>
      </c>
      <c r="G469" s="249" t="s">
        <v>422</v>
      </c>
      <c r="H469" s="249"/>
      <c r="I469" s="44"/>
      <c r="N469" s="54">
        <v>3347.7305356473153</v>
      </c>
      <c r="O469" s="54">
        <v>3548.4038873175186</v>
      </c>
      <c r="P469" s="54">
        <v>4871.5080319294193</v>
      </c>
      <c r="Q469" s="54">
        <v>2893.8024435690163</v>
      </c>
      <c r="R469" s="54">
        <v>3323.7312417085805</v>
      </c>
      <c r="S469" s="54">
        <v>2590.448846435273</v>
      </c>
      <c r="T469" s="54">
        <v>3125.4823501823366</v>
      </c>
      <c r="U469" s="54">
        <v>2432.7771667343904</v>
      </c>
      <c r="V469" s="54">
        <v>2090.1529732186455</v>
      </c>
      <c r="W469" s="54">
        <v>3122.6634441011747</v>
      </c>
      <c r="X469" s="54"/>
      <c r="Y469" s="326">
        <v>3347.7305356473153</v>
      </c>
      <c r="Z469" s="326">
        <v>3548.4038873175186</v>
      </c>
      <c r="AA469" s="326">
        <v>4871.5080319294193</v>
      </c>
      <c r="AB469" s="326">
        <v>2893.8024435690163</v>
      </c>
      <c r="AC469" s="326">
        <v>3323.7312417085805</v>
      </c>
      <c r="AD469" s="326">
        <v>2590.448846435273</v>
      </c>
      <c r="AE469" s="326">
        <v>3125.4823501823366</v>
      </c>
      <c r="AF469" s="326">
        <v>2432.7771667343904</v>
      </c>
      <c r="AG469" s="46">
        <v>2090.1529732186455</v>
      </c>
      <c r="AI469" s="294">
        <f t="shared" si="64"/>
        <v>0</v>
      </c>
      <c r="AJ469" s="294">
        <f t="shared" si="65"/>
        <v>0</v>
      </c>
      <c r="AK469" s="294">
        <f t="shared" si="66"/>
        <v>0</v>
      </c>
      <c r="AL469" s="294">
        <f t="shared" si="67"/>
        <v>0</v>
      </c>
      <c r="AM469" s="294">
        <f t="shared" si="68"/>
        <v>0</v>
      </c>
      <c r="AN469" s="294">
        <f t="shared" si="69"/>
        <v>0</v>
      </c>
      <c r="AO469" s="294">
        <f t="shared" si="70"/>
        <v>0</v>
      </c>
      <c r="AP469" s="294">
        <f t="shared" si="71"/>
        <v>0</v>
      </c>
      <c r="AQ469" s="294">
        <f t="shared" si="72"/>
        <v>0</v>
      </c>
    </row>
    <row r="470" spans="1:43" ht="18" x14ac:dyDescent="0.3">
      <c r="E470" s="108"/>
      <c r="F470" s="249" t="s">
        <v>14</v>
      </c>
      <c r="G470" s="249" t="s">
        <v>542</v>
      </c>
      <c r="H470" s="249"/>
      <c r="I470" s="44"/>
      <c r="N470" s="54">
        <v>37853.283150037278</v>
      </c>
      <c r="O470" s="54">
        <v>42767.17167580728</v>
      </c>
      <c r="P470" s="54">
        <v>51239.926577083723</v>
      </c>
      <c r="Q470" s="54">
        <v>42033.045326132982</v>
      </c>
      <c r="R470" s="54">
        <v>40131.47953446037</v>
      </c>
      <c r="S470" s="54">
        <v>50726.857046066638</v>
      </c>
      <c r="T470" s="54">
        <v>78219.058652942243</v>
      </c>
      <c r="U470" s="54">
        <v>88491.243430005561</v>
      </c>
      <c r="V470" s="54">
        <v>67715.607198697311</v>
      </c>
      <c r="W470" s="54">
        <v>81524.383737225522</v>
      </c>
      <c r="X470" s="54"/>
      <c r="Y470" s="326">
        <v>37853.283150037278</v>
      </c>
      <c r="Z470" s="326">
        <v>42767.17167580728</v>
      </c>
      <c r="AA470" s="326">
        <v>51239.926577083723</v>
      </c>
      <c r="AB470" s="326">
        <v>42033.045326132982</v>
      </c>
      <c r="AC470" s="326">
        <v>40131.47953446037</v>
      </c>
      <c r="AD470" s="326">
        <v>50726.857046066638</v>
      </c>
      <c r="AE470" s="326">
        <v>78219.058652942243</v>
      </c>
      <c r="AF470" s="326">
        <v>88291.243430005561</v>
      </c>
      <c r="AG470" s="46">
        <v>67565.607198697297</v>
      </c>
      <c r="AI470" s="294">
        <f t="shared" si="64"/>
        <v>0</v>
      </c>
      <c r="AJ470" s="294">
        <f t="shared" si="65"/>
        <v>0</v>
      </c>
      <c r="AK470" s="294">
        <f t="shared" si="66"/>
        <v>0</v>
      </c>
      <c r="AL470" s="294">
        <f t="shared" si="67"/>
        <v>0</v>
      </c>
      <c r="AM470" s="294">
        <f t="shared" si="68"/>
        <v>0</v>
      </c>
      <c r="AN470" s="294">
        <f t="shared" si="69"/>
        <v>0</v>
      </c>
      <c r="AO470" s="294">
        <f t="shared" si="70"/>
        <v>0</v>
      </c>
      <c r="AP470" s="294">
        <f t="shared" si="71"/>
        <v>-200</v>
      </c>
      <c r="AQ470" s="294">
        <f t="shared" si="72"/>
        <v>-150.00000000001455</v>
      </c>
    </row>
    <row r="471" spans="1:43" ht="18" x14ac:dyDescent="0.3">
      <c r="E471" s="108"/>
      <c r="F471" s="249" t="s">
        <v>15</v>
      </c>
      <c r="G471" s="249" t="s">
        <v>506</v>
      </c>
      <c r="H471" s="249"/>
      <c r="I471" s="44"/>
      <c r="N471" s="54">
        <v>12694.347643251127</v>
      </c>
      <c r="O471" s="54">
        <v>13725.997205923532</v>
      </c>
      <c r="P471" s="54">
        <v>14965.937657996605</v>
      </c>
      <c r="Q471" s="54">
        <v>15828.459855451514</v>
      </c>
      <c r="R471" s="54">
        <v>17203.932356415015</v>
      </c>
      <c r="S471" s="54">
        <v>17453.737628678286</v>
      </c>
      <c r="T471" s="54">
        <v>19117.537785596971</v>
      </c>
      <c r="U471" s="54">
        <v>20021.100772216254</v>
      </c>
      <c r="V471" s="54">
        <v>21139.441808417498</v>
      </c>
      <c r="W471" s="54">
        <v>21872.026709171394</v>
      </c>
      <c r="X471" s="54"/>
      <c r="Y471" s="326">
        <v>12694.347643251127</v>
      </c>
      <c r="Z471" s="326">
        <v>13725.997205923532</v>
      </c>
      <c r="AA471" s="326">
        <v>14965.937657996605</v>
      </c>
      <c r="AB471" s="326">
        <v>15828.459855451514</v>
      </c>
      <c r="AC471" s="326">
        <v>17203.932356415015</v>
      </c>
      <c r="AD471" s="326">
        <v>17453.737628678286</v>
      </c>
      <c r="AE471" s="326">
        <v>19117.537785596971</v>
      </c>
      <c r="AF471" s="326">
        <v>19953.44923664652</v>
      </c>
      <c r="AG471" s="46">
        <v>20935.383972277472</v>
      </c>
      <c r="AI471" s="294">
        <f t="shared" si="64"/>
        <v>0</v>
      </c>
      <c r="AJ471" s="294">
        <f t="shared" si="65"/>
        <v>0</v>
      </c>
      <c r="AK471" s="294">
        <f t="shared" si="66"/>
        <v>0</v>
      </c>
      <c r="AL471" s="294">
        <f t="shared" si="67"/>
        <v>0</v>
      </c>
      <c r="AM471" s="294">
        <f t="shared" si="68"/>
        <v>0</v>
      </c>
      <c r="AN471" s="294">
        <f t="shared" si="69"/>
        <v>0</v>
      </c>
      <c r="AO471" s="294">
        <f t="shared" si="70"/>
        <v>0</v>
      </c>
      <c r="AP471" s="294">
        <f t="shared" si="71"/>
        <v>-67.651535569733824</v>
      </c>
      <c r="AQ471" s="294">
        <f t="shared" si="72"/>
        <v>-204.05783614002576</v>
      </c>
    </row>
    <row r="472" spans="1:43" ht="18" x14ac:dyDescent="0.3">
      <c r="E472" s="108"/>
      <c r="F472" s="249"/>
      <c r="G472" s="249" t="s">
        <v>16</v>
      </c>
      <c r="H472" s="249" t="s">
        <v>543</v>
      </c>
      <c r="N472" s="54">
        <v>7683.2738695534663</v>
      </c>
      <c r="O472" s="54">
        <v>8587.9865719192039</v>
      </c>
      <c r="P472" s="54">
        <v>9414.0111759852789</v>
      </c>
      <c r="Q472" s="54">
        <v>9684.5431213912925</v>
      </c>
      <c r="R472" s="54">
        <v>10563.97323934134</v>
      </c>
      <c r="S472" s="54">
        <v>11084.499416156914</v>
      </c>
      <c r="T472" s="54">
        <v>12351.820667410591</v>
      </c>
      <c r="U472" s="54">
        <v>12752.748758444372</v>
      </c>
      <c r="V472" s="54">
        <v>13439.503504972046</v>
      </c>
      <c r="W472" s="54">
        <v>14104.305621929843</v>
      </c>
      <c r="X472" s="54"/>
      <c r="Y472" s="326">
        <v>7683.2738695534663</v>
      </c>
      <c r="Z472" s="326">
        <v>8587.9865719192039</v>
      </c>
      <c r="AA472" s="326">
        <v>9414.0111759852789</v>
      </c>
      <c r="AB472" s="326">
        <v>9684.5431213912925</v>
      </c>
      <c r="AC472" s="326">
        <v>10563.97323934134</v>
      </c>
      <c r="AD472" s="326">
        <v>11084.499416156914</v>
      </c>
      <c r="AE472" s="326">
        <v>12351.820667410591</v>
      </c>
      <c r="AF472" s="326">
        <v>12740.165133603785</v>
      </c>
      <c r="AG472" s="46">
        <v>13299.13860958391</v>
      </c>
      <c r="AI472" s="294">
        <f t="shared" si="64"/>
        <v>0</v>
      </c>
      <c r="AJ472" s="294">
        <f t="shared" si="65"/>
        <v>0</v>
      </c>
      <c r="AK472" s="294">
        <f t="shared" si="66"/>
        <v>0</v>
      </c>
      <c r="AL472" s="294">
        <f t="shared" si="67"/>
        <v>0</v>
      </c>
      <c r="AM472" s="294">
        <f t="shared" si="68"/>
        <v>0</v>
      </c>
      <c r="AN472" s="294">
        <f t="shared" si="69"/>
        <v>0</v>
      </c>
      <c r="AO472" s="294">
        <f t="shared" si="70"/>
        <v>0</v>
      </c>
      <c r="AP472" s="294">
        <f t="shared" si="71"/>
        <v>-12.583624840586708</v>
      </c>
      <c r="AQ472" s="294">
        <f t="shared" si="72"/>
        <v>-140.36489538813657</v>
      </c>
    </row>
    <row r="473" spans="1:43" ht="18" x14ac:dyDescent="0.3">
      <c r="E473" s="108"/>
      <c r="F473" s="249"/>
      <c r="G473" s="249" t="s">
        <v>17</v>
      </c>
      <c r="H473" s="249" t="s">
        <v>544</v>
      </c>
      <c r="N473" s="54">
        <v>1058.0523070973059</v>
      </c>
      <c r="O473" s="54">
        <v>1101.028643744311</v>
      </c>
      <c r="P473" s="54">
        <v>1158.59081426735</v>
      </c>
      <c r="Q473" s="54">
        <v>1219.7056517908791</v>
      </c>
      <c r="R473" s="54">
        <v>1306.250088221384</v>
      </c>
      <c r="S473" s="54">
        <v>1442.3554229308893</v>
      </c>
      <c r="T473" s="54">
        <v>1565.0124701471018</v>
      </c>
      <c r="U473" s="54">
        <v>1631.4313175245977</v>
      </c>
      <c r="V473" s="54">
        <v>1670.4597600958843</v>
      </c>
      <c r="W473" s="54">
        <v>1629.492897895218</v>
      </c>
      <c r="X473" s="54"/>
      <c r="Y473" s="326">
        <v>1058.0523070973059</v>
      </c>
      <c r="Z473" s="326">
        <v>1101.028643744311</v>
      </c>
      <c r="AA473" s="326">
        <v>1158.59081426735</v>
      </c>
      <c r="AB473" s="326">
        <v>1219.7056517908791</v>
      </c>
      <c r="AC473" s="326">
        <v>1306.250088221384</v>
      </c>
      <c r="AD473" s="326">
        <v>1442.3554229308893</v>
      </c>
      <c r="AE473" s="326">
        <v>1565.0124701471018</v>
      </c>
      <c r="AF473" s="326">
        <v>1623.7273818344888</v>
      </c>
      <c r="AG473" s="46">
        <v>1777.5948366880093</v>
      </c>
      <c r="AI473" s="294">
        <f t="shared" si="64"/>
        <v>0</v>
      </c>
      <c r="AJ473" s="294">
        <f t="shared" si="65"/>
        <v>0</v>
      </c>
      <c r="AK473" s="294">
        <f t="shared" si="66"/>
        <v>0</v>
      </c>
      <c r="AL473" s="294">
        <f t="shared" si="67"/>
        <v>0</v>
      </c>
      <c r="AM473" s="294">
        <f t="shared" si="68"/>
        <v>0</v>
      </c>
      <c r="AN473" s="294">
        <f t="shared" si="69"/>
        <v>0</v>
      </c>
      <c r="AO473" s="294">
        <f t="shared" si="70"/>
        <v>0</v>
      </c>
      <c r="AP473" s="294">
        <f t="shared" si="71"/>
        <v>-7.7039356901088922</v>
      </c>
      <c r="AQ473" s="294">
        <f t="shared" si="72"/>
        <v>107.13507659212496</v>
      </c>
    </row>
    <row r="474" spans="1:43" ht="18" x14ac:dyDescent="0.3">
      <c r="E474" s="108"/>
      <c r="F474" s="249"/>
      <c r="G474" s="249" t="s">
        <v>18</v>
      </c>
      <c r="H474" s="249" t="s">
        <v>545</v>
      </c>
      <c r="N474" s="54">
        <v>3953.0214666003585</v>
      </c>
      <c r="O474" s="54">
        <v>4036.9819902600152</v>
      </c>
      <c r="P474" s="54">
        <v>4393.3356677439751</v>
      </c>
      <c r="Q474" s="54">
        <v>4924.2110822693467</v>
      </c>
      <c r="R474" s="54">
        <v>5333.7090288522886</v>
      </c>
      <c r="S474" s="54">
        <v>4926.8827895904788</v>
      </c>
      <c r="T474" s="54">
        <v>5200.7046480392764</v>
      </c>
      <c r="U474" s="54">
        <v>5636.9206962472854</v>
      </c>
      <c r="V474" s="54">
        <v>6029.4785433495672</v>
      </c>
      <c r="W474" s="54">
        <v>6138.2281893463314</v>
      </c>
      <c r="X474" s="54"/>
      <c r="Y474" s="326">
        <v>3953.0214666003585</v>
      </c>
      <c r="Z474" s="326">
        <v>4036.9819902600152</v>
      </c>
      <c r="AA474" s="326">
        <v>4393.3356677439751</v>
      </c>
      <c r="AB474" s="326">
        <v>4924.2110822693467</v>
      </c>
      <c r="AC474" s="326">
        <v>5333.7090288522886</v>
      </c>
      <c r="AD474" s="326">
        <v>4926.8827895904788</v>
      </c>
      <c r="AE474" s="326">
        <v>5200.7046480392764</v>
      </c>
      <c r="AF474" s="326">
        <v>5589.5567212082433</v>
      </c>
      <c r="AG474" s="46">
        <v>5858.6505260055519</v>
      </c>
      <c r="AI474" s="294">
        <f t="shared" si="64"/>
        <v>0</v>
      </c>
      <c r="AJ474" s="294">
        <f t="shared" si="65"/>
        <v>0</v>
      </c>
      <c r="AK474" s="294">
        <f t="shared" si="66"/>
        <v>0</v>
      </c>
      <c r="AL474" s="294">
        <f t="shared" si="67"/>
        <v>0</v>
      </c>
      <c r="AM474" s="294">
        <f t="shared" si="68"/>
        <v>0</v>
      </c>
      <c r="AN474" s="294">
        <f t="shared" si="69"/>
        <v>0</v>
      </c>
      <c r="AO474" s="294">
        <f t="shared" si="70"/>
        <v>0</v>
      </c>
      <c r="AP474" s="294">
        <f t="shared" si="71"/>
        <v>-47.363975039042089</v>
      </c>
      <c r="AQ474" s="294">
        <f t="shared" si="72"/>
        <v>-170.82801734401528</v>
      </c>
    </row>
    <row r="475" spans="1:43" ht="18" x14ac:dyDescent="0.3">
      <c r="E475" s="108"/>
      <c r="F475" s="249" t="s">
        <v>19</v>
      </c>
      <c r="G475" s="249" t="s">
        <v>546</v>
      </c>
      <c r="H475" s="249"/>
      <c r="I475" s="44"/>
      <c r="N475" s="54">
        <v>22651.741486934814</v>
      </c>
      <c r="O475" s="54">
        <v>23841.5192215352</v>
      </c>
      <c r="P475" s="54">
        <v>26071.024691948242</v>
      </c>
      <c r="Q475" s="54">
        <v>26401.783392948528</v>
      </c>
      <c r="R475" s="54">
        <v>27552.921402133677</v>
      </c>
      <c r="S475" s="54">
        <v>26843.63115337797</v>
      </c>
      <c r="T475" s="54">
        <v>28801.103843035708</v>
      </c>
      <c r="U475" s="54">
        <v>29285.938611997892</v>
      </c>
      <c r="V475" s="54">
        <v>29728.87525929404</v>
      </c>
      <c r="W475" s="54">
        <v>30310.654904148229</v>
      </c>
      <c r="X475" s="54"/>
      <c r="Y475" s="326">
        <v>22651.741486934814</v>
      </c>
      <c r="Z475" s="326">
        <v>23841.5192215352</v>
      </c>
      <c r="AA475" s="326">
        <v>26071.024691948242</v>
      </c>
      <c r="AB475" s="326">
        <v>26401.783392948528</v>
      </c>
      <c r="AC475" s="326">
        <v>27552.921402133677</v>
      </c>
      <c r="AD475" s="326">
        <v>26843.63115337797</v>
      </c>
      <c r="AE475" s="326">
        <v>28801.103843035708</v>
      </c>
      <c r="AF475" s="326">
        <v>29265.227956172123</v>
      </c>
      <c r="AG475" s="46">
        <v>30247.939810417567</v>
      </c>
      <c r="AI475" s="294">
        <f t="shared" si="64"/>
        <v>0</v>
      </c>
      <c r="AJ475" s="294">
        <f t="shared" si="65"/>
        <v>0</v>
      </c>
      <c r="AK475" s="294">
        <f t="shared" si="66"/>
        <v>0</v>
      </c>
      <c r="AL475" s="294">
        <f t="shared" si="67"/>
        <v>0</v>
      </c>
      <c r="AM475" s="294">
        <f t="shared" si="68"/>
        <v>0</v>
      </c>
      <c r="AN475" s="294">
        <f t="shared" si="69"/>
        <v>0</v>
      </c>
      <c r="AO475" s="294">
        <f t="shared" si="70"/>
        <v>0</v>
      </c>
      <c r="AP475" s="294">
        <f t="shared" si="71"/>
        <v>-20.710655825769209</v>
      </c>
      <c r="AQ475" s="294">
        <f t="shared" si="72"/>
        <v>519.06455112352705</v>
      </c>
    </row>
    <row r="476" spans="1:43" ht="18" x14ac:dyDescent="0.3">
      <c r="E476" s="108"/>
      <c r="F476" s="249"/>
      <c r="G476" s="249" t="s">
        <v>20</v>
      </c>
      <c r="H476" s="249" t="s">
        <v>547</v>
      </c>
      <c r="N476" s="54">
        <v>2205.3956925628936</v>
      </c>
      <c r="O476" s="54">
        <v>2245.5808478437261</v>
      </c>
      <c r="P476" s="54">
        <v>2224.8341589206775</v>
      </c>
      <c r="Q476" s="54">
        <v>2406.9713782579156</v>
      </c>
      <c r="R476" s="54">
        <v>2426.8861061979187</v>
      </c>
      <c r="S476" s="54">
        <v>2473.0702371951011</v>
      </c>
      <c r="T476" s="54">
        <v>2550.744837862288</v>
      </c>
      <c r="U476" s="54">
        <v>2371.7755321045679</v>
      </c>
      <c r="V476" s="54">
        <v>2322.8815888092176</v>
      </c>
      <c r="W476" s="54">
        <v>2218.1221291141665</v>
      </c>
      <c r="X476" s="54"/>
      <c r="Y476" s="326">
        <v>2205.3956925628936</v>
      </c>
      <c r="Z476" s="326">
        <v>2245.5808478437261</v>
      </c>
      <c r="AA476" s="326">
        <v>2224.8341589206775</v>
      </c>
      <c r="AB476" s="326">
        <v>2406.9713782579156</v>
      </c>
      <c r="AC476" s="326">
        <v>2426.8861061979187</v>
      </c>
      <c r="AD476" s="326">
        <v>2473.0702371951011</v>
      </c>
      <c r="AE476" s="326">
        <v>2550.744837862288</v>
      </c>
      <c r="AF476" s="326">
        <v>2371.7755321045679</v>
      </c>
      <c r="AG476" s="46">
        <v>2355.0840918433337</v>
      </c>
      <c r="AI476" s="294">
        <f t="shared" si="64"/>
        <v>0</v>
      </c>
      <c r="AJ476" s="294">
        <f t="shared" si="65"/>
        <v>0</v>
      </c>
      <c r="AK476" s="294">
        <f t="shared" si="66"/>
        <v>0</v>
      </c>
      <c r="AL476" s="294">
        <f t="shared" si="67"/>
        <v>0</v>
      </c>
      <c r="AM476" s="294">
        <f t="shared" si="68"/>
        <v>0</v>
      </c>
      <c r="AN476" s="294">
        <f t="shared" si="69"/>
        <v>0</v>
      </c>
      <c r="AO476" s="294">
        <f t="shared" si="70"/>
        <v>0</v>
      </c>
      <c r="AP476" s="294">
        <f t="shared" si="71"/>
        <v>0</v>
      </c>
      <c r="AQ476" s="294">
        <f t="shared" si="72"/>
        <v>32.202503034116035</v>
      </c>
    </row>
    <row r="477" spans="1:43" ht="18" x14ac:dyDescent="0.3">
      <c r="E477" s="108"/>
      <c r="F477" s="249"/>
      <c r="G477" s="249" t="s">
        <v>88</v>
      </c>
      <c r="H477" s="249" t="s">
        <v>548</v>
      </c>
      <c r="N477" s="54">
        <v>9541.3988909208419</v>
      </c>
      <c r="O477" s="54">
        <v>10056.387196832065</v>
      </c>
      <c r="P477" s="54">
        <v>10702.124599122679</v>
      </c>
      <c r="Q477" s="54">
        <v>10982.442525731474</v>
      </c>
      <c r="R477" s="54">
        <v>11499.718827181841</v>
      </c>
      <c r="S477" s="54">
        <v>12311.270891852009</v>
      </c>
      <c r="T477" s="54">
        <v>13716.526634091178</v>
      </c>
      <c r="U477" s="54">
        <v>14158.297133740783</v>
      </c>
      <c r="V477" s="54">
        <v>14439.248605451137</v>
      </c>
      <c r="W477" s="54">
        <v>14394.29463558956</v>
      </c>
      <c r="X477" s="54"/>
      <c r="Y477" s="326">
        <v>9541.3988909208419</v>
      </c>
      <c r="Z477" s="326">
        <v>10056.387196832065</v>
      </c>
      <c r="AA477" s="326">
        <v>10702.124599122679</v>
      </c>
      <c r="AB477" s="326">
        <v>10982.442525731474</v>
      </c>
      <c r="AC477" s="326">
        <v>11499.718827181841</v>
      </c>
      <c r="AD477" s="326">
        <v>12311.270891852009</v>
      </c>
      <c r="AE477" s="326">
        <v>13716.526634091178</v>
      </c>
      <c r="AF477" s="326">
        <v>14159.271919843806</v>
      </c>
      <c r="AG477" s="46">
        <v>14832.418367839453</v>
      </c>
      <c r="AI477" s="294">
        <f t="shared" si="64"/>
        <v>0</v>
      </c>
      <c r="AJ477" s="294">
        <f t="shared" si="65"/>
        <v>0</v>
      </c>
      <c r="AK477" s="294">
        <f t="shared" si="66"/>
        <v>0</v>
      </c>
      <c r="AL477" s="294">
        <f t="shared" si="67"/>
        <v>0</v>
      </c>
      <c r="AM477" s="294">
        <f t="shared" si="68"/>
        <v>0</v>
      </c>
      <c r="AN477" s="294">
        <f t="shared" si="69"/>
        <v>0</v>
      </c>
      <c r="AO477" s="294">
        <f t="shared" si="70"/>
        <v>0</v>
      </c>
      <c r="AP477" s="294">
        <f t="shared" si="71"/>
        <v>0.97478610302277957</v>
      </c>
      <c r="AQ477" s="294">
        <f t="shared" si="72"/>
        <v>393.16976238831558</v>
      </c>
    </row>
    <row r="478" spans="1:43" ht="18" x14ac:dyDescent="0.3">
      <c r="E478" s="108"/>
      <c r="F478" s="249"/>
      <c r="G478" s="249" t="s">
        <v>22</v>
      </c>
      <c r="H478" s="249" t="s">
        <v>549</v>
      </c>
      <c r="N478" s="54">
        <v>4155.1651593081515</v>
      </c>
      <c r="O478" s="54">
        <v>4377.8546412450733</v>
      </c>
      <c r="P478" s="54">
        <v>5381.4990896124318</v>
      </c>
      <c r="Q478" s="54">
        <v>5234.5674699568517</v>
      </c>
      <c r="R478" s="54">
        <v>5400.4647651404548</v>
      </c>
      <c r="S478" s="54">
        <v>5213.9033289851568</v>
      </c>
      <c r="T478" s="54">
        <v>5360.5146234379563</v>
      </c>
      <c r="U478" s="54">
        <v>5158.1748313090184</v>
      </c>
      <c r="V478" s="54">
        <v>5232.3039249596686</v>
      </c>
      <c r="W478" s="54">
        <v>5392.1452524644428</v>
      </c>
      <c r="X478" s="54"/>
      <c r="Y478" s="326">
        <v>4155.1651593081515</v>
      </c>
      <c r="Z478" s="326">
        <v>4377.8546412450733</v>
      </c>
      <c r="AA478" s="326">
        <v>5381.4990896124318</v>
      </c>
      <c r="AB478" s="326">
        <v>5234.5674699568517</v>
      </c>
      <c r="AC478" s="326">
        <v>5400.4647651404548</v>
      </c>
      <c r="AD478" s="326">
        <v>5213.9033289851568</v>
      </c>
      <c r="AE478" s="326">
        <v>5360.5146234379563</v>
      </c>
      <c r="AF478" s="326">
        <v>5136.3080377424803</v>
      </c>
      <c r="AG478" s="46">
        <v>5336.689125161306</v>
      </c>
      <c r="AI478" s="294">
        <f t="shared" si="64"/>
        <v>0</v>
      </c>
      <c r="AJ478" s="294">
        <f t="shared" si="65"/>
        <v>0</v>
      </c>
      <c r="AK478" s="294">
        <f t="shared" si="66"/>
        <v>0</v>
      </c>
      <c r="AL478" s="294">
        <f t="shared" si="67"/>
        <v>0</v>
      </c>
      <c r="AM478" s="294">
        <f t="shared" si="68"/>
        <v>0</v>
      </c>
      <c r="AN478" s="294">
        <f t="shared" si="69"/>
        <v>0</v>
      </c>
      <c r="AO478" s="294">
        <f t="shared" si="70"/>
        <v>0</v>
      </c>
      <c r="AP478" s="294">
        <f t="shared" si="71"/>
        <v>-21.866793566538036</v>
      </c>
      <c r="AQ478" s="294">
        <f t="shared" si="72"/>
        <v>104.38520020163742</v>
      </c>
    </row>
    <row r="479" spans="1:43" ht="18" x14ac:dyDescent="0.3">
      <c r="E479" s="108"/>
      <c r="F479" s="249"/>
      <c r="G479" s="249" t="s">
        <v>23</v>
      </c>
      <c r="H479" s="249" t="s">
        <v>550</v>
      </c>
      <c r="N479" s="54">
        <v>5718.1298217798521</v>
      </c>
      <c r="O479" s="54">
        <v>6197.5330325916002</v>
      </c>
      <c r="P479" s="54">
        <v>6703.6634338746308</v>
      </c>
      <c r="Q479" s="54">
        <v>6675.547970737879</v>
      </c>
      <c r="R479" s="54">
        <v>7112.5534412875459</v>
      </c>
      <c r="S479" s="54">
        <v>5717.3997072456132</v>
      </c>
      <c r="T479" s="54">
        <v>6021.4359599544396</v>
      </c>
      <c r="U479" s="54">
        <v>6389.7392051209035</v>
      </c>
      <c r="V479" s="54">
        <v>6499.1297750649173</v>
      </c>
      <c r="W479" s="54">
        <v>7074.644273919509</v>
      </c>
      <c r="X479" s="54"/>
      <c r="Y479" s="326">
        <v>5718.1298217798521</v>
      </c>
      <c r="Z479" s="326">
        <v>6197.5330325916002</v>
      </c>
      <c r="AA479" s="326">
        <v>6703.6634338746308</v>
      </c>
      <c r="AB479" s="326">
        <v>6675.547970737879</v>
      </c>
      <c r="AC479" s="326">
        <v>7112.5534412875459</v>
      </c>
      <c r="AD479" s="326">
        <v>5717.3997072456132</v>
      </c>
      <c r="AE479" s="326">
        <v>6021.4359599544396</v>
      </c>
      <c r="AF479" s="326">
        <v>6389.7392051209026</v>
      </c>
      <c r="AG479" s="46">
        <v>6489.07569488217</v>
      </c>
      <c r="AI479" s="294">
        <f t="shared" si="64"/>
        <v>0</v>
      </c>
      <c r="AJ479" s="294">
        <f t="shared" si="65"/>
        <v>0</v>
      </c>
      <c r="AK479" s="294">
        <f t="shared" si="66"/>
        <v>0</v>
      </c>
      <c r="AL479" s="294">
        <f t="shared" si="67"/>
        <v>0</v>
      </c>
      <c r="AM479" s="294">
        <f t="shared" si="68"/>
        <v>0</v>
      </c>
      <c r="AN479" s="294">
        <f t="shared" si="69"/>
        <v>0</v>
      </c>
      <c r="AO479" s="294">
        <f t="shared" si="70"/>
        <v>0</v>
      </c>
      <c r="AP479" s="294">
        <f t="shared" si="71"/>
        <v>0</v>
      </c>
      <c r="AQ479" s="294">
        <f t="shared" si="72"/>
        <v>-10.054080182747384</v>
      </c>
    </row>
    <row r="480" spans="1:43" ht="18" x14ac:dyDescent="0.3">
      <c r="E480" s="108"/>
      <c r="F480" s="249"/>
      <c r="G480" s="249" t="s">
        <v>24</v>
      </c>
      <c r="H480" s="249" t="s">
        <v>502</v>
      </c>
      <c r="N480" s="54">
        <v>1031.6519223630798</v>
      </c>
      <c r="O480" s="54">
        <v>964.16350302272849</v>
      </c>
      <c r="P480" s="54">
        <v>1058.9034104178227</v>
      </c>
      <c r="Q480" s="54">
        <v>1102.2540482644017</v>
      </c>
      <c r="R480" s="54">
        <v>1113.2982623259259</v>
      </c>
      <c r="S480" s="54">
        <v>1127.9869881000836</v>
      </c>
      <c r="T480" s="54">
        <v>1151.8817876898465</v>
      </c>
      <c r="U480" s="54">
        <v>1207.9519097226193</v>
      </c>
      <c r="V480" s="54">
        <v>1235.3113650091148</v>
      </c>
      <c r="W480" s="54">
        <v>1231.4486130605464</v>
      </c>
      <c r="X480" s="54"/>
      <c r="Y480" s="326">
        <v>1031.6519223630798</v>
      </c>
      <c r="Z480" s="326">
        <v>964.16350302272849</v>
      </c>
      <c r="AA480" s="326">
        <v>1058.9034104178227</v>
      </c>
      <c r="AB480" s="326">
        <v>1102.2540482644017</v>
      </c>
      <c r="AC480" s="326">
        <v>1113.2982623259259</v>
      </c>
      <c r="AD480" s="326">
        <v>1127.9869881000836</v>
      </c>
      <c r="AE480" s="326">
        <v>1151.8817876898465</v>
      </c>
      <c r="AF480" s="326">
        <v>1208.1332613603711</v>
      </c>
      <c r="AG480" s="46">
        <v>1234.6725306913117</v>
      </c>
      <c r="AI480" s="294">
        <f t="shared" si="64"/>
        <v>0</v>
      </c>
      <c r="AJ480" s="294">
        <f t="shared" si="65"/>
        <v>0</v>
      </c>
      <c r="AK480" s="294">
        <f t="shared" si="66"/>
        <v>0</v>
      </c>
      <c r="AL480" s="294">
        <f t="shared" si="67"/>
        <v>0</v>
      </c>
      <c r="AM480" s="294">
        <f t="shared" si="68"/>
        <v>0</v>
      </c>
      <c r="AN480" s="294">
        <f t="shared" si="69"/>
        <v>0</v>
      </c>
      <c r="AO480" s="294">
        <f t="shared" si="70"/>
        <v>0</v>
      </c>
      <c r="AP480" s="294">
        <f t="shared" si="71"/>
        <v>0.18135163775173169</v>
      </c>
      <c r="AQ480" s="294">
        <f t="shared" si="72"/>
        <v>-0.6388343178030027</v>
      </c>
    </row>
    <row r="481" spans="1:43" ht="18" x14ac:dyDescent="0.3">
      <c r="E481" s="108"/>
      <c r="F481" s="249" t="s">
        <v>25</v>
      </c>
      <c r="G481" s="249" t="s">
        <v>196</v>
      </c>
      <c r="H481" s="249"/>
      <c r="I481" s="44"/>
      <c r="N481" s="54">
        <v>8810.368672604478</v>
      </c>
      <c r="O481" s="54">
        <v>9246.0390099195956</v>
      </c>
      <c r="P481" s="54">
        <v>7819.2142072110973</v>
      </c>
      <c r="Q481" s="54">
        <v>7927.5027002471261</v>
      </c>
      <c r="R481" s="54">
        <v>7564.1364180781593</v>
      </c>
      <c r="S481" s="54">
        <v>6242.9904917197682</v>
      </c>
      <c r="T481" s="54">
        <v>6615.1096488375251</v>
      </c>
      <c r="U481" s="54">
        <v>7242.2118549937386</v>
      </c>
      <c r="V481" s="54">
        <v>7225.0021087391724</v>
      </c>
      <c r="W481" s="54">
        <v>6643.8220148793453</v>
      </c>
      <c r="X481" s="54"/>
      <c r="Y481" s="326">
        <v>8810.368672604478</v>
      </c>
      <c r="Z481" s="326">
        <v>9246.0390099195956</v>
      </c>
      <c r="AA481" s="326">
        <v>7819.2142072110973</v>
      </c>
      <c r="AB481" s="326">
        <v>7927.5027002471261</v>
      </c>
      <c r="AC481" s="326">
        <v>7564.1364180781593</v>
      </c>
      <c r="AD481" s="326">
        <v>6242.9904917197682</v>
      </c>
      <c r="AE481" s="326">
        <v>6615.1096488375251</v>
      </c>
      <c r="AF481" s="326">
        <v>7242.2118549937377</v>
      </c>
      <c r="AG481" s="46">
        <v>7202.6757691433104</v>
      </c>
      <c r="AI481" s="294">
        <f t="shared" si="64"/>
        <v>0</v>
      </c>
      <c r="AJ481" s="294">
        <f t="shared" si="65"/>
        <v>0</v>
      </c>
      <c r="AK481" s="294">
        <f t="shared" si="66"/>
        <v>0</v>
      </c>
      <c r="AL481" s="294">
        <f t="shared" si="67"/>
        <v>0</v>
      </c>
      <c r="AM481" s="294">
        <f t="shared" si="68"/>
        <v>0</v>
      </c>
      <c r="AN481" s="294">
        <f t="shared" si="69"/>
        <v>0</v>
      </c>
      <c r="AO481" s="294">
        <f t="shared" si="70"/>
        <v>0</v>
      </c>
      <c r="AP481" s="294">
        <f t="shared" si="71"/>
        <v>0</v>
      </c>
      <c r="AQ481" s="294">
        <f t="shared" si="72"/>
        <v>-22.326339595862009</v>
      </c>
    </row>
    <row r="482" spans="1:43" ht="18" x14ac:dyDescent="0.3">
      <c r="E482" s="108"/>
      <c r="F482" s="249" t="s">
        <v>26</v>
      </c>
      <c r="G482" s="249" t="s">
        <v>551</v>
      </c>
      <c r="H482" s="249"/>
      <c r="I482" s="44"/>
      <c r="N482" s="54">
        <v>12181.471297637851</v>
      </c>
      <c r="O482" s="54">
        <v>12626.771731478642</v>
      </c>
      <c r="P482" s="54">
        <v>13027.397162311772</v>
      </c>
      <c r="Q482" s="54">
        <v>13671.934693534766</v>
      </c>
      <c r="R482" s="54">
        <v>13765.8900379099</v>
      </c>
      <c r="S482" s="54">
        <v>11975.889350591482</v>
      </c>
      <c r="T482" s="54">
        <v>12273.748711948709</v>
      </c>
      <c r="U482" s="54">
        <v>13382.345426446154</v>
      </c>
      <c r="V482" s="54">
        <v>13741.600736268181</v>
      </c>
      <c r="W482" s="54">
        <v>13592.141425584374</v>
      </c>
      <c r="X482" s="54"/>
      <c r="Y482" s="326">
        <v>12181.471297637851</v>
      </c>
      <c r="Z482" s="326">
        <v>12626.771731478642</v>
      </c>
      <c r="AA482" s="326">
        <v>13027.397162311772</v>
      </c>
      <c r="AB482" s="326">
        <v>13671.934693534766</v>
      </c>
      <c r="AC482" s="326">
        <v>13765.8900379099</v>
      </c>
      <c r="AD482" s="326">
        <v>11975.889350591482</v>
      </c>
      <c r="AE482" s="326">
        <v>12273.748711948709</v>
      </c>
      <c r="AF482" s="326">
        <v>13382.345426446154</v>
      </c>
      <c r="AG482" s="46">
        <v>13887.826979932963</v>
      </c>
      <c r="AI482" s="294">
        <f t="shared" si="64"/>
        <v>0</v>
      </c>
      <c r="AJ482" s="294">
        <f t="shared" si="65"/>
        <v>0</v>
      </c>
      <c r="AK482" s="294">
        <f t="shared" si="66"/>
        <v>0</v>
      </c>
      <c r="AL482" s="294">
        <f t="shared" si="67"/>
        <v>0</v>
      </c>
      <c r="AM482" s="294">
        <f t="shared" si="68"/>
        <v>0</v>
      </c>
      <c r="AN482" s="294">
        <f t="shared" si="69"/>
        <v>0</v>
      </c>
      <c r="AO482" s="294">
        <f t="shared" si="70"/>
        <v>0</v>
      </c>
      <c r="AP482" s="294">
        <f t="shared" si="71"/>
        <v>0</v>
      </c>
      <c r="AQ482" s="294">
        <f t="shared" si="72"/>
        <v>146.22624366478158</v>
      </c>
    </row>
    <row r="483" spans="1:43" ht="18" x14ac:dyDescent="0.3">
      <c r="E483" s="108"/>
      <c r="F483" s="249"/>
      <c r="G483" s="249" t="s">
        <v>27</v>
      </c>
      <c r="H483" s="249" t="s">
        <v>627</v>
      </c>
      <c r="N483" s="54">
        <v>8006.8308454731396</v>
      </c>
      <c r="O483" s="54">
        <v>8527.5019348497099</v>
      </c>
      <c r="P483" s="54">
        <v>8715.512564220051</v>
      </c>
      <c r="Q483" s="54">
        <v>8645.6082054959588</v>
      </c>
      <c r="R483" s="54">
        <v>8686.9930000796303</v>
      </c>
      <c r="S483" s="54">
        <v>7043.6267412100533</v>
      </c>
      <c r="T483" s="54">
        <v>7457.8507152565007</v>
      </c>
      <c r="U483" s="54">
        <v>7974.1820851325956</v>
      </c>
      <c r="V483" s="54">
        <v>8257.685121488712</v>
      </c>
      <c r="W483" s="54">
        <v>8153.5334659714799</v>
      </c>
      <c r="X483" s="54"/>
      <c r="Y483" s="326">
        <v>8006.8308454731396</v>
      </c>
      <c r="Z483" s="326">
        <v>8527.5019348497099</v>
      </c>
      <c r="AA483" s="326">
        <v>8715.512564220051</v>
      </c>
      <c r="AB483" s="326">
        <v>8645.6082054959588</v>
      </c>
      <c r="AC483" s="326">
        <v>8686.9930000796303</v>
      </c>
      <c r="AD483" s="326">
        <v>7043.6267412100533</v>
      </c>
      <c r="AE483" s="326">
        <v>7457.8507152565007</v>
      </c>
      <c r="AF483" s="326">
        <v>7974.1820851325947</v>
      </c>
      <c r="AG483" s="46">
        <v>8345.5562727363922</v>
      </c>
      <c r="AI483" s="294">
        <f t="shared" si="64"/>
        <v>0</v>
      </c>
      <c r="AJ483" s="294">
        <f t="shared" si="65"/>
        <v>0</v>
      </c>
      <c r="AK483" s="294">
        <f t="shared" si="66"/>
        <v>0</v>
      </c>
      <c r="AL483" s="294">
        <f t="shared" si="67"/>
        <v>0</v>
      </c>
      <c r="AM483" s="294">
        <f t="shared" si="68"/>
        <v>0</v>
      </c>
      <c r="AN483" s="294">
        <f t="shared" si="69"/>
        <v>0</v>
      </c>
      <c r="AO483" s="294">
        <f t="shared" si="70"/>
        <v>0</v>
      </c>
      <c r="AP483" s="294">
        <f t="shared" si="71"/>
        <v>0</v>
      </c>
      <c r="AQ483" s="294">
        <f t="shared" si="72"/>
        <v>87.871151247680245</v>
      </c>
    </row>
    <row r="484" spans="1:43" ht="18" x14ac:dyDescent="0.3">
      <c r="E484" s="108"/>
      <c r="F484" s="249"/>
      <c r="G484" s="249" t="s">
        <v>28</v>
      </c>
      <c r="H484" s="249" t="s">
        <v>511</v>
      </c>
      <c r="N484" s="54">
        <v>4174.64045216471</v>
      </c>
      <c r="O484" s="54">
        <v>4099.2697966289325</v>
      </c>
      <c r="P484" s="54">
        <v>4311.8845980917222</v>
      </c>
      <c r="Q484" s="54">
        <v>5026.3264880388069</v>
      </c>
      <c r="R484" s="54">
        <v>5078.8970378302683</v>
      </c>
      <c r="S484" s="54">
        <v>4932.2626093814279</v>
      </c>
      <c r="T484" s="54">
        <v>4815.897996692207</v>
      </c>
      <c r="U484" s="54">
        <v>5408.1633413135578</v>
      </c>
      <c r="V484" s="54">
        <v>5483.9156147794702</v>
      </c>
      <c r="W484" s="54">
        <v>5438.607959612893</v>
      </c>
      <c r="X484" s="54"/>
      <c r="Y484" s="326">
        <v>4174.64045216471</v>
      </c>
      <c r="Z484" s="326">
        <v>4099.2697966289325</v>
      </c>
      <c r="AA484" s="326">
        <v>4311.8845980917222</v>
      </c>
      <c r="AB484" s="326">
        <v>5026.3264880388069</v>
      </c>
      <c r="AC484" s="326">
        <v>5078.8970378302683</v>
      </c>
      <c r="AD484" s="326">
        <v>4932.2626093814279</v>
      </c>
      <c r="AE484" s="326">
        <v>4815.897996692207</v>
      </c>
      <c r="AF484" s="326">
        <v>5408.1633413135587</v>
      </c>
      <c r="AG484" s="46">
        <v>5542.2707071965706</v>
      </c>
      <c r="AI484" s="294">
        <f t="shared" si="64"/>
        <v>0</v>
      </c>
      <c r="AJ484" s="294">
        <f t="shared" si="65"/>
        <v>0</v>
      </c>
      <c r="AK484" s="294">
        <f t="shared" si="66"/>
        <v>0</v>
      </c>
      <c r="AL484" s="294">
        <f t="shared" si="67"/>
        <v>0</v>
      </c>
      <c r="AM484" s="294">
        <f t="shared" si="68"/>
        <v>0</v>
      </c>
      <c r="AN484" s="294">
        <f t="shared" si="69"/>
        <v>0</v>
      </c>
      <c r="AO484" s="294">
        <f t="shared" si="70"/>
        <v>0</v>
      </c>
      <c r="AP484" s="294">
        <f t="shared" si="71"/>
        <v>0</v>
      </c>
      <c r="AQ484" s="294">
        <f t="shared" si="72"/>
        <v>58.355092417100423</v>
      </c>
    </row>
    <row r="485" spans="1:43" s="50" customFormat="1" ht="18" x14ac:dyDescent="0.3">
      <c r="A485" s="48"/>
      <c r="B485" s="49"/>
      <c r="C485" s="48"/>
      <c r="D485" s="49"/>
      <c r="E485" s="100" t="s">
        <v>7</v>
      </c>
      <c r="F485" s="248" t="s">
        <v>203</v>
      </c>
      <c r="G485" s="248"/>
      <c r="H485" s="248"/>
      <c r="I485" s="49"/>
      <c r="J485" s="49"/>
      <c r="K485" s="48"/>
      <c r="L485" s="49"/>
      <c r="M485" s="49"/>
      <c r="N485" s="123">
        <v>103059.35011490002</v>
      </c>
      <c r="O485" s="123">
        <v>103958.50361653781</v>
      </c>
      <c r="P485" s="123">
        <v>121325.73881258452</v>
      </c>
      <c r="Q485" s="123">
        <v>134833.23836694079</v>
      </c>
      <c r="R485" s="123">
        <v>131083.84350326171</v>
      </c>
      <c r="S485" s="123">
        <v>96171.782690815497</v>
      </c>
      <c r="T485" s="123">
        <v>124355.06999682143</v>
      </c>
      <c r="U485" s="123">
        <v>176249.26346022918</v>
      </c>
      <c r="V485" s="123">
        <v>154100.76185254104</v>
      </c>
      <c r="W485" s="123">
        <v>153739.80267738953</v>
      </c>
      <c r="X485" s="123"/>
      <c r="Y485" s="327">
        <v>103059.35011490002</v>
      </c>
      <c r="Z485" s="327">
        <v>103958.50361653781</v>
      </c>
      <c r="AA485" s="327">
        <v>121325.73881258452</v>
      </c>
      <c r="AB485" s="327">
        <v>134833.23836694079</v>
      </c>
      <c r="AC485" s="327">
        <v>131083.84350326171</v>
      </c>
      <c r="AD485" s="327">
        <v>96171.782690815497</v>
      </c>
      <c r="AE485" s="327">
        <v>124355.06999682143</v>
      </c>
      <c r="AF485" s="327">
        <v>178438.68268006892</v>
      </c>
      <c r="AG485" s="50">
        <v>155982.84968615707</v>
      </c>
      <c r="AI485" s="295">
        <f t="shared" si="64"/>
        <v>0</v>
      </c>
      <c r="AJ485" s="295">
        <f t="shared" si="65"/>
        <v>0</v>
      </c>
      <c r="AK485" s="295">
        <f t="shared" si="66"/>
        <v>0</v>
      </c>
      <c r="AL485" s="295">
        <f t="shared" si="67"/>
        <v>0</v>
      </c>
      <c r="AM485" s="295">
        <f t="shared" si="68"/>
        <v>0</v>
      </c>
      <c r="AN485" s="295">
        <f t="shared" si="69"/>
        <v>0</v>
      </c>
      <c r="AO485" s="295">
        <f t="shared" si="70"/>
        <v>0</v>
      </c>
      <c r="AP485" s="295">
        <f t="shared" si="71"/>
        <v>2189.4192198397359</v>
      </c>
      <c r="AQ485" s="295">
        <f t="shared" si="72"/>
        <v>1882.0878336160386</v>
      </c>
    </row>
    <row r="486" spans="1:43" ht="18" x14ac:dyDescent="0.3">
      <c r="E486" s="108"/>
      <c r="F486" s="249" t="s">
        <v>29</v>
      </c>
      <c r="G486" s="249" t="s">
        <v>552</v>
      </c>
      <c r="H486" s="249"/>
      <c r="I486" s="44"/>
      <c r="N486" s="54">
        <v>46526.392166788493</v>
      </c>
      <c r="O486" s="54">
        <v>46022.930273874023</v>
      </c>
      <c r="P486" s="54">
        <v>58253.742981780219</v>
      </c>
      <c r="Q486" s="54">
        <v>70799.972232211832</v>
      </c>
      <c r="R486" s="54">
        <v>64284.51901965624</v>
      </c>
      <c r="S486" s="54">
        <v>39011.459111784534</v>
      </c>
      <c r="T486" s="54">
        <v>55325.20173570027</v>
      </c>
      <c r="U486" s="54">
        <v>80260.122514166491</v>
      </c>
      <c r="V486" s="54">
        <v>66510.146150309345</v>
      </c>
      <c r="W486" s="54">
        <v>64005.521991038811</v>
      </c>
      <c r="X486" s="54"/>
      <c r="Y486" s="326">
        <v>46526.392166788493</v>
      </c>
      <c r="Z486" s="326">
        <v>46022.930273874023</v>
      </c>
      <c r="AA486" s="326">
        <v>58253.742981780219</v>
      </c>
      <c r="AB486" s="326">
        <v>70799.972232211832</v>
      </c>
      <c r="AC486" s="326">
        <v>64284.51901965624</v>
      </c>
      <c r="AD486" s="326">
        <v>39011.459111784534</v>
      </c>
      <c r="AE486" s="326">
        <v>55325.20173570027</v>
      </c>
      <c r="AF486" s="326">
        <v>79162.122514166491</v>
      </c>
      <c r="AG486" s="46">
        <v>65615.214718996387</v>
      </c>
      <c r="AI486" s="294">
        <f t="shared" si="64"/>
        <v>0</v>
      </c>
      <c r="AJ486" s="294">
        <f t="shared" si="65"/>
        <v>0</v>
      </c>
      <c r="AK486" s="294">
        <f t="shared" si="66"/>
        <v>0</v>
      </c>
      <c r="AL486" s="294">
        <f t="shared" si="67"/>
        <v>0</v>
      </c>
      <c r="AM486" s="294">
        <f t="shared" si="68"/>
        <v>0</v>
      </c>
      <c r="AN486" s="294">
        <f t="shared" si="69"/>
        <v>0</v>
      </c>
      <c r="AO486" s="294">
        <f t="shared" si="70"/>
        <v>0</v>
      </c>
      <c r="AP486" s="294">
        <f t="shared" si="71"/>
        <v>-1098</v>
      </c>
      <c r="AQ486" s="294">
        <f t="shared" si="72"/>
        <v>-894.93143131295801</v>
      </c>
    </row>
    <row r="487" spans="1:43" ht="18" x14ac:dyDescent="0.3">
      <c r="E487" s="108"/>
      <c r="F487" s="249" t="s">
        <v>30</v>
      </c>
      <c r="G487" s="249" t="s">
        <v>553</v>
      </c>
      <c r="H487" s="249"/>
      <c r="I487" s="44"/>
      <c r="N487" s="54">
        <v>49118.919079699343</v>
      </c>
      <c r="O487" s="54">
        <v>49721.576295011932</v>
      </c>
      <c r="P487" s="54">
        <v>53908.136695802852</v>
      </c>
      <c r="Q487" s="54">
        <v>54289.953127743487</v>
      </c>
      <c r="R487" s="54">
        <v>56035.257877824872</v>
      </c>
      <c r="S487" s="54">
        <v>47922.921801602264</v>
      </c>
      <c r="T487" s="54">
        <v>59834.42772525613</v>
      </c>
      <c r="U487" s="54">
        <v>85032.015602538479</v>
      </c>
      <c r="V487" s="54">
        <v>75854.255030645843</v>
      </c>
      <c r="W487" s="54">
        <v>76817.234231488459</v>
      </c>
      <c r="X487" s="54"/>
      <c r="Y487" s="326">
        <v>49118.919079699343</v>
      </c>
      <c r="Z487" s="326">
        <v>49721.576295011932</v>
      </c>
      <c r="AA487" s="326">
        <v>53908.136695802852</v>
      </c>
      <c r="AB487" s="326">
        <v>54289.953127743487</v>
      </c>
      <c r="AC487" s="326">
        <v>56035.257877824872</v>
      </c>
      <c r="AD487" s="326">
        <v>47922.921801602264</v>
      </c>
      <c r="AE487" s="326">
        <v>59834.42772525613</v>
      </c>
      <c r="AF487" s="326">
        <v>88510.866116141842</v>
      </c>
      <c r="AG487" s="46">
        <v>78913.816356697702</v>
      </c>
      <c r="AI487" s="294">
        <f t="shared" si="64"/>
        <v>0</v>
      </c>
      <c r="AJ487" s="294">
        <f t="shared" si="65"/>
        <v>0</v>
      </c>
      <c r="AK487" s="294">
        <f t="shared" si="66"/>
        <v>0</v>
      </c>
      <c r="AL487" s="294">
        <f t="shared" si="67"/>
        <v>0</v>
      </c>
      <c r="AM487" s="294">
        <f t="shared" si="68"/>
        <v>0</v>
      </c>
      <c r="AN487" s="294">
        <f t="shared" si="69"/>
        <v>0</v>
      </c>
      <c r="AO487" s="294">
        <f t="shared" si="70"/>
        <v>0</v>
      </c>
      <c r="AP487" s="294">
        <f t="shared" si="71"/>
        <v>3478.8505136033637</v>
      </c>
      <c r="AQ487" s="294">
        <f t="shared" si="72"/>
        <v>3059.5613260518585</v>
      </c>
    </row>
    <row r="488" spans="1:43" ht="18" x14ac:dyDescent="0.3">
      <c r="E488" s="108"/>
      <c r="F488" s="249" t="s">
        <v>31</v>
      </c>
      <c r="G488" s="249" t="s">
        <v>849</v>
      </c>
      <c r="H488" s="249"/>
      <c r="I488" s="44"/>
      <c r="N488" s="54">
        <v>7414.0388684121799</v>
      </c>
      <c r="O488" s="54">
        <v>8213.9970476518447</v>
      </c>
      <c r="P488" s="54">
        <v>9163.8591350014431</v>
      </c>
      <c r="Q488" s="54">
        <v>9743.3130069854687</v>
      </c>
      <c r="R488" s="54">
        <v>10764.066605780592</v>
      </c>
      <c r="S488" s="54">
        <v>9237.4017774287022</v>
      </c>
      <c r="T488" s="54">
        <v>9195.4405358650274</v>
      </c>
      <c r="U488" s="54">
        <v>10957.125343524205</v>
      </c>
      <c r="V488" s="54">
        <v>11736.360671585875</v>
      </c>
      <c r="W488" s="54">
        <v>12917.04645486224</v>
      </c>
      <c r="X488" s="54"/>
      <c r="Y488" s="326">
        <v>7414.0388684121799</v>
      </c>
      <c r="Z488" s="326">
        <v>8213.9970476518447</v>
      </c>
      <c r="AA488" s="326">
        <v>9163.8591350014431</v>
      </c>
      <c r="AB488" s="326">
        <v>9743.3130069854687</v>
      </c>
      <c r="AC488" s="326">
        <v>10764.066605780592</v>
      </c>
      <c r="AD488" s="326">
        <v>9237.4017774287022</v>
      </c>
      <c r="AE488" s="326">
        <v>9195.4405358650274</v>
      </c>
      <c r="AF488" s="326">
        <v>10765.694049760579</v>
      </c>
      <c r="AG488" s="46">
        <v>11453.818610462997</v>
      </c>
      <c r="AI488" s="294">
        <f t="shared" si="64"/>
        <v>0</v>
      </c>
      <c r="AJ488" s="294">
        <f t="shared" si="65"/>
        <v>0</v>
      </c>
      <c r="AK488" s="294">
        <f t="shared" si="66"/>
        <v>0</v>
      </c>
      <c r="AL488" s="294">
        <f t="shared" si="67"/>
        <v>0</v>
      </c>
      <c r="AM488" s="294">
        <f t="shared" si="68"/>
        <v>0</v>
      </c>
      <c r="AN488" s="294">
        <f t="shared" si="69"/>
        <v>0</v>
      </c>
      <c r="AO488" s="294">
        <f t="shared" si="70"/>
        <v>0</v>
      </c>
      <c r="AP488" s="294">
        <f t="shared" si="71"/>
        <v>-191.43129376362594</v>
      </c>
      <c r="AQ488" s="294">
        <f t="shared" si="72"/>
        <v>-282.54206112287829</v>
      </c>
    </row>
    <row r="489" spans="1:43" s="50" customFormat="1" ht="18" x14ac:dyDescent="0.3">
      <c r="A489" s="48"/>
      <c r="B489" s="49"/>
      <c r="C489" s="48"/>
      <c r="D489" s="49"/>
      <c r="E489" s="270" t="s">
        <v>8</v>
      </c>
      <c r="F489" s="248" t="s">
        <v>211</v>
      </c>
      <c r="G489" s="248"/>
      <c r="H489" s="248"/>
      <c r="I489" s="49"/>
      <c r="J489" s="49"/>
      <c r="K489" s="48"/>
      <c r="L489" s="49"/>
      <c r="M489" s="49"/>
      <c r="N489" s="123">
        <v>262379.41096744972</v>
      </c>
      <c r="O489" s="123">
        <v>272395.85364538844</v>
      </c>
      <c r="P489" s="123">
        <v>299797.48306882015</v>
      </c>
      <c r="Q489" s="123">
        <v>311675.69474174496</v>
      </c>
      <c r="R489" s="123">
        <v>323861.64617158601</v>
      </c>
      <c r="S489" s="123">
        <v>315360.11744975351</v>
      </c>
      <c r="T489" s="123">
        <v>361825.53093522572</v>
      </c>
      <c r="U489" s="123">
        <v>418897.89896005631</v>
      </c>
      <c r="V489" s="123">
        <v>419893.32920760382</v>
      </c>
      <c r="W489" s="123">
        <v>434771.75313773938</v>
      </c>
      <c r="X489" s="123"/>
      <c r="Y489" s="327">
        <v>262379.41096744972</v>
      </c>
      <c r="Z489" s="327">
        <v>272395.85364538844</v>
      </c>
      <c r="AA489" s="327">
        <v>299797.48306882015</v>
      </c>
      <c r="AB489" s="327">
        <v>311675.69474174496</v>
      </c>
      <c r="AC489" s="327">
        <v>323861.64617158601</v>
      </c>
      <c r="AD489" s="327">
        <v>315360.11744975351</v>
      </c>
      <c r="AE489" s="327">
        <v>361825.53093522572</v>
      </c>
      <c r="AF489" s="327">
        <v>418537.89896005631</v>
      </c>
      <c r="AG489" s="50">
        <v>419584.1304852335</v>
      </c>
      <c r="AI489" s="295">
        <f t="shared" si="64"/>
        <v>0</v>
      </c>
      <c r="AJ489" s="295">
        <f t="shared" si="65"/>
        <v>0</v>
      </c>
      <c r="AK489" s="295">
        <f t="shared" si="66"/>
        <v>0</v>
      </c>
      <c r="AL489" s="295">
        <f t="shared" si="67"/>
        <v>0</v>
      </c>
      <c r="AM489" s="295">
        <f t="shared" si="68"/>
        <v>0</v>
      </c>
      <c r="AN489" s="295">
        <f t="shared" si="69"/>
        <v>0</v>
      </c>
      <c r="AO489" s="295">
        <f t="shared" si="70"/>
        <v>0</v>
      </c>
      <c r="AP489" s="295">
        <f t="shared" si="71"/>
        <v>-360</v>
      </c>
      <c r="AQ489" s="295">
        <f t="shared" si="72"/>
        <v>-309.19872237031814</v>
      </c>
    </row>
    <row r="490" spans="1:43" ht="18" x14ac:dyDescent="0.3">
      <c r="E490" s="108"/>
      <c r="F490" s="271" t="s">
        <v>32</v>
      </c>
      <c r="G490" s="249" t="s">
        <v>850</v>
      </c>
      <c r="H490" s="249"/>
      <c r="I490" s="44"/>
      <c r="N490" s="54">
        <v>11713.430541169908</v>
      </c>
      <c r="O490" s="54">
        <v>12045.863971470098</v>
      </c>
      <c r="P490" s="54">
        <v>15069.090455275034</v>
      </c>
      <c r="Q490" s="54">
        <v>13156.129441484583</v>
      </c>
      <c r="R490" s="54">
        <v>12130.79514430635</v>
      </c>
      <c r="S490" s="54">
        <v>13782.9445354406</v>
      </c>
      <c r="T490" s="54">
        <v>16070.050267633242</v>
      </c>
      <c r="U490" s="54">
        <v>18244.985060494724</v>
      </c>
      <c r="V490" s="54">
        <v>15373.77160299728</v>
      </c>
      <c r="W490" s="54">
        <v>16768.70655420161</v>
      </c>
      <c r="X490" s="54"/>
      <c r="Y490" s="326">
        <v>11713.430541169908</v>
      </c>
      <c r="Z490" s="326">
        <v>12045.863971470098</v>
      </c>
      <c r="AA490" s="326">
        <v>15069.090455275034</v>
      </c>
      <c r="AB490" s="326">
        <v>13156.129441484583</v>
      </c>
      <c r="AC490" s="326">
        <v>12130.79514430635</v>
      </c>
      <c r="AD490" s="326">
        <v>13782.9445354406</v>
      </c>
      <c r="AE490" s="326">
        <v>16070.050267633242</v>
      </c>
      <c r="AF490" s="326">
        <v>17944.985060494721</v>
      </c>
      <c r="AG490" s="46">
        <v>15118.725589581198</v>
      </c>
      <c r="AI490" s="294">
        <f t="shared" si="64"/>
        <v>0</v>
      </c>
      <c r="AJ490" s="294">
        <f t="shared" si="65"/>
        <v>0</v>
      </c>
      <c r="AK490" s="294">
        <f t="shared" si="66"/>
        <v>0</v>
      </c>
      <c r="AL490" s="294">
        <f t="shared" si="67"/>
        <v>0</v>
      </c>
      <c r="AM490" s="294">
        <f t="shared" si="68"/>
        <v>0</v>
      </c>
      <c r="AN490" s="294">
        <f t="shared" si="69"/>
        <v>0</v>
      </c>
      <c r="AO490" s="294">
        <f t="shared" si="70"/>
        <v>0</v>
      </c>
      <c r="AP490" s="294">
        <f t="shared" si="71"/>
        <v>-300.00000000000364</v>
      </c>
      <c r="AQ490" s="294">
        <f t="shared" si="72"/>
        <v>-255.04601341608213</v>
      </c>
    </row>
    <row r="491" spans="1:43" ht="18" x14ac:dyDescent="0.3">
      <c r="E491" s="108"/>
      <c r="F491" s="271" t="s">
        <v>33</v>
      </c>
      <c r="G491" s="249" t="s">
        <v>554</v>
      </c>
      <c r="H491" s="249"/>
      <c r="I491" s="44"/>
      <c r="N491" s="54">
        <v>13428.184751396848</v>
      </c>
      <c r="O491" s="54">
        <v>14507.761472420963</v>
      </c>
      <c r="P491" s="54">
        <v>15412.316649314111</v>
      </c>
      <c r="Q491" s="54">
        <v>16514.600064710423</v>
      </c>
      <c r="R491" s="54">
        <v>18061.412583754201</v>
      </c>
      <c r="S491" s="54">
        <v>19816.159395335912</v>
      </c>
      <c r="T491" s="54">
        <v>23335.075302274239</v>
      </c>
      <c r="U491" s="54">
        <v>27744.838482441744</v>
      </c>
      <c r="V491" s="54">
        <v>30184.134649546071</v>
      </c>
      <c r="W491" s="54">
        <v>31745.832976098929</v>
      </c>
      <c r="X491" s="54"/>
      <c r="Y491" s="326">
        <v>13428.184751396848</v>
      </c>
      <c r="Z491" s="326">
        <v>14507.761472420963</v>
      </c>
      <c r="AA491" s="326">
        <v>15412.316649314111</v>
      </c>
      <c r="AB491" s="326">
        <v>16514.600064710423</v>
      </c>
      <c r="AC491" s="326">
        <v>18061.412583754201</v>
      </c>
      <c r="AD491" s="326">
        <v>19816.159395335912</v>
      </c>
      <c r="AE491" s="326">
        <v>23335.075302274239</v>
      </c>
      <c r="AF491" s="326">
        <v>27924.838482441744</v>
      </c>
      <c r="AG491" s="46">
        <v>30377.083415760117</v>
      </c>
      <c r="AI491" s="294">
        <f t="shared" si="64"/>
        <v>0</v>
      </c>
      <c r="AJ491" s="294">
        <f t="shared" si="65"/>
        <v>0</v>
      </c>
      <c r="AK491" s="294">
        <f t="shared" si="66"/>
        <v>0</v>
      </c>
      <c r="AL491" s="294">
        <f t="shared" si="67"/>
        <v>0</v>
      </c>
      <c r="AM491" s="294">
        <f t="shared" si="68"/>
        <v>0</v>
      </c>
      <c r="AN491" s="294">
        <f t="shared" si="69"/>
        <v>0</v>
      </c>
      <c r="AO491" s="294">
        <f t="shared" si="70"/>
        <v>0</v>
      </c>
      <c r="AP491" s="294">
        <f t="shared" si="71"/>
        <v>180</v>
      </c>
      <c r="AQ491" s="294">
        <f t="shared" si="72"/>
        <v>192.94876621404546</v>
      </c>
    </row>
    <row r="492" spans="1:43" ht="18" x14ac:dyDescent="0.3">
      <c r="E492" s="108"/>
      <c r="F492" s="271" t="s">
        <v>34</v>
      </c>
      <c r="G492" s="249" t="s">
        <v>555</v>
      </c>
      <c r="H492" s="249"/>
      <c r="I492" s="44"/>
      <c r="N492" s="54">
        <v>4151.7136602144292</v>
      </c>
      <c r="O492" s="54">
        <v>4563.9542089335609</v>
      </c>
      <c r="P492" s="54">
        <v>4958.6797206207293</v>
      </c>
      <c r="Q492" s="54">
        <v>5088.4038410209432</v>
      </c>
      <c r="R492" s="54">
        <v>5269.282423388061</v>
      </c>
      <c r="S492" s="54">
        <v>4526.0081602449573</v>
      </c>
      <c r="T492" s="54">
        <v>5103.1936297217417</v>
      </c>
      <c r="U492" s="54">
        <v>5784.2398029068545</v>
      </c>
      <c r="V492" s="54">
        <v>5907.3804352775278</v>
      </c>
      <c r="W492" s="54">
        <v>6459.9626942858495</v>
      </c>
      <c r="X492" s="54"/>
      <c r="Y492" s="326">
        <v>4151.7136602144292</v>
      </c>
      <c r="Z492" s="326">
        <v>4563.9542089335609</v>
      </c>
      <c r="AA492" s="326">
        <v>4958.6797206207293</v>
      </c>
      <c r="AB492" s="326">
        <v>5088.4038410209432</v>
      </c>
      <c r="AC492" s="326">
        <v>5269.282423388061</v>
      </c>
      <c r="AD492" s="326">
        <v>4526.0081602449573</v>
      </c>
      <c r="AE492" s="326">
        <v>5103.1936297217417</v>
      </c>
      <c r="AF492" s="326">
        <v>5794.2398029068518</v>
      </c>
      <c r="AG492" s="46">
        <v>5915.4413715922628</v>
      </c>
      <c r="AI492" s="294">
        <f t="shared" si="64"/>
        <v>0</v>
      </c>
      <c r="AJ492" s="294">
        <f t="shared" si="65"/>
        <v>0</v>
      </c>
      <c r="AK492" s="294">
        <f t="shared" si="66"/>
        <v>0</v>
      </c>
      <c r="AL492" s="294">
        <f t="shared" si="67"/>
        <v>0</v>
      </c>
      <c r="AM492" s="294">
        <f t="shared" si="68"/>
        <v>0</v>
      </c>
      <c r="AN492" s="294">
        <f t="shared" si="69"/>
        <v>0</v>
      </c>
      <c r="AO492" s="294">
        <f t="shared" si="70"/>
        <v>0</v>
      </c>
      <c r="AP492" s="294">
        <f t="shared" si="71"/>
        <v>9.9999999999972715</v>
      </c>
      <c r="AQ492" s="294">
        <f t="shared" si="72"/>
        <v>8.060936314735045</v>
      </c>
    </row>
    <row r="493" spans="1:43" ht="18" x14ac:dyDescent="0.3">
      <c r="E493" s="108"/>
      <c r="F493" s="271" t="s">
        <v>35</v>
      </c>
      <c r="G493" s="249" t="s">
        <v>556</v>
      </c>
      <c r="H493" s="249"/>
      <c r="I493" s="44"/>
      <c r="N493" s="54">
        <v>3444.8827514999998</v>
      </c>
      <c r="O493" s="54">
        <v>3556.1699181861504</v>
      </c>
      <c r="P493" s="54">
        <v>3639.1590176514301</v>
      </c>
      <c r="Q493" s="54">
        <v>3720.8101850958301</v>
      </c>
      <c r="R493" s="54">
        <v>3907.8442351085901</v>
      </c>
      <c r="S493" s="54">
        <v>3204.5087968091029</v>
      </c>
      <c r="T493" s="54">
        <v>2813.0859756031418</v>
      </c>
      <c r="U493" s="54">
        <v>3412.2438970041399</v>
      </c>
      <c r="V493" s="54">
        <v>3938.8847793488808</v>
      </c>
      <c r="W493" s="54">
        <v>3949.9580058870988</v>
      </c>
      <c r="X493" s="54"/>
      <c r="Y493" s="326">
        <v>3444.8827514999998</v>
      </c>
      <c r="Z493" s="326">
        <v>3556.1699181861504</v>
      </c>
      <c r="AA493" s="326">
        <v>3639.1590176514301</v>
      </c>
      <c r="AB493" s="326">
        <v>3720.8101850958301</v>
      </c>
      <c r="AC493" s="326">
        <v>3907.8442351085901</v>
      </c>
      <c r="AD493" s="326">
        <v>3204.5087968091029</v>
      </c>
      <c r="AE493" s="326">
        <v>2813.0859756031418</v>
      </c>
      <c r="AF493" s="326">
        <v>3462.2438970041417</v>
      </c>
      <c r="AG493" s="46">
        <v>3996.6017084172759</v>
      </c>
      <c r="AI493" s="294">
        <f t="shared" si="64"/>
        <v>0</v>
      </c>
      <c r="AJ493" s="294">
        <f t="shared" si="65"/>
        <v>0</v>
      </c>
      <c r="AK493" s="294">
        <f t="shared" si="66"/>
        <v>0</v>
      </c>
      <c r="AL493" s="294">
        <f t="shared" si="67"/>
        <v>0</v>
      </c>
      <c r="AM493" s="294">
        <f t="shared" si="68"/>
        <v>0</v>
      </c>
      <c r="AN493" s="294">
        <f t="shared" si="69"/>
        <v>0</v>
      </c>
      <c r="AO493" s="294">
        <f t="shared" si="70"/>
        <v>0</v>
      </c>
      <c r="AP493" s="294">
        <f t="shared" si="71"/>
        <v>50.000000000001819</v>
      </c>
      <c r="AQ493" s="294">
        <f t="shared" si="72"/>
        <v>57.716929068395075</v>
      </c>
    </row>
    <row r="494" spans="1:43" ht="18" x14ac:dyDescent="0.3">
      <c r="E494" s="108"/>
      <c r="F494" s="271" t="s">
        <v>139</v>
      </c>
      <c r="G494" s="249" t="s">
        <v>851</v>
      </c>
      <c r="H494" s="249"/>
      <c r="I494" s="44"/>
      <c r="N494" s="54">
        <v>4296.2637772999988</v>
      </c>
      <c r="O494" s="54">
        <v>4587.5811116745281</v>
      </c>
      <c r="P494" s="54">
        <v>4925.8214671005262</v>
      </c>
      <c r="Q494" s="54">
        <v>5059.8355186606841</v>
      </c>
      <c r="R494" s="54">
        <v>5284.6700842051487</v>
      </c>
      <c r="S494" s="54">
        <v>4704.6639015962583</v>
      </c>
      <c r="T494" s="54">
        <v>5078.0375521631886</v>
      </c>
      <c r="U494" s="54">
        <v>5582.968606822621</v>
      </c>
      <c r="V494" s="54">
        <v>5685.8984824392955</v>
      </c>
      <c r="W494" s="54">
        <v>5950.9339458563845</v>
      </c>
      <c r="X494" s="54"/>
      <c r="Y494" s="326">
        <v>4296.2637772999988</v>
      </c>
      <c r="Z494" s="326">
        <v>4587.5811116745281</v>
      </c>
      <c r="AA494" s="326">
        <v>4925.8214671005262</v>
      </c>
      <c r="AB494" s="326">
        <v>5059.8355186606841</v>
      </c>
      <c r="AC494" s="326">
        <v>5284.6700842051487</v>
      </c>
      <c r="AD494" s="326">
        <v>4704.6639015962583</v>
      </c>
      <c r="AE494" s="326">
        <v>5078.0375521631886</v>
      </c>
      <c r="AF494" s="326">
        <v>5582.968606822621</v>
      </c>
      <c r="AG494" s="46">
        <v>5685.8984824392955</v>
      </c>
      <c r="AI494" s="294">
        <f t="shared" si="64"/>
        <v>0</v>
      </c>
      <c r="AJ494" s="294">
        <f t="shared" si="65"/>
        <v>0</v>
      </c>
      <c r="AK494" s="294">
        <f t="shared" si="66"/>
        <v>0</v>
      </c>
      <c r="AL494" s="294">
        <f t="shared" si="67"/>
        <v>0</v>
      </c>
      <c r="AM494" s="294">
        <f t="shared" si="68"/>
        <v>0</v>
      </c>
      <c r="AN494" s="294">
        <f t="shared" si="69"/>
        <v>0</v>
      </c>
      <c r="AO494" s="294">
        <f t="shared" si="70"/>
        <v>0</v>
      </c>
      <c r="AP494" s="294">
        <f t="shared" si="71"/>
        <v>0</v>
      </c>
      <c r="AQ494" s="294">
        <f t="shared" si="72"/>
        <v>0</v>
      </c>
    </row>
    <row r="495" spans="1:43" ht="18" x14ac:dyDescent="0.3">
      <c r="E495" s="108"/>
      <c r="F495" s="271" t="s">
        <v>140</v>
      </c>
      <c r="G495" s="249" t="s">
        <v>628</v>
      </c>
      <c r="H495" s="249"/>
      <c r="I495" s="44"/>
      <c r="N495" s="54">
        <v>626.89218149999999</v>
      </c>
      <c r="O495" s="54">
        <v>732.03043207858843</v>
      </c>
      <c r="P495" s="54">
        <v>731.56457064386063</v>
      </c>
      <c r="Q495" s="54">
        <v>750.22973072278819</v>
      </c>
      <c r="R495" s="54">
        <v>825.50668863550675</v>
      </c>
      <c r="S495" s="54">
        <v>718.14970579593546</v>
      </c>
      <c r="T495" s="54">
        <v>840.1125424091656</v>
      </c>
      <c r="U495" s="54">
        <v>1032.8502420799809</v>
      </c>
      <c r="V495" s="54">
        <v>1130.1561212860183</v>
      </c>
      <c r="W495" s="54">
        <v>1193.2374149235748</v>
      </c>
      <c r="X495" s="54"/>
      <c r="Y495" s="326">
        <v>626.89218149999999</v>
      </c>
      <c r="Z495" s="326">
        <v>732.03043207858843</v>
      </c>
      <c r="AA495" s="326">
        <v>731.56457064386063</v>
      </c>
      <c r="AB495" s="326">
        <v>750.22973072278819</v>
      </c>
      <c r="AC495" s="326">
        <v>825.50668863550675</v>
      </c>
      <c r="AD495" s="326">
        <v>718.14970579593546</v>
      </c>
      <c r="AE495" s="326">
        <v>840.1125424091656</v>
      </c>
      <c r="AF495" s="326">
        <v>1032.8502420799805</v>
      </c>
      <c r="AG495" s="46">
        <v>1130.1561212860179</v>
      </c>
      <c r="AI495" s="294">
        <f t="shared" si="64"/>
        <v>0</v>
      </c>
      <c r="AJ495" s="294">
        <f t="shared" si="65"/>
        <v>0</v>
      </c>
      <c r="AK495" s="294">
        <f t="shared" si="66"/>
        <v>0</v>
      </c>
      <c r="AL495" s="294">
        <f t="shared" si="67"/>
        <v>0</v>
      </c>
      <c r="AM495" s="294">
        <f t="shared" si="68"/>
        <v>0</v>
      </c>
      <c r="AN495" s="294">
        <f t="shared" si="69"/>
        <v>0</v>
      </c>
      <c r="AO495" s="294">
        <f t="shared" si="70"/>
        <v>0</v>
      </c>
      <c r="AP495" s="294">
        <f t="shared" si="71"/>
        <v>0</v>
      </c>
      <c r="AQ495" s="294">
        <f t="shared" si="72"/>
        <v>0</v>
      </c>
    </row>
    <row r="496" spans="1:43" ht="18" x14ac:dyDescent="0.3">
      <c r="E496" s="108"/>
      <c r="F496" s="271" t="s">
        <v>141</v>
      </c>
      <c r="G496" s="249" t="s">
        <v>557</v>
      </c>
      <c r="H496" s="249"/>
      <c r="I496" s="44"/>
      <c r="N496" s="54">
        <v>6471.4519580500009</v>
      </c>
      <c r="O496" s="54">
        <v>6953.940373660238</v>
      </c>
      <c r="P496" s="54">
        <v>7290.8508377148082</v>
      </c>
      <c r="Q496" s="54">
        <v>7737.4377834742054</v>
      </c>
      <c r="R496" s="54">
        <v>8166.5286364248122</v>
      </c>
      <c r="S496" s="54">
        <v>6943.3911567958621</v>
      </c>
      <c r="T496" s="54">
        <v>7741.2451941228137</v>
      </c>
      <c r="U496" s="54">
        <v>8990.6129664807231</v>
      </c>
      <c r="V496" s="54">
        <v>8674.3781979534433</v>
      </c>
      <c r="W496" s="54">
        <v>8712.2179540909783</v>
      </c>
      <c r="X496" s="54"/>
      <c r="Y496" s="326">
        <v>6471.4519580500009</v>
      </c>
      <c r="Z496" s="326">
        <v>6953.940373660238</v>
      </c>
      <c r="AA496" s="326">
        <v>7290.8508377148082</v>
      </c>
      <c r="AB496" s="326">
        <v>7737.4377834742054</v>
      </c>
      <c r="AC496" s="326">
        <v>8166.5286364248122</v>
      </c>
      <c r="AD496" s="326">
        <v>6943.3911567958621</v>
      </c>
      <c r="AE496" s="326">
        <v>7741.2451941228137</v>
      </c>
      <c r="AF496" s="326">
        <v>8990.6129664807231</v>
      </c>
      <c r="AG496" s="46">
        <v>8674.3781979534433</v>
      </c>
      <c r="AI496" s="294">
        <f t="shared" si="64"/>
        <v>0</v>
      </c>
      <c r="AJ496" s="294">
        <f t="shared" si="65"/>
        <v>0</v>
      </c>
      <c r="AK496" s="294">
        <f t="shared" si="66"/>
        <v>0</v>
      </c>
      <c r="AL496" s="294">
        <f t="shared" si="67"/>
        <v>0</v>
      </c>
      <c r="AM496" s="294">
        <f t="shared" si="68"/>
        <v>0</v>
      </c>
      <c r="AN496" s="294">
        <f t="shared" si="69"/>
        <v>0</v>
      </c>
      <c r="AO496" s="294">
        <f t="shared" si="70"/>
        <v>0</v>
      </c>
      <c r="AP496" s="294">
        <f t="shared" si="71"/>
        <v>0</v>
      </c>
      <c r="AQ496" s="294">
        <f t="shared" si="72"/>
        <v>0</v>
      </c>
    </row>
    <row r="497" spans="5:43" ht="18" x14ac:dyDescent="0.3">
      <c r="E497" s="108"/>
      <c r="F497" s="271" t="s">
        <v>142</v>
      </c>
      <c r="G497" s="249" t="s">
        <v>558</v>
      </c>
      <c r="H497" s="249"/>
      <c r="I497" s="44"/>
      <c r="N497" s="54">
        <v>3894.9683753000004</v>
      </c>
      <c r="O497" s="54">
        <v>4195.0654479049081</v>
      </c>
      <c r="P497" s="54">
        <v>4641.4340737984312</v>
      </c>
      <c r="Q497" s="54">
        <v>4898.3736611372624</v>
      </c>
      <c r="R497" s="54">
        <v>5098.1645597888901</v>
      </c>
      <c r="S497" s="54">
        <v>4914.7802352024373</v>
      </c>
      <c r="T497" s="54">
        <v>5920.6526909834411</v>
      </c>
      <c r="U497" s="54">
        <v>6796.4732236673135</v>
      </c>
      <c r="V497" s="54">
        <v>7056.4943640231031</v>
      </c>
      <c r="W497" s="54">
        <v>7057.893307555365</v>
      </c>
      <c r="X497" s="54"/>
      <c r="Y497" s="326">
        <v>3894.9683753000004</v>
      </c>
      <c r="Z497" s="326">
        <v>4195.0654479049081</v>
      </c>
      <c r="AA497" s="326">
        <v>4641.4340737984312</v>
      </c>
      <c r="AB497" s="326">
        <v>4898.3736611372624</v>
      </c>
      <c r="AC497" s="326">
        <v>5098.1645597888901</v>
      </c>
      <c r="AD497" s="326">
        <v>4914.7802352024373</v>
      </c>
      <c r="AE497" s="326">
        <v>5920.6526909834411</v>
      </c>
      <c r="AF497" s="326">
        <v>6796.4732236673135</v>
      </c>
      <c r="AG497" s="46">
        <v>7056.4943640231031</v>
      </c>
      <c r="AI497" s="294">
        <f t="shared" si="64"/>
        <v>0</v>
      </c>
      <c r="AJ497" s="294">
        <f t="shared" si="65"/>
        <v>0</v>
      </c>
      <c r="AK497" s="294">
        <f t="shared" si="66"/>
        <v>0</v>
      </c>
      <c r="AL497" s="294">
        <f t="shared" si="67"/>
        <v>0</v>
      </c>
      <c r="AM497" s="294">
        <f t="shared" si="68"/>
        <v>0</v>
      </c>
      <c r="AN497" s="294">
        <f t="shared" si="69"/>
        <v>0</v>
      </c>
      <c r="AO497" s="294">
        <f t="shared" si="70"/>
        <v>0</v>
      </c>
      <c r="AP497" s="294">
        <f t="shared" si="71"/>
        <v>0</v>
      </c>
      <c r="AQ497" s="294">
        <f t="shared" si="72"/>
        <v>0</v>
      </c>
    </row>
    <row r="498" spans="5:43" ht="18" x14ac:dyDescent="0.3">
      <c r="E498" s="108"/>
      <c r="F498" s="271" t="s">
        <v>143</v>
      </c>
      <c r="G498" s="249" t="s">
        <v>559</v>
      </c>
      <c r="H498" s="249"/>
      <c r="I498" s="44"/>
      <c r="N498" s="54">
        <v>3491.6309686499903</v>
      </c>
      <c r="O498" s="54">
        <v>3815.175591144724</v>
      </c>
      <c r="P498" s="54">
        <v>4014.4345904931238</v>
      </c>
      <c r="Q498" s="54">
        <v>4056.3513430434591</v>
      </c>
      <c r="R498" s="54">
        <v>4397.1264876319638</v>
      </c>
      <c r="S498" s="54">
        <v>4078.4036649648156</v>
      </c>
      <c r="T498" s="54">
        <v>4105.809662767193</v>
      </c>
      <c r="U498" s="54">
        <v>4369.3156212824406</v>
      </c>
      <c r="V498" s="54">
        <v>4577.124574311918</v>
      </c>
      <c r="W498" s="54">
        <v>4792.5653982509257</v>
      </c>
      <c r="X498" s="54"/>
      <c r="Y498" s="326">
        <v>3491.6309686499903</v>
      </c>
      <c r="Z498" s="326">
        <v>3815.175591144724</v>
      </c>
      <c r="AA498" s="326">
        <v>4014.4345904931238</v>
      </c>
      <c r="AB498" s="326">
        <v>4056.3513430434591</v>
      </c>
      <c r="AC498" s="326">
        <v>4397.1264876319638</v>
      </c>
      <c r="AD498" s="326">
        <v>4078.4036649648156</v>
      </c>
      <c r="AE498" s="326">
        <v>4105.809662767193</v>
      </c>
      <c r="AF498" s="326">
        <v>4369.3156212824406</v>
      </c>
      <c r="AG498" s="46">
        <v>4577.1245743119189</v>
      </c>
      <c r="AI498" s="294">
        <f t="shared" si="64"/>
        <v>0</v>
      </c>
      <c r="AJ498" s="294">
        <f t="shared" si="65"/>
        <v>0</v>
      </c>
      <c r="AK498" s="294">
        <f t="shared" si="66"/>
        <v>0</v>
      </c>
      <c r="AL498" s="294">
        <f t="shared" si="67"/>
        <v>0</v>
      </c>
      <c r="AM498" s="294">
        <f t="shared" si="68"/>
        <v>0</v>
      </c>
      <c r="AN498" s="294">
        <f t="shared" si="69"/>
        <v>0</v>
      </c>
      <c r="AO498" s="294">
        <f t="shared" si="70"/>
        <v>0</v>
      </c>
      <c r="AP498" s="294">
        <f t="shared" si="71"/>
        <v>0</v>
      </c>
      <c r="AQ498" s="294">
        <f t="shared" si="72"/>
        <v>0</v>
      </c>
    </row>
    <row r="499" spans="5:43" ht="18" x14ac:dyDescent="0.3">
      <c r="E499" s="108"/>
      <c r="F499" s="271" t="s">
        <v>144</v>
      </c>
      <c r="G499" s="249" t="s">
        <v>560</v>
      </c>
      <c r="H499" s="249"/>
      <c r="I499" s="44"/>
      <c r="N499" s="54">
        <v>34341.029615500011</v>
      </c>
      <c r="O499" s="54">
        <v>32403.504817912959</v>
      </c>
      <c r="P499" s="54">
        <v>39791.146115425559</v>
      </c>
      <c r="Q499" s="54">
        <v>45228.498746571968</v>
      </c>
      <c r="R499" s="54">
        <v>47481.239544701762</v>
      </c>
      <c r="S499" s="54">
        <v>42119.100071394008</v>
      </c>
      <c r="T499" s="54">
        <v>54748.554261145713</v>
      </c>
      <c r="U499" s="54">
        <v>69002.88338822448</v>
      </c>
      <c r="V499" s="54">
        <v>63077.620037779598</v>
      </c>
      <c r="W499" s="54">
        <v>56936.737401196995</v>
      </c>
      <c r="X499" s="54"/>
      <c r="Y499" s="326">
        <v>34341.029615500011</v>
      </c>
      <c r="Z499" s="326">
        <v>32403.504817912959</v>
      </c>
      <c r="AA499" s="326">
        <v>39791.146115425559</v>
      </c>
      <c r="AB499" s="326">
        <v>45228.498746571968</v>
      </c>
      <c r="AC499" s="326">
        <v>47481.239544701762</v>
      </c>
      <c r="AD499" s="326">
        <v>42119.100071394008</v>
      </c>
      <c r="AE499" s="326">
        <v>54748.554261145713</v>
      </c>
      <c r="AF499" s="326">
        <v>69102.88338822448</v>
      </c>
      <c r="AG499" s="46">
        <v>63168.986094146043</v>
      </c>
      <c r="AI499" s="294">
        <f t="shared" si="64"/>
        <v>0</v>
      </c>
      <c r="AJ499" s="294">
        <f t="shared" si="65"/>
        <v>0</v>
      </c>
      <c r="AK499" s="294">
        <f t="shared" si="66"/>
        <v>0</v>
      </c>
      <c r="AL499" s="294">
        <f t="shared" si="67"/>
        <v>0</v>
      </c>
      <c r="AM499" s="294">
        <f t="shared" si="68"/>
        <v>0</v>
      </c>
      <c r="AN499" s="294">
        <f t="shared" si="69"/>
        <v>0</v>
      </c>
      <c r="AO499" s="294">
        <f t="shared" si="70"/>
        <v>0</v>
      </c>
      <c r="AP499" s="294">
        <f t="shared" si="71"/>
        <v>100</v>
      </c>
      <c r="AQ499" s="294">
        <f t="shared" si="72"/>
        <v>91.366056366445264</v>
      </c>
    </row>
    <row r="500" spans="5:43" ht="18" x14ac:dyDescent="0.3">
      <c r="E500" s="108"/>
      <c r="F500" s="271" t="s">
        <v>145</v>
      </c>
      <c r="G500" s="249" t="s">
        <v>852</v>
      </c>
      <c r="H500" s="249"/>
      <c r="I500" s="44"/>
      <c r="N500" s="54">
        <v>28571.51291199998</v>
      </c>
      <c r="O500" s="54">
        <v>29648.74739034057</v>
      </c>
      <c r="P500" s="54">
        <v>31887.58105565947</v>
      </c>
      <c r="Q500" s="54">
        <v>33613.950486815032</v>
      </c>
      <c r="R500" s="54">
        <v>33483.259383308628</v>
      </c>
      <c r="S500" s="54">
        <v>30667.906528275344</v>
      </c>
      <c r="T500" s="54">
        <v>36710.618236416136</v>
      </c>
      <c r="U500" s="54">
        <v>40356.327536520745</v>
      </c>
      <c r="V500" s="54">
        <v>40580.784481164505</v>
      </c>
      <c r="W500" s="54">
        <v>41321.117595503238</v>
      </c>
      <c r="X500" s="54"/>
      <c r="Y500" s="326">
        <v>28571.51291199998</v>
      </c>
      <c r="Z500" s="326">
        <v>29648.74739034057</v>
      </c>
      <c r="AA500" s="326">
        <v>31887.58105565947</v>
      </c>
      <c r="AB500" s="326">
        <v>33613.950486815032</v>
      </c>
      <c r="AC500" s="326">
        <v>33483.259383308628</v>
      </c>
      <c r="AD500" s="326">
        <v>30667.906528275344</v>
      </c>
      <c r="AE500" s="326">
        <v>36710.618236416136</v>
      </c>
      <c r="AF500" s="326">
        <v>40356.327536520745</v>
      </c>
      <c r="AG500" s="46">
        <v>40580.784481164512</v>
      </c>
      <c r="AI500" s="294">
        <f t="shared" si="64"/>
        <v>0</v>
      </c>
      <c r="AJ500" s="294">
        <f t="shared" si="65"/>
        <v>0</v>
      </c>
      <c r="AK500" s="294">
        <f t="shared" si="66"/>
        <v>0</v>
      </c>
      <c r="AL500" s="294">
        <f t="shared" si="67"/>
        <v>0</v>
      </c>
      <c r="AM500" s="294">
        <f t="shared" si="68"/>
        <v>0</v>
      </c>
      <c r="AN500" s="294">
        <f t="shared" si="69"/>
        <v>0</v>
      </c>
      <c r="AO500" s="294">
        <f t="shared" si="70"/>
        <v>0</v>
      </c>
      <c r="AP500" s="294">
        <f t="shared" si="71"/>
        <v>0</v>
      </c>
      <c r="AQ500" s="294">
        <f t="shared" si="72"/>
        <v>0</v>
      </c>
    </row>
    <row r="501" spans="5:43" ht="18" x14ac:dyDescent="0.3">
      <c r="E501" s="108"/>
      <c r="F501" s="271" t="s">
        <v>146</v>
      </c>
      <c r="G501" s="249" t="s">
        <v>561</v>
      </c>
      <c r="H501" s="249"/>
      <c r="I501" s="44"/>
      <c r="N501" s="54">
        <v>6414.6995299700002</v>
      </c>
      <c r="O501" s="54">
        <v>6659.1064625776398</v>
      </c>
      <c r="P501" s="54">
        <v>7575.9992112903801</v>
      </c>
      <c r="Q501" s="54">
        <v>7930.4022138846885</v>
      </c>
      <c r="R501" s="54">
        <v>8513.284843076679</v>
      </c>
      <c r="S501" s="54">
        <v>13334.317696779926</v>
      </c>
      <c r="T501" s="54">
        <v>17505.516812160356</v>
      </c>
      <c r="U501" s="54">
        <v>14282.725907114662</v>
      </c>
      <c r="V501" s="54">
        <v>13024.215863168622</v>
      </c>
      <c r="W501" s="54">
        <v>14300.154322568544</v>
      </c>
      <c r="X501" s="54"/>
      <c r="Y501" s="326">
        <v>6414.6995299700002</v>
      </c>
      <c r="Z501" s="326">
        <v>6659.1064625776398</v>
      </c>
      <c r="AA501" s="326">
        <v>7575.9992112903801</v>
      </c>
      <c r="AB501" s="326">
        <v>7930.4022138846885</v>
      </c>
      <c r="AC501" s="326">
        <v>8513.284843076679</v>
      </c>
      <c r="AD501" s="326">
        <v>13334.317696779926</v>
      </c>
      <c r="AE501" s="326">
        <v>17505.516812160356</v>
      </c>
      <c r="AF501" s="326">
        <v>14082.725907114662</v>
      </c>
      <c r="AG501" s="46">
        <v>12834.213899136874</v>
      </c>
      <c r="AI501" s="294">
        <f t="shared" si="64"/>
        <v>0</v>
      </c>
      <c r="AJ501" s="294">
        <f t="shared" si="65"/>
        <v>0</v>
      </c>
      <c r="AK501" s="294">
        <f t="shared" si="66"/>
        <v>0</v>
      </c>
      <c r="AL501" s="294">
        <f t="shared" si="67"/>
        <v>0</v>
      </c>
      <c r="AM501" s="294">
        <f t="shared" si="68"/>
        <v>0</v>
      </c>
      <c r="AN501" s="294">
        <f t="shared" si="69"/>
        <v>0</v>
      </c>
      <c r="AO501" s="294">
        <f t="shared" si="70"/>
        <v>0</v>
      </c>
      <c r="AP501" s="294">
        <f t="shared" si="71"/>
        <v>-200</v>
      </c>
      <c r="AQ501" s="294">
        <f t="shared" si="72"/>
        <v>-190.00196403174778</v>
      </c>
    </row>
    <row r="502" spans="5:43" ht="18" x14ac:dyDescent="0.3">
      <c r="E502" s="108"/>
      <c r="F502" s="271" t="s">
        <v>147</v>
      </c>
      <c r="G502" s="249" t="s">
        <v>562</v>
      </c>
      <c r="H502" s="249"/>
      <c r="I502" s="44"/>
      <c r="N502" s="54">
        <v>8978.9524498399915</v>
      </c>
      <c r="O502" s="54">
        <v>9438.7328957726568</v>
      </c>
      <c r="P502" s="54">
        <v>9872.4041011687987</v>
      </c>
      <c r="Q502" s="54">
        <v>10268.239131691211</v>
      </c>
      <c r="R502" s="54">
        <v>10564.848084953908</v>
      </c>
      <c r="S502" s="54">
        <v>10636.440721034742</v>
      </c>
      <c r="T502" s="54">
        <v>12078.240118600168</v>
      </c>
      <c r="U502" s="54">
        <v>12953.697209620568</v>
      </c>
      <c r="V502" s="54">
        <v>12795.991606943715</v>
      </c>
      <c r="W502" s="54">
        <v>13456.680273994536</v>
      </c>
      <c r="X502" s="54"/>
      <c r="Y502" s="326">
        <v>8978.9524498399915</v>
      </c>
      <c r="Z502" s="326">
        <v>9438.7328957726568</v>
      </c>
      <c r="AA502" s="326">
        <v>9872.4041011687987</v>
      </c>
      <c r="AB502" s="326">
        <v>10268.239131691211</v>
      </c>
      <c r="AC502" s="326">
        <v>10564.848084953908</v>
      </c>
      <c r="AD502" s="326">
        <v>10636.440721034742</v>
      </c>
      <c r="AE502" s="326">
        <v>12078.240118600168</v>
      </c>
      <c r="AF502" s="326">
        <v>12953.697209620568</v>
      </c>
      <c r="AG502" s="46">
        <v>12795.991606943715</v>
      </c>
      <c r="AI502" s="294">
        <f t="shared" si="64"/>
        <v>0</v>
      </c>
      <c r="AJ502" s="294">
        <f t="shared" si="65"/>
        <v>0</v>
      </c>
      <c r="AK502" s="294">
        <f t="shared" si="66"/>
        <v>0</v>
      </c>
      <c r="AL502" s="294">
        <f t="shared" si="67"/>
        <v>0</v>
      </c>
      <c r="AM502" s="294">
        <f t="shared" si="68"/>
        <v>0</v>
      </c>
      <c r="AN502" s="294">
        <f t="shared" si="69"/>
        <v>0</v>
      </c>
      <c r="AO502" s="294">
        <f t="shared" si="70"/>
        <v>0</v>
      </c>
      <c r="AP502" s="294">
        <f t="shared" si="71"/>
        <v>0</v>
      </c>
      <c r="AQ502" s="294">
        <f t="shared" si="72"/>
        <v>0</v>
      </c>
    </row>
    <row r="503" spans="5:43" ht="18" x14ac:dyDescent="0.3">
      <c r="E503" s="108"/>
      <c r="F503" s="271" t="s">
        <v>148</v>
      </c>
      <c r="G503" s="249" t="s">
        <v>563</v>
      </c>
      <c r="H503" s="249"/>
      <c r="I503" s="44"/>
      <c r="N503" s="54">
        <v>10321.369627489999</v>
      </c>
      <c r="O503" s="54">
        <v>10998.581626996605</v>
      </c>
      <c r="P503" s="54">
        <v>11425.084738441034</v>
      </c>
      <c r="Q503" s="54">
        <v>11913.052553686628</v>
      </c>
      <c r="R503" s="54">
        <v>12457.695209902922</v>
      </c>
      <c r="S503" s="54">
        <v>9962.1518922577961</v>
      </c>
      <c r="T503" s="54">
        <v>9975.0946034333156</v>
      </c>
      <c r="U503" s="54">
        <v>11219.67449105462</v>
      </c>
      <c r="V503" s="54">
        <v>11866.564175510222</v>
      </c>
      <c r="W503" s="54">
        <v>12592.084911494007</v>
      </c>
      <c r="X503" s="54"/>
      <c r="Y503" s="326">
        <v>10321.369627489999</v>
      </c>
      <c r="Z503" s="326">
        <v>10998.581626996605</v>
      </c>
      <c r="AA503" s="326">
        <v>11425.084738441034</v>
      </c>
      <c r="AB503" s="326">
        <v>11913.052553686628</v>
      </c>
      <c r="AC503" s="326">
        <v>12457.695209902922</v>
      </c>
      <c r="AD503" s="326">
        <v>9962.1518922577961</v>
      </c>
      <c r="AE503" s="326">
        <v>9975.0946034333156</v>
      </c>
      <c r="AF503" s="326">
        <v>11219.67449105462</v>
      </c>
      <c r="AG503" s="46">
        <v>11866.564175510222</v>
      </c>
      <c r="AI503" s="294">
        <f t="shared" si="64"/>
        <v>0</v>
      </c>
      <c r="AJ503" s="294">
        <f t="shared" si="65"/>
        <v>0</v>
      </c>
      <c r="AK503" s="294">
        <f t="shared" si="66"/>
        <v>0</v>
      </c>
      <c r="AL503" s="294">
        <f t="shared" si="67"/>
        <v>0</v>
      </c>
      <c r="AM503" s="294">
        <f t="shared" si="68"/>
        <v>0</v>
      </c>
      <c r="AN503" s="294">
        <f t="shared" si="69"/>
        <v>0</v>
      </c>
      <c r="AO503" s="294">
        <f t="shared" si="70"/>
        <v>0</v>
      </c>
      <c r="AP503" s="294">
        <f t="shared" si="71"/>
        <v>0</v>
      </c>
      <c r="AQ503" s="294">
        <f t="shared" si="72"/>
        <v>0</v>
      </c>
    </row>
    <row r="504" spans="5:43" ht="18" x14ac:dyDescent="0.3">
      <c r="E504" s="108"/>
      <c r="F504" s="271" t="s">
        <v>149</v>
      </c>
      <c r="G504" s="249" t="s">
        <v>564</v>
      </c>
      <c r="H504" s="249"/>
      <c r="I504" s="44"/>
      <c r="N504" s="54">
        <v>7311.3627278389995</v>
      </c>
      <c r="O504" s="54">
        <v>7471.7203342470184</v>
      </c>
      <c r="P504" s="54">
        <v>8318.2736772714597</v>
      </c>
      <c r="Q504" s="54">
        <v>9070.031497257698</v>
      </c>
      <c r="R504" s="54">
        <v>9274.4628111583297</v>
      </c>
      <c r="S504" s="54">
        <v>8916.1135282966043</v>
      </c>
      <c r="T504" s="54">
        <v>10034.652048154723</v>
      </c>
      <c r="U504" s="54">
        <v>11610.140340903577</v>
      </c>
      <c r="V504" s="54">
        <v>11951.102165955919</v>
      </c>
      <c r="W504" s="54">
        <v>13067.941617428451</v>
      </c>
      <c r="X504" s="54"/>
      <c r="Y504" s="326">
        <v>7311.3627278389995</v>
      </c>
      <c r="Z504" s="326">
        <v>7471.7203342470184</v>
      </c>
      <c r="AA504" s="326">
        <v>8318.2736772714597</v>
      </c>
      <c r="AB504" s="326">
        <v>9070.031497257698</v>
      </c>
      <c r="AC504" s="326">
        <v>9274.4628111583297</v>
      </c>
      <c r="AD504" s="326">
        <v>8916.1135282966043</v>
      </c>
      <c r="AE504" s="326">
        <v>10034.652048154723</v>
      </c>
      <c r="AF504" s="326">
        <v>11610.140340903574</v>
      </c>
      <c r="AG504" s="46">
        <v>11951.102165955917</v>
      </c>
      <c r="AI504" s="294">
        <f t="shared" si="64"/>
        <v>0</v>
      </c>
      <c r="AJ504" s="294">
        <f t="shared" si="65"/>
        <v>0</v>
      </c>
      <c r="AK504" s="294">
        <f t="shared" si="66"/>
        <v>0</v>
      </c>
      <c r="AL504" s="294">
        <f t="shared" si="67"/>
        <v>0</v>
      </c>
      <c r="AM504" s="294">
        <f t="shared" si="68"/>
        <v>0</v>
      </c>
      <c r="AN504" s="294">
        <f t="shared" si="69"/>
        <v>0</v>
      </c>
      <c r="AO504" s="294">
        <f t="shared" si="70"/>
        <v>0</v>
      </c>
      <c r="AP504" s="294">
        <f t="shared" si="71"/>
        <v>0</v>
      </c>
      <c r="AQ504" s="294">
        <f t="shared" si="72"/>
        <v>0</v>
      </c>
    </row>
    <row r="505" spans="5:43" ht="18" x14ac:dyDescent="0.3">
      <c r="E505" s="108"/>
      <c r="F505" s="271" t="s">
        <v>150</v>
      </c>
      <c r="G505" s="249" t="s">
        <v>565</v>
      </c>
      <c r="H505" s="249"/>
      <c r="I505" s="44"/>
      <c r="N505" s="54">
        <v>13939.53448180001</v>
      </c>
      <c r="O505" s="54">
        <v>14727.286036623835</v>
      </c>
      <c r="P505" s="54">
        <v>15752.669069799113</v>
      </c>
      <c r="Q505" s="54">
        <v>16608.842006211882</v>
      </c>
      <c r="R505" s="54">
        <v>17081.81663448425</v>
      </c>
      <c r="S505" s="54">
        <v>14114.244000008282</v>
      </c>
      <c r="T505" s="54">
        <v>15304.397513212825</v>
      </c>
      <c r="U505" s="54">
        <v>17311.437257744659</v>
      </c>
      <c r="V505" s="54">
        <v>18858.842676227549</v>
      </c>
      <c r="W505" s="54">
        <v>20660.2851127221</v>
      </c>
      <c r="X505" s="54"/>
      <c r="Y505" s="326">
        <v>13939.53448180001</v>
      </c>
      <c r="Z505" s="326">
        <v>14727.286036623835</v>
      </c>
      <c r="AA505" s="326">
        <v>15752.669069799113</v>
      </c>
      <c r="AB505" s="326">
        <v>16608.842006211882</v>
      </c>
      <c r="AC505" s="326">
        <v>17081.81663448425</v>
      </c>
      <c r="AD505" s="326">
        <v>14114.244000008282</v>
      </c>
      <c r="AE505" s="326">
        <v>15304.397513212825</v>
      </c>
      <c r="AF505" s="326">
        <v>17311.437257744659</v>
      </c>
      <c r="AG505" s="46">
        <v>18858.842676227549</v>
      </c>
      <c r="AI505" s="294">
        <f t="shared" si="64"/>
        <v>0</v>
      </c>
      <c r="AJ505" s="294">
        <f t="shared" si="65"/>
        <v>0</v>
      </c>
      <c r="AK505" s="294">
        <f t="shared" si="66"/>
        <v>0</v>
      </c>
      <c r="AL505" s="294">
        <f t="shared" si="67"/>
        <v>0</v>
      </c>
      <c r="AM505" s="294">
        <f t="shared" si="68"/>
        <v>0</v>
      </c>
      <c r="AN505" s="294">
        <f t="shared" si="69"/>
        <v>0</v>
      </c>
      <c r="AO505" s="294">
        <f t="shared" si="70"/>
        <v>0</v>
      </c>
      <c r="AP505" s="294">
        <f t="shared" si="71"/>
        <v>0</v>
      </c>
      <c r="AQ505" s="294">
        <f t="shared" si="72"/>
        <v>0</v>
      </c>
    </row>
    <row r="506" spans="5:43" ht="18" x14ac:dyDescent="0.3">
      <c r="E506" s="108"/>
      <c r="F506" s="271" t="s">
        <v>151</v>
      </c>
      <c r="G506" s="249" t="s">
        <v>566</v>
      </c>
      <c r="H506" s="249"/>
      <c r="I506" s="44"/>
      <c r="N506" s="54">
        <v>8293.7657128199899</v>
      </c>
      <c r="O506" s="54">
        <v>8758.7152790357413</v>
      </c>
      <c r="P506" s="54">
        <v>9204.2070916600023</v>
      </c>
      <c r="Q506" s="54">
        <v>9611.6049386424165</v>
      </c>
      <c r="R506" s="54">
        <v>9856.7016709786531</v>
      </c>
      <c r="S506" s="54">
        <v>9612.2436818270689</v>
      </c>
      <c r="T506" s="54">
        <v>10580.958694409161</v>
      </c>
      <c r="U506" s="54">
        <v>11389.582570044824</v>
      </c>
      <c r="V506" s="54">
        <v>10899.21095028277</v>
      </c>
      <c r="W506" s="54">
        <v>11203.620230643093</v>
      </c>
      <c r="X506" s="54"/>
      <c r="Y506" s="326">
        <v>8293.7657128199899</v>
      </c>
      <c r="Z506" s="326">
        <v>8758.7152790357413</v>
      </c>
      <c r="AA506" s="326">
        <v>9204.2070916600023</v>
      </c>
      <c r="AB506" s="326">
        <v>9611.6049386424165</v>
      </c>
      <c r="AC506" s="326">
        <v>9856.7016709786531</v>
      </c>
      <c r="AD506" s="326">
        <v>9612.2436818270689</v>
      </c>
      <c r="AE506" s="326">
        <v>10580.958694409161</v>
      </c>
      <c r="AF506" s="326">
        <v>11389.582570044828</v>
      </c>
      <c r="AG506" s="46">
        <v>10899.210950282773</v>
      </c>
      <c r="AI506" s="294">
        <f t="shared" si="64"/>
        <v>0</v>
      </c>
      <c r="AJ506" s="294">
        <f t="shared" si="65"/>
        <v>0</v>
      </c>
      <c r="AK506" s="294">
        <f t="shared" si="66"/>
        <v>0</v>
      </c>
      <c r="AL506" s="294">
        <f t="shared" si="67"/>
        <v>0</v>
      </c>
      <c r="AM506" s="294">
        <f t="shared" si="68"/>
        <v>0</v>
      </c>
      <c r="AN506" s="294">
        <f t="shared" si="69"/>
        <v>0</v>
      </c>
      <c r="AO506" s="294">
        <f t="shared" si="70"/>
        <v>0</v>
      </c>
      <c r="AP506" s="294">
        <f t="shared" si="71"/>
        <v>0</v>
      </c>
      <c r="AQ506" s="294">
        <f t="shared" si="72"/>
        <v>0</v>
      </c>
    </row>
    <row r="507" spans="5:43" ht="18" x14ac:dyDescent="0.3">
      <c r="E507" s="108"/>
      <c r="F507" s="271" t="s">
        <v>152</v>
      </c>
      <c r="G507" s="249" t="s">
        <v>629</v>
      </c>
      <c r="H507" s="249"/>
      <c r="I507" s="44"/>
      <c r="N507" s="54">
        <v>5387.5240031399817</v>
      </c>
      <c r="O507" s="54">
        <v>5600.7343115860722</v>
      </c>
      <c r="P507" s="54">
        <v>5210.7573161419941</v>
      </c>
      <c r="Q507" s="54">
        <v>5292.4864574953344</v>
      </c>
      <c r="R507" s="54">
        <v>5703.803652886535</v>
      </c>
      <c r="S507" s="54">
        <v>6072.2820585571299</v>
      </c>
      <c r="T507" s="54">
        <v>6614.0206521179125</v>
      </c>
      <c r="U507" s="54">
        <v>6757.5221212371835</v>
      </c>
      <c r="V507" s="54">
        <v>7204.3745593004023</v>
      </c>
      <c r="W507" s="54">
        <v>9107.0050501761161</v>
      </c>
      <c r="X507" s="54"/>
      <c r="Y507" s="326">
        <v>5387.5240031399817</v>
      </c>
      <c r="Z507" s="326">
        <v>5600.7343115860722</v>
      </c>
      <c r="AA507" s="326">
        <v>5210.7573161419941</v>
      </c>
      <c r="AB507" s="326">
        <v>5292.4864574953344</v>
      </c>
      <c r="AC507" s="326">
        <v>5703.803652886535</v>
      </c>
      <c r="AD507" s="326">
        <v>6072.2820585571299</v>
      </c>
      <c r="AE507" s="326">
        <v>6614.0206521179125</v>
      </c>
      <c r="AF507" s="326">
        <v>6557.5221212371835</v>
      </c>
      <c r="AG507" s="46">
        <v>6990.1311264142823</v>
      </c>
      <c r="AI507" s="294">
        <f t="shared" si="64"/>
        <v>0</v>
      </c>
      <c r="AJ507" s="294">
        <f t="shared" si="65"/>
        <v>0</v>
      </c>
      <c r="AK507" s="294">
        <f t="shared" si="66"/>
        <v>0</v>
      </c>
      <c r="AL507" s="294">
        <f t="shared" si="67"/>
        <v>0</v>
      </c>
      <c r="AM507" s="294">
        <f t="shared" si="68"/>
        <v>0</v>
      </c>
      <c r="AN507" s="294">
        <f t="shared" si="69"/>
        <v>0</v>
      </c>
      <c r="AO507" s="294">
        <f t="shared" si="70"/>
        <v>0</v>
      </c>
      <c r="AP507" s="294">
        <f t="shared" si="71"/>
        <v>-200</v>
      </c>
      <c r="AQ507" s="294">
        <f t="shared" si="72"/>
        <v>-214.24343288611999</v>
      </c>
    </row>
    <row r="508" spans="5:43" ht="18" x14ac:dyDescent="0.3">
      <c r="E508" s="108"/>
      <c r="F508" s="271" t="s">
        <v>153</v>
      </c>
      <c r="G508" s="249" t="s">
        <v>630</v>
      </c>
      <c r="H508" s="249"/>
      <c r="I508" s="44"/>
      <c r="N508" s="54">
        <v>5293.78993042</v>
      </c>
      <c r="O508" s="54">
        <v>5541.132232457102</v>
      </c>
      <c r="P508" s="54">
        <v>6464.1429152674464</v>
      </c>
      <c r="Q508" s="54">
        <v>6612.7150696513745</v>
      </c>
      <c r="R508" s="54">
        <v>6856.694111883573</v>
      </c>
      <c r="S508" s="54">
        <v>7171.996628336512</v>
      </c>
      <c r="T508" s="54">
        <v>8337.9271462015167</v>
      </c>
      <c r="U508" s="54">
        <v>10351.185396638946</v>
      </c>
      <c r="V508" s="54">
        <v>10766.523307522064</v>
      </c>
      <c r="W508" s="54">
        <v>10887.095665484319</v>
      </c>
      <c r="X508" s="54"/>
      <c r="Y508" s="326">
        <v>5293.78993042</v>
      </c>
      <c r="Z508" s="326">
        <v>5541.132232457102</v>
      </c>
      <c r="AA508" s="326">
        <v>6464.1429152674464</v>
      </c>
      <c r="AB508" s="326">
        <v>6612.7150696513745</v>
      </c>
      <c r="AC508" s="326">
        <v>6856.694111883573</v>
      </c>
      <c r="AD508" s="326">
        <v>7171.996628336512</v>
      </c>
      <c r="AE508" s="326">
        <v>8337.9271462015167</v>
      </c>
      <c r="AF508" s="326">
        <v>10351.185396638946</v>
      </c>
      <c r="AG508" s="46">
        <v>10766.523307522064</v>
      </c>
      <c r="AI508" s="294">
        <f t="shared" si="64"/>
        <v>0</v>
      </c>
      <c r="AJ508" s="294">
        <f t="shared" si="65"/>
        <v>0</v>
      </c>
      <c r="AK508" s="294">
        <f t="shared" si="66"/>
        <v>0</v>
      </c>
      <c r="AL508" s="294">
        <f t="shared" si="67"/>
        <v>0</v>
      </c>
      <c r="AM508" s="294">
        <f t="shared" si="68"/>
        <v>0</v>
      </c>
      <c r="AN508" s="294">
        <f t="shared" si="69"/>
        <v>0</v>
      </c>
      <c r="AO508" s="294">
        <f t="shared" si="70"/>
        <v>0</v>
      </c>
      <c r="AP508" s="294">
        <f t="shared" si="71"/>
        <v>0</v>
      </c>
      <c r="AQ508" s="294">
        <f t="shared" si="72"/>
        <v>0</v>
      </c>
    </row>
    <row r="509" spans="5:43" ht="18" x14ac:dyDescent="0.3">
      <c r="E509" s="108"/>
      <c r="F509" s="271" t="s">
        <v>154</v>
      </c>
      <c r="G509" s="249" t="s">
        <v>631</v>
      </c>
      <c r="H509" s="249"/>
      <c r="I509" s="44"/>
      <c r="N509" s="54">
        <v>46697.747234959999</v>
      </c>
      <c r="O509" s="54">
        <v>50694.90845836162</v>
      </c>
      <c r="P509" s="54">
        <v>55389.453440239864</v>
      </c>
      <c r="Q509" s="54">
        <v>56773.33349170896</v>
      </c>
      <c r="R509" s="54">
        <v>59981.304556820221</v>
      </c>
      <c r="S509" s="54">
        <v>63394.672377456409</v>
      </c>
      <c r="T509" s="54">
        <v>71123.808110145008</v>
      </c>
      <c r="U509" s="54">
        <v>87409.137310754813</v>
      </c>
      <c r="V509" s="54">
        <v>89201.639606250304</v>
      </c>
      <c r="W509" s="54">
        <v>94429.550531121873</v>
      </c>
      <c r="X509" s="54"/>
      <c r="Y509" s="326">
        <v>46697.747234959999</v>
      </c>
      <c r="Z509" s="326">
        <v>50694.90845836162</v>
      </c>
      <c r="AA509" s="326">
        <v>55389.453440239864</v>
      </c>
      <c r="AB509" s="326">
        <v>56773.33349170896</v>
      </c>
      <c r="AC509" s="326">
        <v>59981.304556820221</v>
      </c>
      <c r="AD509" s="326">
        <v>63394.672377456409</v>
      </c>
      <c r="AE509" s="326">
        <v>71123.808110145008</v>
      </c>
      <c r="AF509" s="326">
        <v>87409.137310754813</v>
      </c>
      <c r="AG509" s="46">
        <v>89201.639606250304</v>
      </c>
      <c r="AI509" s="294">
        <f t="shared" si="64"/>
        <v>0</v>
      </c>
      <c r="AJ509" s="294">
        <f t="shared" si="65"/>
        <v>0</v>
      </c>
      <c r="AK509" s="294">
        <f t="shared" si="66"/>
        <v>0</v>
      </c>
      <c r="AL509" s="294">
        <f t="shared" si="67"/>
        <v>0</v>
      </c>
      <c r="AM509" s="294">
        <f t="shared" si="68"/>
        <v>0</v>
      </c>
      <c r="AN509" s="294">
        <f t="shared" si="69"/>
        <v>0</v>
      </c>
      <c r="AO509" s="294">
        <f t="shared" si="70"/>
        <v>0</v>
      </c>
      <c r="AP509" s="294">
        <f t="shared" si="71"/>
        <v>0</v>
      </c>
      <c r="AQ509" s="294">
        <f t="shared" si="72"/>
        <v>0</v>
      </c>
    </row>
    <row r="510" spans="5:43" ht="18" x14ac:dyDescent="0.3">
      <c r="E510" s="108"/>
      <c r="F510" s="271" t="s">
        <v>155</v>
      </c>
      <c r="G510" s="249" t="s">
        <v>853</v>
      </c>
      <c r="H510" s="249"/>
      <c r="I510" s="44"/>
      <c r="N510" s="54">
        <v>4570.8792022155503</v>
      </c>
      <c r="O510" s="54">
        <v>4980.6012884666916</v>
      </c>
      <c r="P510" s="54">
        <v>5020.0528289277954</v>
      </c>
      <c r="Q510" s="54">
        <v>5067.3381736065912</v>
      </c>
      <c r="R510" s="54">
        <v>4972.1044045987746</v>
      </c>
      <c r="S510" s="54">
        <v>4704.2911408648788</v>
      </c>
      <c r="T510" s="54">
        <v>5227.5405030575257</v>
      </c>
      <c r="U510" s="54">
        <v>5944.8649103936978</v>
      </c>
      <c r="V510" s="54">
        <v>6494.5221387233496</v>
      </c>
      <c r="W510" s="54">
        <v>8200.3260892417147</v>
      </c>
      <c r="X510" s="54"/>
      <c r="Y510" s="326">
        <v>4570.8792022155503</v>
      </c>
      <c r="Z510" s="326">
        <v>4980.6012884666916</v>
      </c>
      <c r="AA510" s="326">
        <v>5020.0528289277954</v>
      </c>
      <c r="AB510" s="326">
        <v>5067.3381736065912</v>
      </c>
      <c r="AC510" s="326">
        <v>4972.1044045987746</v>
      </c>
      <c r="AD510" s="326">
        <v>4704.2911408648788</v>
      </c>
      <c r="AE510" s="326">
        <v>5227.5405030575257</v>
      </c>
      <c r="AF510" s="326">
        <v>5944.8649103936978</v>
      </c>
      <c r="AG510" s="46">
        <v>6494.5221387233496</v>
      </c>
      <c r="AI510" s="294">
        <f t="shared" si="64"/>
        <v>0</v>
      </c>
      <c r="AJ510" s="294">
        <f t="shared" si="65"/>
        <v>0</v>
      </c>
      <c r="AK510" s="294">
        <f t="shared" si="66"/>
        <v>0</v>
      </c>
      <c r="AL510" s="294">
        <f t="shared" si="67"/>
        <v>0</v>
      </c>
      <c r="AM510" s="294">
        <f t="shared" si="68"/>
        <v>0</v>
      </c>
      <c r="AN510" s="294">
        <f t="shared" si="69"/>
        <v>0</v>
      </c>
      <c r="AO510" s="294">
        <f t="shared" si="70"/>
        <v>0</v>
      </c>
      <c r="AP510" s="294">
        <f t="shared" si="71"/>
        <v>0</v>
      </c>
      <c r="AQ510" s="294">
        <f t="shared" si="72"/>
        <v>0</v>
      </c>
    </row>
    <row r="511" spans="5:43" ht="18" x14ac:dyDescent="0.3">
      <c r="E511" s="108"/>
      <c r="F511" s="271" t="s">
        <v>156</v>
      </c>
      <c r="G511" s="249" t="s">
        <v>567</v>
      </c>
      <c r="H511" s="249"/>
      <c r="I511" s="44"/>
      <c r="N511" s="54">
        <v>23065.786642294002</v>
      </c>
      <c r="O511" s="54">
        <v>22362.305925684774</v>
      </c>
      <c r="P511" s="54">
        <v>24416.42238937601</v>
      </c>
      <c r="Q511" s="54">
        <v>23673.977457729903</v>
      </c>
      <c r="R511" s="54">
        <v>24808.064129700819</v>
      </c>
      <c r="S511" s="54">
        <v>22977.915679960723</v>
      </c>
      <c r="T511" s="54">
        <v>23801.509085454338</v>
      </c>
      <c r="U511" s="54">
        <v>28601.276620933641</v>
      </c>
      <c r="V511" s="54">
        <v>30675.61845631928</v>
      </c>
      <c r="W511" s="54">
        <v>31250.853543550063</v>
      </c>
      <c r="X511" s="54"/>
      <c r="Y511" s="326">
        <v>23065.786642294002</v>
      </c>
      <c r="Z511" s="326">
        <v>22362.305925684774</v>
      </c>
      <c r="AA511" s="326">
        <v>24416.42238937601</v>
      </c>
      <c r="AB511" s="326">
        <v>23673.977457729903</v>
      </c>
      <c r="AC511" s="326">
        <v>24808.064129700819</v>
      </c>
      <c r="AD511" s="326">
        <v>22977.915679960723</v>
      </c>
      <c r="AE511" s="326">
        <v>23801.509085454338</v>
      </c>
      <c r="AF511" s="326">
        <v>28601.276620933641</v>
      </c>
      <c r="AG511" s="46">
        <v>30675.61845631928</v>
      </c>
      <c r="AI511" s="294">
        <f t="shared" si="64"/>
        <v>0</v>
      </c>
      <c r="AJ511" s="294">
        <f t="shared" si="65"/>
        <v>0</v>
      </c>
      <c r="AK511" s="294">
        <f t="shared" si="66"/>
        <v>0</v>
      </c>
      <c r="AL511" s="294">
        <f t="shared" si="67"/>
        <v>0</v>
      </c>
      <c r="AM511" s="294">
        <f t="shared" si="68"/>
        <v>0</v>
      </c>
      <c r="AN511" s="294">
        <f t="shared" si="69"/>
        <v>0</v>
      </c>
      <c r="AO511" s="294">
        <f t="shared" si="70"/>
        <v>0</v>
      </c>
      <c r="AP511" s="294">
        <f t="shared" si="71"/>
        <v>0</v>
      </c>
      <c r="AQ511" s="294">
        <f t="shared" si="72"/>
        <v>0</v>
      </c>
    </row>
    <row r="512" spans="5:43" ht="18" x14ac:dyDescent="0.3">
      <c r="E512" s="108"/>
      <c r="F512" s="271" t="s">
        <v>157</v>
      </c>
      <c r="G512" s="249" t="s">
        <v>568</v>
      </c>
      <c r="H512" s="249"/>
      <c r="I512" s="44"/>
      <c r="N512" s="54">
        <v>3927.4831981799998</v>
      </c>
      <c r="O512" s="54">
        <v>4288.4172913171706</v>
      </c>
      <c r="P512" s="54">
        <v>4570.8741225780814</v>
      </c>
      <c r="Q512" s="54">
        <v>4611.4891229398281</v>
      </c>
      <c r="R512" s="54">
        <v>4996.634241479238</v>
      </c>
      <c r="S512" s="54">
        <v>4712.346269326611</v>
      </c>
      <c r="T512" s="54">
        <v>4509.1705125964863</v>
      </c>
      <c r="U512" s="54">
        <v>5035.3070990351189</v>
      </c>
      <c r="V512" s="54">
        <v>4956.8687901453777</v>
      </c>
      <c r="W512" s="54">
        <v>5400.3485014594426</v>
      </c>
      <c r="X512" s="54"/>
      <c r="Y512" s="326">
        <v>3927.4831981799998</v>
      </c>
      <c r="Z512" s="326">
        <v>4288.4172913171706</v>
      </c>
      <c r="AA512" s="326">
        <v>4570.8741225780814</v>
      </c>
      <c r="AB512" s="326">
        <v>4611.4891229398281</v>
      </c>
      <c r="AC512" s="326">
        <v>4996.634241479238</v>
      </c>
      <c r="AD512" s="326">
        <v>4712.346269326611</v>
      </c>
      <c r="AE512" s="326">
        <v>4509.1705125964863</v>
      </c>
      <c r="AF512" s="326">
        <v>5035.3070990351189</v>
      </c>
      <c r="AG512" s="46">
        <v>4956.8687901453777</v>
      </c>
      <c r="AI512" s="294">
        <f t="shared" si="64"/>
        <v>0</v>
      </c>
      <c r="AJ512" s="294">
        <f t="shared" si="65"/>
        <v>0</v>
      </c>
      <c r="AK512" s="294">
        <f t="shared" si="66"/>
        <v>0</v>
      </c>
      <c r="AL512" s="294">
        <f t="shared" si="67"/>
        <v>0</v>
      </c>
      <c r="AM512" s="294">
        <f t="shared" si="68"/>
        <v>0</v>
      </c>
      <c r="AN512" s="294">
        <f t="shared" si="69"/>
        <v>0</v>
      </c>
      <c r="AO512" s="294">
        <f t="shared" si="70"/>
        <v>0</v>
      </c>
      <c r="AP512" s="294">
        <f t="shared" si="71"/>
        <v>0</v>
      </c>
      <c r="AQ512" s="294">
        <f t="shared" si="72"/>
        <v>0</v>
      </c>
    </row>
    <row r="513" spans="1:43" ht="18" x14ac:dyDescent="0.3">
      <c r="E513" s="108"/>
      <c r="F513" s="271" t="s">
        <v>158</v>
      </c>
      <c r="G513" s="249" t="s">
        <v>854</v>
      </c>
      <c r="H513" s="249"/>
      <c r="I513" s="44"/>
      <c r="N513" s="54">
        <v>3744.5547339000009</v>
      </c>
      <c r="O513" s="54">
        <v>3863.8167665342335</v>
      </c>
      <c r="P513" s="54">
        <v>4215.063612961043</v>
      </c>
      <c r="Q513" s="54">
        <v>4417.5618245012029</v>
      </c>
      <c r="R513" s="54">
        <v>4688.4020484081448</v>
      </c>
      <c r="S513" s="54">
        <v>4275.0856231915523</v>
      </c>
      <c r="T513" s="54">
        <v>4266.259820442363</v>
      </c>
      <c r="U513" s="54">
        <v>4713.6088966542802</v>
      </c>
      <c r="V513" s="54">
        <v>5011.2271851266396</v>
      </c>
      <c r="W513" s="54">
        <v>5326.644040004101</v>
      </c>
      <c r="X513" s="54"/>
      <c r="Y513" s="326">
        <v>3744.5547339000009</v>
      </c>
      <c r="Z513" s="326">
        <v>3863.8167665342335</v>
      </c>
      <c r="AA513" s="326">
        <v>4215.063612961043</v>
      </c>
      <c r="AB513" s="326">
        <v>4417.5618245012029</v>
      </c>
      <c r="AC513" s="326">
        <v>4688.4020484081448</v>
      </c>
      <c r="AD513" s="326">
        <v>4275.0856231915523</v>
      </c>
      <c r="AE513" s="326">
        <v>4266.259820442363</v>
      </c>
      <c r="AF513" s="326">
        <v>4713.6088966542802</v>
      </c>
      <c r="AG513" s="46">
        <v>5011.2271851266396</v>
      </c>
      <c r="AI513" s="294">
        <f t="shared" si="64"/>
        <v>0</v>
      </c>
      <c r="AJ513" s="294">
        <f t="shared" si="65"/>
        <v>0</v>
      </c>
      <c r="AK513" s="294">
        <f t="shared" si="66"/>
        <v>0</v>
      </c>
      <c r="AL513" s="294">
        <f t="shared" si="67"/>
        <v>0</v>
      </c>
      <c r="AM513" s="294">
        <f t="shared" si="68"/>
        <v>0</v>
      </c>
      <c r="AN513" s="294">
        <f t="shared" si="69"/>
        <v>0</v>
      </c>
      <c r="AO513" s="294">
        <f t="shared" si="70"/>
        <v>0</v>
      </c>
      <c r="AP513" s="294">
        <f t="shared" si="71"/>
        <v>0</v>
      </c>
      <c r="AQ513" s="294">
        <f t="shared" si="72"/>
        <v>0</v>
      </c>
    </row>
    <row r="514" spans="1:43" s="50" customFormat="1" ht="18" x14ac:dyDescent="0.3">
      <c r="A514" s="48"/>
      <c r="B514" s="49"/>
      <c r="C514" s="48"/>
      <c r="D514" s="49"/>
      <c r="E514" s="100" t="s">
        <v>8</v>
      </c>
      <c r="F514" s="248" t="s">
        <v>268</v>
      </c>
      <c r="G514" s="248"/>
      <c r="H514" s="248"/>
      <c r="I514" s="49"/>
      <c r="J514" s="49"/>
      <c r="K514" s="48"/>
      <c r="L514" s="49"/>
      <c r="M514" s="49"/>
      <c r="N514" s="123">
        <v>55381.969091896266</v>
      </c>
      <c r="O514" s="123">
        <v>61089.023150213507</v>
      </c>
      <c r="P514" s="123">
        <v>66551.682216254645</v>
      </c>
      <c r="Q514" s="123">
        <v>70047.610458843716</v>
      </c>
      <c r="R514" s="123">
        <v>71067.290364822475</v>
      </c>
      <c r="S514" s="123">
        <v>57657.452424754883</v>
      </c>
      <c r="T514" s="123">
        <v>55653.641536626514</v>
      </c>
      <c r="U514" s="123">
        <v>60823.780196386506</v>
      </c>
      <c r="V514" s="123">
        <v>65944.266794584473</v>
      </c>
      <c r="W514" s="123">
        <v>78078.983649598304</v>
      </c>
      <c r="X514" s="123"/>
      <c r="Y514" s="327">
        <v>55381.969091896266</v>
      </c>
      <c r="Z514" s="327">
        <v>61089.023150213507</v>
      </c>
      <c r="AA514" s="327">
        <v>66551.682216254645</v>
      </c>
      <c r="AB514" s="327">
        <v>70047.610458843716</v>
      </c>
      <c r="AC514" s="327">
        <v>71067.290364822475</v>
      </c>
      <c r="AD514" s="327">
        <v>57657.452424754883</v>
      </c>
      <c r="AE514" s="327">
        <v>55653.641536626514</v>
      </c>
      <c r="AF514" s="327">
        <v>60810.340196386518</v>
      </c>
      <c r="AG514" s="50">
        <v>65949.016808635992</v>
      </c>
      <c r="AI514" s="295">
        <f t="shared" si="64"/>
        <v>0</v>
      </c>
      <c r="AJ514" s="295">
        <f t="shared" si="65"/>
        <v>0</v>
      </c>
      <c r="AK514" s="295">
        <f t="shared" si="66"/>
        <v>0</v>
      </c>
      <c r="AL514" s="295">
        <f t="shared" si="67"/>
        <v>0</v>
      </c>
      <c r="AM514" s="295">
        <f t="shared" si="68"/>
        <v>0</v>
      </c>
      <c r="AN514" s="295">
        <f t="shared" si="69"/>
        <v>0</v>
      </c>
      <c r="AO514" s="295">
        <f t="shared" si="70"/>
        <v>0</v>
      </c>
      <c r="AP514" s="295">
        <f t="shared" si="71"/>
        <v>-13.439999999987776</v>
      </c>
      <c r="AQ514" s="295">
        <f t="shared" si="72"/>
        <v>4.7500140515185194</v>
      </c>
    </row>
    <row r="515" spans="1:43" ht="18" x14ac:dyDescent="0.3">
      <c r="E515" s="108"/>
      <c r="F515" s="271" t="s">
        <v>36</v>
      </c>
      <c r="G515" s="249" t="s">
        <v>269</v>
      </c>
      <c r="H515" s="249"/>
      <c r="I515" s="44"/>
      <c r="N515" s="54">
        <v>15246.2805779919</v>
      </c>
      <c r="O515" s="54">
        <v>17027.041730711098</v>
      </c>
      <c r="P515" s="54">
        <v>17700.619468389799</v>
      </c>
      <c r="Q515" s="54">
        <v>16406.649384615004</v>
      </c>
      <c r="R515" s="54">
        <v>15932.557034716796</v>
      </c>
      <c r="S515" s="54">
        <v>13376.733762048905</v>
      </c>
      <c r="T515" s="54">
        <v>11938.713508422534</v>
      </c>
      <c r="U515" s="54">
        <v>12244.847567847602</v>
      </c>
      <c r="V515" s="54">
        <v>12862.757946568101</v>
      </c>
      <c r="W515" s="54">
        <v>15377.965923710108</v>
      </c>
      <c r="X515" s="54"/>
      <c r="Y515" s="326">
        <v>15246.2805779919</v>
      </c>
      <c r="Z515" s="326">
        <v>17027.041730711098</v>
      </c>
      <c r="AA515" s="326">
        <v>17700.619468389799</v>
      </c>
      <c r="AB515" s="326">
        <v>16406.649384615004</v>
      </c>
      <c r="AC515" s="326">
        <v>15932.557034716796</v>
      </c>
      <c r="AD515" s="326">
        <v>13376.733762048905</v>
      </c>
      <c r="AE515" s="326">
        <v>11938.713508422534</v>
      </c>
      <c r="AF515" s="326">
        <v>12242.847567847602</v>
      </c>
      <c r="AG515" s="46">
        <v>12860.657020790903</v>
      </c>
      <c r="AI515" s="294">
        <f t="shared" si="64"/>
        <v>0</v>
      </c>
      <c r="AJ515" s="294">
        <f t="shared" si="65"/>
        <v>0</v>
      </c>
      <c r="AK515" s="294">
        <f t="shared" si="66"/>
        <v>0</v>
      </c>
      <c r="AL515" s="294">
        <f t="shared" si="67"/>
        <v>0</v>
      </c>
      <c r="AM515" s="294">
        <f t="shared" si="68"/>
        <v>0</v>
      </c>
      <c r="AN515" s="294">
        <f t="shared" si="69"/>
        <v>0</v>
      </c>
      <c r="AO515" s="294">
        <f t="shared" si="70"/>
        <v>0</v>
      </c>
      <c r="AP515" s="294">
        <f t="shared" si="71"/>
        <v>-2</v>
      </c>
      <c r="AQ515" s="294">
        <f t="shared" si="72"/>
        <v>-2.1009257771984267</v>
      </c>
    </row>
    <row r="516" spans="1:43" ht="18" x14ac:dyDescent="0.3">
      <c r="E516" s="108"/>
      <c r="F516" s="271" t="s">
        <v>37</v>
      </c>
      <c r="G516" s="249" t="s">
        <v>272</v>
      </c>
      <c r="H516" s="249"/>
      <c r="I516" s="44"/>
      <c r="N516" s="54">
        <v>15360.15484195745</v>
      </c>
      <c r="O516" s="54">
        <v>15614.100591590919</v>
      </c>
      <c r="P516" s="54">
        <v>16309.201162529267</v>
      </c>
      <c r="Q516" s="54">
        <v>16115.500903327991</v>
      </c>
      <c r="R516" s="54">
        <v>14886.986136123793</v>
      </c>
      <c r="S516" s="54">
        <v>12586.743154802431</v>
      </c>
      <c r="T516" s="54">
        <v>12641.327438815426</v>
      </c>
      <c r="U516" s="54">
        <v>15717.605913608524</v>
      </c>
      <c r="V516" s="54">
        <v>16074.237580444427</v>
      </c>
      <c r="W516" s="54">
        <v>18532.295796946415</v>
      </c>
      <c r="X516" s="54"/>
      <c r="Y516" s="326">
        <v>15360.15484195745</v>
      </c>
      <c r="Z516" s="326">
        <v>15614.100591590919</v>
      </c>
      <c r="AA516" s="326">
        <v>16309.201162529267</v>
      </c>
      <c r="AB516" s="326">
        <v>16115.500903327991</v>
      </c>
      <c r="AC516" s="326">
        <v>14886.986136123793</v>
      </c>
      <c r="AD516" s="326">
        <v>12586.743154802431</v>
      </c>
      <c r="AE516" s="326">
        <v>12641.327438815426</v>
      </c>
      <c r="AF516" s="326">
        <v>15361.605913608524</v>
      </c>
      <c r="AG516" s="46">
        <v>15707.043678234641</v>
      </c>
      <c r="AI516" s="294">
        <f t="shared" si="64"/>
        <v>0</v>
      </c>
      <c r="AJ516" s="294">
        <f t="shared" si="65"/>
        <v>0</v>
      </c>
      <c r="AK516" s="294">
        <f t="shared" si="66"/>
        <v>0</v>
      </c>
      <c r="AL516" s="294">
        <f t="shared" si="67"/>
        <v>0</v>
      </c>
      <c r="AM516" s="294">
        <f t="shared" si="68"/>
        <v>0</v>
      </c>
      <c r="AN516" s="294">
        <f t="shared" si="69"/>
        <v>0</v>
      </c>
      <c r="AO516" s="294">
        <f t="shared" si="70"/>
        <v>0</v>
      </c>
      <c r="AP516" s="294">
        <f t="shared" si="71"/>
        <v>-356</v>
      </c>
      <c r="AQ516" s="294">
        <f t="shared" si="72"/>
        <v>-367.19390220978676</v>
      </c>
    </row>
    <row r="517" spans="1:43" ht="18" x14ac:dyDescent="0.3">
      <c r="E517" s="108"/>
      <c r="F517" s="271" t="s">
        <v>38</v>
      </c>
      <c r="G517" s="249" t="s">
        <v>275</v>
      </c>
      <c r="H517" s="249"/>
      <c r="I517" s="44"/>
      <c r="N517" s="54">
        <v>15373.156935334802</v>
      </c>
      <c r="O517" s="54">
        <v>18209.899035058141</v>
      </c>
      <c r="P517" s="54">
        <v>21335.763877468053</v>
      </c>
      <c r="Q517" s="54">
        <v>25278.915483112709</v>
      </c>
      <c r="R517" s="54">
        <v>27476.03009342638</v>
      </c>
      <c r="S517" s="54">
        <v>20043.732985336137</v>
      </c>
      <c r="T517" s="54">
        <v>16752.470463222853</v>
      </c>
      <c r="U517" s="54">
        <v>17200.903607063214</v>
      </c>
      <c r="V517" s="54">
        <v>19885.305381141567</v>
      </c>
      <c r="W517" s="54">
        <v>23233.725033359762</v>
      </c>
      <c r="X517" s="54"/>
      <c r="Y517" s="326">
        <v>15373.156935334802</v>
      </c>
      <c r="Z517" s="326">
        <v>18209.899035058141</v>
      </c>
      <c r="AA517" s="326">
        <v>21335.763877468053</v>
      </c>
      <c r="AB517" s="326">
        <v>25278.915483112709</v>
      </c>
      <c r="AC517" s="326">
        <v>27476.03009342638</v>
      </c>
      <c r="AD517" s="326">
        <v>20043.732985336137</v>
      </c>
      <c r="AE517" s="326">
        <v>16752.470463222853</v>
      </c>
      <c r="AF517" s="326">
        <v>17480.443607063222</v>
      </c>
      <c r="AG517" s="46">
        <v>20198.151955850153</v>
      </c>
      <c r="AI517" s="294">
        <f t="shared" si="64"/>
        <v>0</v>
      </c>
      <c r="AJ517" s="294">
        <f t="shared" si="65"/>
        <v>0</v>
      </c>
      <c r="AK517" s="294">
        <f t="shared" si="66"/>
        <v>0</v>
      </c>
      <c r="AL517" s="294">
        <f t="shared" si="67"/>
        <v>0</v>
      </c>
      <c r="AM517" s="294">
        <f t="shared" si="68"/>
        <v>0</v>
      </c>
      <c r="AN517" s="294">
        <f t="shared" si="69"/>
        <v>0</v>
      </c>
      <c r="AO517" s="294">
        <f t="shared" si="70"/>
        <v>0</v>
      </c>
      <c r="AP517" s="294">
        <f t="shared" si="71"/>
        <v>279.54000000000815</v>
      </c>
      <c r="AQ517" s="294">
        <f t="shared" si="72"/>
        <v>312.84657470858656</v>
      </c>
    </row>
    <row r="518" spans="1:43" ht="18" x14ac:dyDescent="0.3">
      <c r="E518" s="108"/>
      <c r="F518" s="271" t="s">
        <v>39</v>
      </c>
      <c r="G518" s="249" t="s">
        <v>855</v>
      </c>
      <c r="H518" s="249"/>
      <c r="I518" s="44"/>
      <c r="N518" s="54">
        <v>9402.3767366121119</v>
      </c>
      <c r="O518" s="54">
        <v>10237.981792853352</v>
      </c>
      <c r="P518" s="54">
        <v>11206.097707867524</v>
      </c>
      <c r="Q518" s="54">
        <v>12246.544687788011</v>
      </c>
      <c r="R518" s="54">
        <v>12771.71710055551</v>
      </c>
      <c r="S518" s="54">
        <v>11650.242522567405</v>
      </c>
      <c r="T518" s="54">
        <v>14321.130126165699</v>
      </c>
      <c r="U518" s="54">
        <v>15660.423107867162</v>
      </c>
      <c r="V518" s="54">
        <v>17121.965886430375</v>
      </c>
      <c r="W518" s="54">
        <v>20934.996895582022</v>
      </c>
      <c r="X518" s="54"/>
      <c r="Y518" s="326">
        <v>9402.3767366121119</v>
      </c>
      <c r="Z518" s="326">
        <v>10237.981792853352</v>
      </c>
      <c r="AA518" s="326">
        <v>11206.097707867524</v>
      </c>
      <c r="AB518" s="326">
        <v>12246.544687788011</v>
      </c>
      <c r="AC518" s="326">
        <v>12771.71710055551</v>
      </c>
      <c r="AD518" s="326">
        <v>11650.242522567405</v>
      </c>
      <c r="AE518" s="326">
        <v>14321.130126165699</v>
      </c>
      <c r="AF518" s="326">
        <v>15725.443107867166</v>
      </c>
      <c r="AG518" s="46">
        <v>17183.164153760306</v>
      </c>
      <c r="AI518" s="294">
        <f t="shared" si="64"/>
        <v>0</v>
      </c>
      <c r="AJ518" s="294">
        <f t="shared" si="65"/>
        <v>0</v>
      </c>
      <c r="AK518" s="294">
        <f t="shared" si="66"/>
        <v>0</v>
      </c>
      <c r="AL518" s="294">
        <f t="shared" si="67"/>
        <v>0</v>
      </c>
      <c r="AM518" s="294">
        <f t="shared" si="68"/>
        <v>0</v>
      </c>
      <c r="AN518" s="294">
        <f t="shared" si="69"/>
        <v>0</v>
      </c>
      <c r="AO518" s="294">
        <f t="shared" si="70"/>
        <v>0</v>
      </c>
      <c r="AP518" s="294">
        <f t="shared" si="71"/>
        <v>65.020000000004075</v>
      </c>
      <c r="AQ518" s="294">
        <f t="shared" si="72"/>
        <v>61.198267329931696</v>
      </c>
    </row>
    <row r="519" spans="1:43" s="50" customFormat="1" ht="18" x14ac:dyDescent="0.3">
      <c r="A519" s="48"/>
      <c r="B519" s="49"/>
      <c r="C519" s="48"/>
      <c r="D519" s="49"/>
      <c r="E519" s="100" t="s">
        <v>10</v>
      </c>
      <c r="F519" s="248" t="s">
        <v>409</v>
      </c>
      <c r="G519" s="248"/>
      <c r="H519" s="248"/>
      <c r="I519" s="49"/>
      <c r="J519" s="49"/>
      <c r="K519" s="48"/>
      <c r="L519" s="49"/>
      <c r="M519" s="49"/>
      <c r="N519" s="123">
        <v>643882.56887343375</v>
      </c>
      <c r="O519" s="123">
        <v>689969.46825275465</v>
      </c>
      <c r="P519" s="123">
        <v>747359.81021652219</v>
      </c>
      <c r="Q519" s="123">
        <v>804993.44544786622</v>
      </c>
      <c r="R519" s="123">
        <v>860130.13362968643</v>
      </c>
      <c r="S519" s="123">
        <v>817712.70534559793</v>
      </c>
      <c r="T519" s="123">
        <v>841691.74960411224</v>
      </c>
      <c r="U519" s="123">
        <v>959254.43314122758</v>
      </c>
      <c r="V519" s="123">
        <v>1021952.4196256897</v>
      </c>
      <c r="W519" s="123">
        <v>1085875.5994784138</v>
      </c>
      <c r="X519" s="123"/>
      <c r="Y519" s="327">
        <v>643882.56887343375</v>
      </c>
      <c r="Z519" s="327">
        <v>689969.46825275465</v>
      </c>
      <c r="AA519" s="327">
        <v>747359.81021652219</v>
      </c>
      <c r="AB519" s="327">
        <v>804993.44544786622</v>
      </c>
      <c r="AC519" s="327">
        <v>860130.13362968643</v>
      </c>
      <c r="AD519" s="327">
        <v>817712.70534559793</v>
      </c>
      <c r="AE519" s="327">
        <v>841691.74960411224</v>
      </c>
      <c r="AF519" s="327">
        <v>956736.73890020861</v>
      </c>
      <c r="AG519" s="50">
        <v>1018971.7996099624</v>
      </c>
      <c r="AI519" s="295">
        <f t="shared" si="64"/>
        <v>0</v>
      </c>
      <c r="AJ519" s="295">
        <f t="shared" si="65"/>
        <v>0</v>
      </c>
      <c r="AK519" s="295">
        <f t="shared" si="66"/>
        <v>0</v>
      </c>
      <c r="AL519" s="295">
        <f t="shared" si="67"/>
        <v>0</v>
      </c>
      <c r="AM519" s="295">
        <f t="shared" si="68"/>
        <v>0</v>
      </c>
      <c r="AN519" s="295">
        <f t="shared" si="69"/>
        <v>0</v>
      </c>
      <c r="AO519" s="295">
        <f t="shared" si="70"/>
        <v>0</v>
      </c>
      <c r="AP519" s="295">
        <f t="shared" si="71"/>
        <v>-2517.6942410189658</v>
      </c>
      <c r="AQ519" s="295">
        <f t="shared" si="72"/>
        <v>-2980.6200157273561</v>
      </c>
    </row>
    <row r="520" spans="1:43" s="50" customFormat="1" ht="18" x14ac:dyDescent="0.3">
      <c r="A520" s="48"/>
      <c r="B520" s="49"/>
      <c r="C520" s="48"/>
      <c r="D520" s="49"/>
      <c r="E520" s="100"/>
      <c r="F520" s="248" t="s">
        <v>40</v>
      </c>
      <c r="G520" s="248" t="s">
        <v>569</v>
      </c>
      <c r="H520" s="255"/>
      <c r="I520" s="49"/>
      <c r="J520" s="49"/>
      <c r="K520" s="48"/>
      <c r="L520" s="49"/>
      <c r="M520" s="49"/>
      <c r="N520" s="123">
        <v>31709.886932707308</v>
      </c>
      <c r="O520" s="123">
        <v>33483.637321323433</v>
      </c>
      <c r="P520" s="123">
        <v>35376.490636230927</v>
      </c>
      <c r="Q520" s="123">
        <v>37811.256529952145</v>
      </c>
      <c r="R520" s="123">
        <v>40908.894168347622</v>
      </c>
      <c r="S520" s="123">
        <v>40541.479076052863</v>
      </c>
      <c r="T520" s="123">
        <v>41757.816479120964</v>
      </c>
      <c r="U520" s="123">
        <v>43575.027651674747</v>
      </c>
      <c r="V520" s="123">
        <v>45251.596243598586</v>
      </c>
      <c r="W520" s="123">
        <v>47842.805054097335</v>
      </c>
      <c r="X520" s="123"/>
      <c r="Y520" s="327">
        <v>31709.886932707308</v>
      </c>
      <c r="Z520" s="327">
        <v>33483.637321323433</v>
      </c>
      <c r="AA520" s="327">
        <v>35376.490636230927</v>
      </c>
      <c r="AB520" s="327">
        <v>37811.256529952145</v>
      </c>
      <c r="AC520" s="327">
        <v>40908.894168347622</v>
      </c>
      <c r="AD520" s="327">
        <v>40541.479076052863</v>
      </c>
      <c r="AE520" s="327">
        <v>41757.816479120964</v>
      </c>
      <c r="AF520" s="327">
        <v>43536.507651674743</v>
      </c>
      <c r="AG520" s="50">
        <v>45167.54624359859</v>
      </c>
      <c r="AI520" s="295">
        <f t="shared" ref="AI520:AI583" si="73">Y520-N520</f>
        <v>0</v>
      </c>
      <c r="AJ520" s="295">
        <f t="shared" ref="AJ520:AJ583" si="74">Z520-O520</f>
        <v>0</v>
      </c>
      <c r="AK520" s="295">
        <f t="shared" ref="AK520:AK583" si="75">AA520-P520</f>
        <v>0</v>
      </c>
      <c r="AL520" s="295">
        <f t="shared" ref="AL520:AL583" si="76">AB520-Q520</f>
        <v>0</v>
      </c>
      <c r="AM520" s="295">
        <f t="shared" ref="AM520:AM583" si="77">AC520-R520</f>
        <v>0</v>
      </c>
      <c r="AN520" s="295">
        <f t="shared" ref="AN520:AN583" si="78">AD520-S520</f>
        <v>0</v>
      </c>
      <c r="AO520" s="295">
        <f t="shared" ref="AO520:AO583" si="79">AE520-T520</f>
        <v>0</v>
      </c>
      <c r="AP520" s="295">
        <f t="shared" ref="AP520:AP583" si="80">AF520-U520</f>
        <v>-38.520000000004075</v>
      </c>
      <c r="AQ520" s="295">
        <f t="shared" ref="AQ520:AQ583" si="81">AG520-V520</f>
        <v>-84.049999999995634</v>
      </c>
    </row>
    <row r="521" spans="1:43" ht="18" x14ac:dyDescent="0.3">
      <c r="E521" s="108"/>
      <c r="F521" s="249"/>
      <c r="G521" s="249" t="s">
        <v>41</v>
      </c>
      <c r="H521" s="249" t="s">
        <v>570</v>
      </c>
      <c r="I521" s="46"/>
      <c r="N521" s="54">
        <v>25773.764636155702</v>
      </c>
      <c r="O521" s="54">
        <v>26953.497045653101</v>
      </c>
      <c r="P521" s="54">
        <v>28224.849361228782</v>
      </c>
      <c r="Q521" s="54">
        <v>30102.341288735224</v>
      </c>
      <c r="R521" s="54">
        <v>32556.13501728146</v>
      </c>
      <c r="S521" s="54">
        <v>31451.968391524992</v>
      </c>
      <c r="T521" s="54">
        <v>31898.767269342788</v>
      </c>
      <c r="U521" s="54">
        <v>33149.463723577042</v>
      </c>
      <c r="V521" s="54">
        <v>34130.531287750942</v>
      </c>
      <c r="W521" s="54">
        <v>36214.327016868323</v>
      </c>
      <c r="X521" s="54"/>
      <c r="Y521" s="326">
        <v>25773.764636155702</v>
      </c>
      <c r="Z521" s="326">
        <v>26953.497045653101</v>
      </c>
      <c r="AA521" s="326">
        <v>28224.849361228782</v>
      </c>
      <c r="AB521" s="326">
        <v>30102.341288735224</v>
      </c>
      <c r="AC521" s="326">
        <v>32556.13501728146</v>
      </c>
      <c r="AD521" s="326">
        <v>31451.968391524992</v>
      </c>
      <c r="AE521" s="326">
        <v>31898.767269342788</v>
      </c>
      <c r="AF521" s="326">
        <v>33122.463723577042</v>
      </c>
      <c r="AG521" s="46">
        <v>34068.53128775095</v>
      </c>
      <c r="AI521" s="294">
        <f t="shared" si="73"/>
        <v>0</v>
      </c>
      <c r="AJ521" s="294">
        <f t="shared" si="74"/>
        <v>0</v>
      </c>
      <c r="AK521" s="294">
        <f t="shared" si="75"/>
        <v>0</v>
      </c>
      <c r="AL521" s="294">
        <f t="shared" si="76"/>
        <v>0</v>
      </c>
      <c r="AM521" s="294">
        <f t="shared" si="77"/>
        <v>0</v>
      </c>
      <c r="AN521" s="294">
        <f t="shared" si="78"/>
        <v>0</v>
      </c>
      <c r="AO521" s="294">
        <f t="shared" si="79"/>
        <v>0</v>
      </c>
      <c r="AP521" s="294">
        <f t="shared" si="80"/>
        <v>-27</v>
      </c>
      <c r="AQ521" s="294">
        <f t="shared" si="81"/>
        <v>-61.999999999992724</v>
      </c>
    </row>
    <row r="522" spans="1:43" ht="18" x14ac:dyDescent="0.35">
      <c r="E522" s="108"/>
      <c r="F522" s="249"/>
      <c r="G522" s="249" t="s">
        <v>42</v>
      </c>
      <c r="H522" s="252" t="s">
        <v>626</v>
      </c>
      <c r="I522" s="46"/>
      <c r="N522" s="54">
        <v>5936.1222965516063</v>
      </c>
      <c r="O522" s="54">
        <v>6530.1402756703328</v>
      </c>
      <c r="P522" s="54">
        <v>7151.6412750021454</v>
      </c>
      <c r="Q522" s="54">
        <v>7708.9152412169205</v>
      </c>
      <c r="R522" s="54">
        <v>8352.7591510661623</v>
      </c>
      <c r="S522" s="54">
        <v>9089.5106845278697</v>
      </c>
      <c r="T522" s="54">
        <v>9859.0492097781771</v>
      </c>
      <c r="U522" s="54">
        <v>10425.563928097705</v>
      </c>
      <c r="V522" s="54">
        <v>11121.06495584764</v>
      </c>
      <c r="W522" s="54">
        <v>11628.478037229015</v>
      </c>
      <c r="X522" s="54"/>
      <c r="Y522" s="326">
        <v>5936.1222965516063</v>
      </c>
      <c r="Z522" s="326">
        <v>6530.1402756703328</v>
      </c>
      <c r="AA522" s="326">
        <v>7151.6412750021454</v>
      </c>
      <c r="AB522" s="326">
        <v>7708.9152412169205</v>
      </c>
      <c r="AC522" s="326">
        <v>8352.7591510661623</v>
      </c>
      <c r="AD522" s="326">
        <v>9089.5106845278697</v>
      </c>
      <c r="AE522" s="326">
        <v>9859.0492097781771</v>
      </c>
      <c r="AF522" s="326">
        <v>10414.043928097701</v>
      </c>
      <c r="AG522" s="46">
        <v>11099.014955847641</v>
      </c>
      <c r="AI522" s="294">
        <f t="shared" si="73"/>
        <v>0</v>
      </c>
      <c r="AJ522" s="294">
        <f t="shared" si="74"/>
        <v>0</v>
      </c>
      <c r="AK522" s="294">
        <f t="shared" si="75"/>
        <v>0</v>
      </c>
      <c r="AL522" s="294">
        <f t="shared" si="76"/>
        <v>0</v>
      </c>
      <c r="AM522" s="294">
        <f t="shared" si="77"/>
        <v>0</v>
      </c>
      <c r="AN522" s="294">
        <f t="shared" si="78"/>
        <v>0</v>
      </c>
      <c r="AO522" s="294">
        <f t="shared" si="79"/>
        <v>0</v>
      </c>
      <c r="AP522" s="294">
        <f t="shared" si="80"/>
        <v>-11.520000000004075</v>
      </c>
      <c r="AQ522" s="294">
        <f t="shared" si="81"/>
        <v>-22.049999999999272</v>
      </c>
    </row>
    <row r="523" spans="1:43" s="50" customFormat="1" ht="18" x14ac:dyDescent="0.3">
      <c r="A523" s="48"/>
      <c r="B523" s="49"/>
      <c r="C523" s="48"/>
      <c r="D523" s="49"/>
      <c r="E523" s="100"/>
      <c r="F523" s="248" t="s">
        <v>43</v>
      </c>
      <c r="G523" s="248" t="s">
        <v>571</v>
      </c>
      <c r="H523" s="248"/>
      <c r="I523" s="49"/>
      <c r="J523" s="48"/>
      <c r="K523" s="49"/>
      <c r="L523" s="49"/>
      <c r="M523" s="49"/>
      <c r="N523" s="123">
        <v>184022.60618059593</v>
      </c>
      <c r="O523" s="123">
        <v>198154.53884858676</v>
      </c>
      <c r="P523" s="123">
        <v>218317.83995769959</v>
      </c>
      <c r="Q523" s="123">
        <v>237239.17426423501</v>
      </c>
      <c r="R523" s="123">
        <v>253856.72152678674</v>
      </c>
      <c r="S523" s="123">
        <v>240527.09195893648</v>
      </c>
      <c r="T523" s="123">
        <v>250010.24749978201</v>
      </c>
      <c r="U523" s="123">
        <v>299033.70145598613</v>
      </c>
      <c r="V523" s="123">
        <v>321986.20420491201</v>
      </c>
      <c r="W523" s="123">
        <v>339327.17489491682</v>
      </c>
      <c r="X523" s="123"/>
      <c r="Y523" s="327">
        <v>184022.60618059593</v>
      </c>
      <c r="Z523" s="327">
        <v>198154.53884858676</v>
      </c>
      <c r="AA523" s="327">
        <v>218317.83995769959</v>
      </c>
      <c r="AB523" s="327">
        <v>237239.17426423501</v>
      </c>
      <c r="AC523" s="327">
        <v>253856.72152678674</v>
      </c>
      <c r="AD523" s="327">
        <v>240527.09195893648</v>
      </c>
      <c r="AE523" s="327">
        <v>250010.24749978201</v>
      </c>
      <c r="AF523" s="327">
        <v>298881.70145598613</v>
      </c>
      <c r="AG523" s="50">
        <v>321738.20420491195</v>
      </c>
      <c r="AI523" s="295">
        <f t="shared" si="73"/>
        <v>0</v>
      </c>
      <c r="AJ523" s="295">
        <f t="shared" si="74"/>
        <v>0</v>
      </c>
      <c r="AK523" s="295">
        <f t="shared" si="75"/>
        <v>0</v>
      </c>
      <c r="AL523" s="295">
        <f t="shared" si="76"/>
        <v>0</v>
      </c>
      <c r="AM523" s="295">
        <f t="shared" si="77"/>
        <v>0</v>
      </c>
      <c r="AN523" s="295">
        <f t="shared" si="78"/>
        <v>0</v>
      </c>
      <c r="AO523" s="295">
        <f t="shared" si="79"/>
        <v>0</v>
      </c>
      <c r="AP523" s="295">
        <f t="shared" si="80"/>
        <v>-152</v>
      </c>
      <c r="AQ523" s="295">
        <f t="shared" si="81"/>
        <v>-248.00000000005821</v>
      </c>
    </row>
    <row r="524" spans="1:43" ht="18" x14ac:dyDescent="0.3">
      <c r="E524" s="108"/>
      <c r="F524" s="249"/>
      <c r="G524" s="249" t="s">
        <v>44</v>
      </c>
      <c r="H524" s="249" t="s">
        <v>572</v>
      </c>
      <c r="I524" s="46"/>
      <c r="N524" s="54">
        <v>82182.6062536971</v>
      </c>
      <c r="O524" s="54">
        <v>88360.179274359325</v>
      </c>
      <c r="P524" s="54">
        <v>96980.088521000551</v>
      </c>
      <c r="Q524" s="54">
        <v>104884.04857709415</v>
      </c>
      <c r="R524" s="54">
        <v>111768.48141279606</v>
      </c>
      <c r="S524" s="54">
        <v>106060.16739654298</v>
      </c>
      <c r="T524" s="54">
        <v>112260.663506128</v>
      </c>
      <c r="U524" s="54">
        <v>124403.2730941133</v>
      </c>
      <c r="V524" s="54">
        <v>131095.69533496903</v>
      </c>
      <c r="W524" s="54">
        <v>136878.54311779255</v>
      </c>
      <c r="X524" s="54"/>
      <c r="Y524" s="326">
        <v>82182.6062536971</v>
      </c>
      <c r="Z524" s="326">
        <v>88360.179274359325</v>
      </c>
      <c r="AA524" s="326">
        <v>96980.088521000551</v>
      </c>
      <c r="AB524" s="326">
        <v>104884.04857709415</v>
      </c>
      <c r="AC524" s="326">
        <v>111768.48141279606</v>
      </c>
      <c r="AD524" s="326">
        <v>106060.16739654298</v>
      </c>
      <c r="AE524" s="326">
        <v>112260.663506128</v>
      </c>
      <c r="AF524" s="326">
        <v>124326.27309411341</v>
      </c>
      <c r="AG524" s="46">
        <v>130966.69533496896</v>
      </c>
      <c r="AI524" s="294">
        <f t="shared" si="73"/>
        <v>0</v>
      </c>
      <c r="AJ524" s="294">
        <f t="shared" si="74"/>
        <v>0</v>
      </c>
      <c r="AK524" s="294">
        <f t="shared" si="75"/>
        <v>0</v>
      </c>
      <c r="AL524" s="294">
        <f t="shared" si="76"/>
        <v>0</v>
      </c>
      <c r="AM524" s="294">
        <f t="shared" si="77"/>
        <v>0</v>
      </c>
      <c r="AN524" s="294">
        <f t="shared" si="78"/>
        <v>0</v>
      </c>
      <c r="AO524" s="294">
        <f t="shared" si="79"/>
        <v>0</v>
      </c>
      <c r="AP524" s="294">
        <f t="shared" si="80"/>
        <v>-76.999999999898137</v>
      </c>
      <c r="AQ524" s="294">
        <f t="shared" si="81"/>
        <v>-129.00000000007276</v>
      </c>
    </row>
    <row r="525" spans="1:43" ht="18" x14ac:dyDescent="0.3">
      <c r="E525" s="108"/>
      <c r="F525" s="249"/>
      <c r="G525" s="249" t="s">
        <v>45</v>
      </c>
      <c r="H525" s="249" t="s">
        <v>573</v>
      </c>
      <c r="I525" s="46"/>
      <c r="N525" s="54">
        <v>78555.140309725626</v>
      </c>
      <c r="O525" s="54">
        <v>86686.135670427102</v>
      </c>
      <c r="P525" s="54">
        <v>97496.849560179136</v>
      </c>
      <c r="Q525" s="54">
        <v>107690.05520696295</v>
      </c>
      <c r="R525" s="54">
        <v>116573.80941372702</v>
      </c>
      <c r="S525" s="54">
        <v>111499.73922508958</v>
      </c>
      <c r="T525" s="54">
        <v>116852.10335669201</v>
      </c>
      <c r="U525" s="54">
        <v>144170.20958597562</v>
      </c>
      <c r="V525" s="54">
        <v>156210.46018974154</v>
      </c>
      <c r="W525" s="54">
        <v>165500.35208582823</v>
      </c>
      <c r="X525" s="54"/>
      <c r="Y525" s="326">
        <v>78555.140309725626</v>
      </c>
      <c r="Z525" s="326">
        <v>86686.135670427102</v>
      </c>
      <c r="AA525" s="326">
        <v>97496.849560179136</v>
      </c>
      <c r="AB525" s="326">
        <v>107690.05520696295</v>
      </c>
      <c r="AC525" s="326">
        <v>116573.80941372702</v>
      </c>
      <c r="AD525" s="326">
        <v>111499.73922508958</v>
      </c>
      <c r="AE525" s="326">
        <v>116852.10335669201</v>
      </c>
      <c r="AF525" s="326">
        <v>144114.20958597556</v>
      </c>
      <c r="AG525" s="46">
        <v>156141.46018974154</v>
      </c>
      <c r="AI525" s="294">
        <f t="shared" si="73"/>
        <v>0</v>
      </c>
      <c r="AJ525" s="294">
        <f t="shared" si="74"/>
        <v>0</v>
      </c>
      <c r="AK525" s="294">
        <f t="shared" si="75"/>
        <v>0</v>
      </c>
      <c r="AL525" s="294">
        <f t="shared" si="76"/>
        <v>0</v>
      </c>
      <c r="AM525" s="294">
        <f t="shared" si="77"/>
        <v>0</v>
      </c>
      <c r="AN525" s="294">
        <f t="shared" si="78"/>
        <v>0</v>
      </c>
      <c r="AO525" s="294">
        <f t="shared" si="79"/>
        <v>0</v>
      </c>
      <c r="AP525" s="294">
        <f t="shared" si="80"/>
        <v>-56.000000000058208</v>
      </c>
      <c r="AQ525" s="294">
        <f t="shared" si="81"/>
        <v>-69</v>
      </c>
    </row>
    <row r="526" spans="1:43" ht="18" x14ac:dyDescent="0.3">
      <c r="E526" s="108"/>
      <c r="F526" s="249"/>
      <c r="G526" s="249" t="s">
        <v>46</v>
      </c>
      <c r="H526" s="249" t="s">
        <v>574</v>
      </c>
      <c r="I526" s="46"/>
      <c r="N526" s="54">
        <v>23284.859617173217</v>
      </c>
      <c r="O526" s="54">
        <v>23108.223903800343</v>
      </c>
      <c r="P526" s="54">
        <v>23840.901876519889</v>
      </c>
      <c r="Q526" s="54">
        <v>24665.070480177925</v>
      </c>
      <c r="R526" s="54">
        <v>25514.430700263663</v>
      </c>
      <c r="S526" s="54">
        <v>22967.185337303905</v>
      </c>
      <c r="T526" s="54">
        <v>20897.480636962002</v>
      </c>
      <c r="U526" s="54">
        <v>30460.218775897192</v>
      </c>
      <c r="V526" s="54">
        <v>34680.048680201486</v>
      </c>
      <c r="W526" s="54">
        <v>36948.279691296077</v>
      </c>
      <c r="X526" s="54"/>
      <c r="Y526" s="326">
        <v>23284.859617173217</v>
      </c>
      <c r="Z526" s="326">
        <v>23108.223903800343</v>
      </c>
      <c r="AA526" s="326">
        <v>23840.901876519889</v>
      </c>
      <c r="AB526" s="326">
        <v>24665.070480177925</v>
      </c>
      <c r="AC526" s="326">
        <v>25514.430700263663</v>
      </c>
      <c r="AD526" s="326">
        <v>22967.185337303905</v>
      </c>
      <c r="AE526" s="326">
        <v>20897.480636962002</v>
      </c>
      <c r="AF526" s="326">
        <v>30441.2187758972</v>
      </c>
      <c r="AG526" s="46">
        <v>34630.048680201486</v>
      </c>
      <c r="AI526" s="294">
        <f t="shared" si="73"/>
        <v>0</v>
      </c>
      <c r="AJ526" s="294">
        <f t="shared" si="74"/>
        <v>0</v>
      </c>
      <c r="AK526" s="294">
        <f t="shared" si="75"/>
        <v>0</v>
      </c>
      <c r="AL526" s="294">
        <f t="shared" si="76"/>
        <v>0</v>
      </c>
      <c r="AM526" s="294">
        <f t="shared" si="77"/>
        <v>0</v>
      </c>
      <c r="AN526" s="294">
        <f t="shared" si="78"/>
        <v>0</v>
      </c>
      <c r="AO526" s="294">
        <f t="shared" si="79"/>
        <v>0</v>
      </c>
      <c r="AP526" s="294">
        <f t="shared" si="80"/>
        <v>-18.999999999992724</v>
      </c>
      <c r="AQ526" s="294">
        <f t="shared" si="81"/>
        <v>-50</v>
      </c>
    </row>
    <row r="527" spans="1:43" s="50" customFormat="1" ht="18" x14ac:dyDescent="0.3">
      <c r="A527" s="48"/>
      <c r="B527" s="49"/>
      <c r="C527" s="48"/>
      <c r="D527" s="49"/>
      <c r="E527" s="100"/>
      <c r="F527" s="248" t="s">
        <v>47</v>
      </c>
      <c r="G527" s="248" t="s">
        <v>575</v>
      </c>
      <c r="H527" s="248"/>
      <c r="I527" s="49"/>
      <c r="J527" s="48"/>
      <c r="K527" s="49"/>
      <c r="L527" s="49"/>
      <c r="M527" s="49"/>
      <c r="N527" s="123">
        <v>36218.654041647518</v>
      </c>
      <c r="O527" s="123">
        <v>40153.445846393406</v>
      </c>
      <c r="P527" s="123">
        <v>44739.281262448261</v>
      </c>
      <c r="Q527" s="123">
        <v>50333.937864616812</v>
      </c>
      <c r="R527" s="123">
        <v>56805.074942728119</v>
      </c>
      <c r="S527" s="123">
        <v>43031.074713753733</v>
      </c>
      <c r="T527" s="123">
        <v>39711.718571717734</v>
      </c>
      <c r="U527" s="123">
        <v>55007.208019482336</v>
      </c>
      <c r="V527" s="123">
        <v>61267.085373891525</v>
      </c>
      <c r="W527" s="123">
        <v>66502.049662746882</v>
      </c>
      <c r="X527" s="123"/>
      <c r="Y527" s="327">
        <v>36218.654041647518</v>
      </c>
      <c r="Z527" s="327">
        <v>40153.445846393406</v>
      </c>
      <c r="AA527" s="327">
        <v>44739.281262448261</v>
      </c>
      <c r="AB527" s="327">
        <v>50333.937864616812</v>
      </c>
      <c r="AC527" s="327">
        <v>56805.074942728119</v>
      </c>
      <c r="AD527" s="327">
        <v>43031.074713753733</v>
      </c>
      <c r="AE527" s="327">
        <v>39711.718571717734</v>
      </c>
      <c r="AF527" s="327">
        <v>54980.208019482321</v>
      </c>
      <c r="AG527" s="50">
        <v>61528.46804047453</v>
      </c>
      <c r="AI527" s="295">
        <f t="shared" si="73"/>
        <v>0</v>
      </c>
      <c r="AJ527" s="295">
        <f t="shared" si="74"/>
        <v>0</v>
      </c>
      <c r="AK527" s="295">
        <f t="shared" si="75"/>
        <v>0</v>
      </c>
      <c r="AL527" s="295">
        <f t="shared" si="76"/>
        <v>0</v>
      </c>
      <c r="AM527" s="295">
        <f t="shared" si="77"/>
        <v>0</v>
      </c>
      <c r="AN527" s="295">
        <f t="shared" si="78"/>
        <v>0</v>
      </c>
      <c r="AO527" s="295">
        <f t="shared" si="79"/>
        <v>0</v>
      </c>
      <c r="AP527" s="295">
        <f t="shared" si="80"/>
        <v>-27.000000000014552</v>
      </c>
      <c r="AQ527" s="295">
        <f t="shared" si="81"/>
        <v>261.38266658300563</v>
      </c>
    </row>
    <row r="528" spans="1:43" ht="18" x14ac:dyDescent="0.3">
      <c r="E528" s="108"/>
      <c r="F528" s="249"/>
      <c r="G528" s="249" t="s">
        <v>48</v>
      </c>
      <c r="H528" s="249" t="s">
        <v>856</v>
      </c>
      <c r="I528" s="46"/>
      <c r="N528" s="54">
        <v>28352.128200557516</v>
      </c>
      <c r="O528" s="54">
        <v>31745.180649723876</v>
      </c>
      <c r="P528" s="54">
        <v>35702.053913604308</v>
      </c>
      <c r="Q528" s="54">
        <v>40595.860694125637</v>
      </c>
      <c r="R528" s="54">
        <v>46277.416746230185</v>
      </c>
      <c r="S528" s="54">
        <v>37796.371589136972</v>
      </c>
      <c r="T528" s="54">
        <v>35726.545061254641</v>
      </c>
      <c r="U528" s="54">
        <v>45593.882751607569</v>
      </c>
      <c r="V528" s="54">
        <v>49195.232497720499</v>
      </c>
      <c r="W528" s="54">
        <v>52717.400652131226</v>
      </c>
      <c r="X528" s="54"/>
      <c r="Y528" s="326">
        <v>28352.128200557516</v>
      </c>
      <c r="Z528" s="326">
        <v>31745.180649723876</v>
      </c>
      <c r="AA528" s="326">
        <v>35702.053913604308</v>
      </c>
      <c r="AB528" s="326">
        <v>40595.860694125637</v>
      </c>
      <c r="AC528" s="326">
        <v>46277.416746230185</v>
      </c>
      <c r="AD528" s="326">
        <v>37796.371589136972</v>
      </c>
      <c r="AE528" s="326">
        <v>35726.545061254641</v>
      </c>
      <c r="AF528" s="326">
        <v>45622.882751607554</v>
      </c>
      <c r="AG528" s="46">
        <v>49244.746097196374</v>
      </c>
      <c r="AI528" s="294">
        <f t="shared" si="73"/>
        <v>0</v>
      </c>
      <c r="AJ528" s="294">
        <f t="shared" si="74"/>
        <v>0</v>
      </c>
      <c r="AK528" s="294">
        <f t="shared" si="75"/>
        <v>0</v>
      </c>
      <c r="AL528" s="294">
        <f t="shared" si="76"/>
        <v>0</v>
      </c>
      <c r="AM528" s="294">
        <f t="shared" si="77"/>
        <v>0</v>
      </c>
      <c r="AN528" s="294">
        <f t="shared" si="78"/>
        <v>0</v>
      </c>
      <c r="AO528" s="294">
        <f t="shared" si="79"/>
        <v>0</v>
      </c>
      <c r="AP528" s="294">
        <f t="shared" si="80"/>
        <v>28.999999999985448</v>
      </c>
      <c r="AQ528" s="294">
        <f t="shared" si="81"/>
        <v>49.513599475874798</v>
      </c>
    </row>
    <row r="529" spans="1:43" ht="18" x14ac:dyDescent="0.3">
      <c r="E529" s="108"/>
      <c r="F529" s="249"/>
      <c r="G529" s="249" t="s">
        <v>49</v>
      </c>
      <c r="H529" s="249" t="s">
        <v>302</v>
      </c>
      <c r="I529" s="46"/>
      <c r="N529" s="54">
        <v>7866.5258410899996</v>
      </c>
      <c r="O529" s="54">
        <v>8408.2651966695303</v>
      </c>
      <c r="P529" s="54">
        <v>9037.2273488439496</v>
      </c>
      <c r="Q529" s="54">
        <v>9738.0771704911767</v>
      </c>
      <c r="R529" s="54">
        <v>10527.658196497934</v>
      </c>
      <c r="S529" s="54">
        <v>5234.7031246167626</v>
      </c>
      <c r="T529" s="54">
        <v>3985.1735104630952</v>
      </c>
      <c r="U529" s="54">
        <v>9413.3252678747649</v>
      </c>
      <c r="V529" s="54">
        <v>12071.852876171026</v>
      </c>
      <c r="W529" s="54">
        <v>13784.649010615653</v>
      </c>
      <c r="X529" s="54"/>
      <c r="Y529" s="326">
        <v>7866.5258410899996</v>
      </c>
      <c r="Z529" s="326">
        <v>8408.2651966695303</v>
      </c>
      <c r="AA529" s="326">
        <v>9037.2273488439496</v>
      </c>
      <c r="AB529" s="326">
        <v>9738.0771704911767</v>
      </c>
      <c r="AC529" s="326">
        <v>10527.658196497934</v>
      </c>
      <c r="AD529" s="326">
        <v>5234.7031246167626</v>
      </c>
      <c r="AE529" s="326">
        <v>3985.1735104630952</v>
      </c>
      <c r="AF529" s="326">
        <v>9357.3252678747649</v>
      </c>
      <c r="AG529" s="46">
        <v>12283.721943278153</v>
      </c>
      <c r="AI529" s="294">
        <f t="shared" si="73"/>
        <v>0</v>
      </c>
      <c r="AJ529" s="294">
        <f t="shared" si="74"/>
        <v>0</v>
      </c>
      <c r="AK529" s="294">
        <f t="shared" si="75"/>
        <v>0</v>
      </c>
      <c r="AL529" s="294">
        <f t="shared" si="76"/>
        <v>0</v>
      </c>
      <c r="AM529" s="294">
        <f t="shared" si="77"/>
        <v>0</v>
      </c>
      <c r="AN529" s="294">
        <f t="shared" si="78"/>
        <v>0</v>
      </c>
      <c r="AO529" s="294">
        <f t="shared" si="79"/>
        <v>0</v>
      </c>
      <c r="AP529" s="294">
        <f t="shared" si="80"/>
        <v>-56</v>
      </c>
      <c r="AQ529" s="294">
        <f t="shared" si="81"/>
        <v>211.86906710712719</v>
      </c>
    </row>
    <row r="530" spans="1:43" s="50" customFormat="1" ht="18" x14ac:dyDescent="0.3">
      <c r="A530" s="48"/>
      <c r="B530" s="49"/>
      <c r="C530" s="48"/>
      <c r="D530" s="49"/>
      <c r="E530" s="100"/>
      <c r="F530" s="248" t="s">
        <v>50</v>
      </c>
      <c r="G530" s="248" t="s">
        <v>576</v>
      </c>
      <c r="H530" s="255"/>
      <c r="I530" s="49"/>
      <c r="J530" s="49"/>
      <c r="K530" s="48"/>
      <c r="L530" s="49"/>
      <c r="M530" s="49"/>
      <c r="N530" s="123">
        <v>42057.392677323158</v>
      </c>
      <c r="O530" s="123">
        <v>45234.480291533502</v>
      </c>
      <c r="P530" s="123">
        <v>48785.873397807933</v>
      </c>
      <c r="Q530" s="123">
        <v>52707.164992152982</v>
      </c>
      <c r="R530" s="123">
        <v>57106.545537807804</v>
      </c>
      <c r="S530" s="123">
        <v>45383.073743483452</v>
      </c>
      <c r="T530" s="123">
        <v>46369.487643015636</v>
      </c>
      <c r="U530" s="123">
        <v>60871.638049267065</v>
      </c>
      <c r="V530" s="123">
        <v>69753.304267648782</v>
      </c>
      <c r="W530" s="123">
        <v>77050.683656047244</v>
      </c>
      <c r="X530" s="123"/>
      <c r="Y530" s="327">
        <v>42057.392677323158</v>
      </c>
      <c r="Z530" s="327">
        <v>45234.480291533502</v>
      </c>
      <c r="AA530" s="327">
        <v>48785.873397807933</v>
      </c>
      <c r="AB530" s="327">
        <v>52707.164992152982</v>
      </c>
      <c r="AC530" s="327">
        <v>57106.545537807804</v>
      </c>
      <c r="AD530" s="327">
        <v>45383.073743483452</v>
      </c>
      <c r="AE530" s="327">
        <v>46369.487643015636</v>
      </c>
      <c r="AF530" s="327">
        <v>60751.638049267131</v>
      </c>
      <c r="AG530" s="50">
        <v>69957.284898854181</v>
      </c>
      <c r="AI530" s="295">
        <f t="shared" si="73"/>
        <v>0</v>
      </c>
      <c r="AJ530" s="295">
        <f t="shared" si="74"/>
        <v>0</v>
      </c>
      <c r="AK530" s="295">
        <f t="shared" si="75"/>
        <v>0</v>
      </c>
      <c r="AL530" s="295">
        <f t="shared" si="76"/>
        <v>0</v>
      </c>
      <c r="AM530" s="295">
        <f t="shared" si="77"/>
        <v>0</v>
      </c>
      <c r="AN530" s="295">
        <f t="shared" si="78"/>
        <v>0</v>
      </c>
      <c r="AO530" s="295">
        <f t="shared" si="79"/>
        <v>0</v>
      </c>
      <c r="AP530" s="295">
        <f t="shared" si="80"/>
        <v>-119.99999999993452</v>
      </c>
      <c r="AQ530" s="295">
        <f t="shared" si="81"/>
        <v>203.98063120539882</v>
      </c>
    </row>
    <row r="531" spans="1:43" ht="18" x14ac:dyDescent="0.3">
      <c r="E531" s="108"/>
      <c r="F531" s="249"/>
      <c r="G531" s="249" t="s">
        <v>51</v>
      </c>
      <c r="H531" s="249" t="s">
        <v>577</v>
      </c>
      <c r="I531" s="46"/>
      <c r="N531" s="54">
        <v>10245.740795000789</v>
      </c>
      <c r="O531" s="54">
        <v>11159.292334665091</v>
      </c>
      <c r="P531" s="54">
        <v>12156.687826128531</v>
      </c>
      <c r="Q531" s="54">
        <v>13247.263786082131</v>
      </c>
      <c r="R531" s="54">
        <v>14514.15443884967</v>
      </c>
      <c r="S531" s="54">
        <v>10780.422206225203</v>
      </c>
      <c r="T531" s="54">
        <v>11266.059230553401</v>
      </c>
      <c r="U531" s="54">
        <v>15604.82208151319</v>
      </c>
      <c r="V531" s="54">
        <v>18140.643073690055</v>
      </c>
      <c r="W531" s="54">
        <v>20194.73907422955</v>
      </c>
      <c r="X531" s="54"/>
      <c r="Y531" s="326">
        <v>10245.740795000789</v>
      </c>
      <c r="Z531" s="326">
        <v>11159.292334665091</v>
      </c>
      <c r="AA531" s="326">
        <v>12156.687826128531</v>
      </c>
      <c r="AB531" s="326">
        <v>13247.263786082131</v>
      </c>
      <c r="AC531" s="326">
        <v>14514.15443884967</v>
      </c>
      <c r="AD531" s="326">
        <v>10780.422206225203</v>
      </c>
      <c r="AE531" s="326">
        <v>11266.059230553401</v>
      </c>
      <c r="AF531" s="326">
        <v>15624.822081513228</v>
      </c>
      <c r="AG531" s="46">
        <v>18226.392409955093</v>
      </c>
      <c r="AI531" s="294">
        <f t="shared" si="73"/>
        <v>0</v>
      </c>
      <c r="AJ531" s="294">
        <f t="shared" si="74"/>
        <v>0</v>
      </c>
      <c r="AK531" s="294">
        <f t="shared" si="75"/>
        <v>0</v>
      </c>
      <c r="AL531" s="294">
        <f t="shared" si="76"/>
        <v>0</v>
      </c>
      <c r="AM531" s="294">
        <f t="shared" si="77"/>
        <v>0</v>
      </c>
      <c r="AN531" s="294">
        <f t="shared" si="78"/>
        <v>0</v>
      </c>
      <c r="AO531" s="294">
        <f t="shared" si="79"/>
        <v>0</v>
      </c>
      <c r="AP531" s="294">
        <f t="shared" si="80"/>
        <v>20.000000000038199</v>
      </c>
      <c r="AQ531" s="294">
        <f t="shared" si="81"/>
        <v>85.749336265038437</v>
      </c>
    </row>
    <row r="532" spans="1:43" ht="18" x14ac:dyDescent="0.3">
      <c r="E532" s="108"/>
      <c r="F532" s="249"/>
      <c r="G532" s="249" t="s">
        <v>52</v>
      </c>
      <c r="H532" s="249" t="s">
        <v>307</v>
      </c>
      <c r="I532" s="46"/>
      <c r="N532" s="54">
        <v>6080.7864768253994</v>
      </c>
      <c r="O532" s="54">
        <v>6211.163451034251</v>
      </c>
      <c r="P532" s="54">
        <v>6374.1205871076954</v>
      </c>
      <c r="Q532" s="54">
        <v>6600.1709613886369</v>
      </c>
      <c r="R532" s="54">
        <v>6821.8442386394108</v>
      </c>
      <c r="S532" s="54">
        <v>6222.9459621233364</v>
      </c>
      <c r="T532" s="54">
        <v>6476.4456414043216</v>
      </c>
      <c r="U532" s="54">
        <v>7522.8785713612033</v>
      </c>
      <c r="V532" s="54">
        <v>8444.3964148850864</v>
      </c>
      <c r="W532" s="54">
        <v>9209.2700509568131</v>
      </c>
      <c r="X532" s="54"/>
      <c r="Y532" s="326">
        <v>6080.7864768253994</v>
      </c>
      <c r="Z532" s="326">
        <v>6211.163451034251</v>
      </c>
      <c r="AA532" s="326">
        <v>6374.1205871076954</v>
      </c>
      <c r="AB532" s="326">
        <v>6600.1709613886369</v>
      </c>
      <c r="AC532" s="326">
        <v>6821.8442386394108</v>
      </c>
      <c r="AD532" s="326">
        <v>6222.9459621233364</v>
      </c>
      <c r="AE532" s="326">
        <v>6476.4456414043216</v>
      </c>
      <c r="AF532" s="326">
        <v>7312.878571361206</v>
      </c>
      <c r="AG532" s="46">
        <v>8208.6723858044224</v>
      </c>
      <c r="AI532" s="294">
        <f t="shared" si="73"/>
        <v>0</v>
      </c>
      <c r="AJ532" s="294">
        <f t="shared" si="74"/>
        <v>0</v>
      </c>
      <c r="AK532" s="294">
        <f t="shared" si="75"/>
        <v>0</v>
      </c>
      <c r="AL532" s="294">
        <f t="shared" si="76"/>
        <v>0</v>
      </c>
      <c r="AM532" s="294">
        <f t="shared" si="77"/>
        <v>0</v>
      </c>
      <c r="AN532" s="294">
        <f t="shared" si="78"/>
        <v>0</v>
      </c>
      <c r="AO532" s="294">
        <f t="shared" si="79"/>
        <v>0</v>
      </c>
      <c r="AP532" s="294">
        <f t="shared" si="80"/>
        <v>-209.99999999999727</v>
      </c>
      <c r="AQ532" s="294">
        <f t="shared" si="81"/>
        <v>-235.72402908066397</v>
      </c>
    </row>
    <row r="533" spans="1:43" ht="18" x14ac:dyDescent="0.3">
      <c r="E533" s="108"/>
      <c r="F533" s="249"/>
      <c r="G533" s="249" t="s">
        <v>53</v>
      </c>
      <c r="H533" s="249" t="s">
        <v>310</v>
      </c>
      <c r="I533" s="46"/>
      <c r="N533" s="54">
        <v>5734.1246627932796</v>
      </c>
      <c r="O533" s="54">
        <v>5992.798151554347</v>
      </c>
      <c r="P533" s="54">
        <v>6275.693052131026</v>
      </c>
      <c r="Q533" s="54">
        <v>6529.7365086412656</v>
      </c>
      <c r="R533" s="54">
        <v>6849.1472221764743</v>
      </c>
      <c r="S533" s="54">
        <v>2334.4259992553593</v>
      </c>
      <c r="T533" s="54">
        <v>1404.3273400379385</v>
      </c>
      <c r="U533" s="54">
        <v>3460.1998234317575</v>
      </c>
      <c r="V533" s="54">
        <v>4660.8405234690199</v>
      </c>
      <c r="W533" s="54">
        <v>5082.2278753693763</v>
      </c>
      <c r="X533" s="54"/>
      <c r="Y533" s="326">
        <v>5734.1246627932796</v>
      </c>
      <c r="Z533" s="326">
        <v>5992.798151554347</v>
      </c>
      <c r="AA533" s="326">
        <v>6275.693052131026</v>
      </c>
      <c r="AB533" s="326">
        <v>6529.7365086412656</v>
      </c>
      <c r="AC533" s="326">
        <v>6849.1472221764743</v>
      </c>
      <c r="AD533" s="326">
        <v>2334.4259992553593</v>
      </c>
      <c r="AE533" s="326">
        <v>1404.3273400379385</v>
      </c>
      <c r="AF533" s="326">
        <v>3540.1998234318398</v>
      </c>
      <c r="AG533" s="46">
        <v>5087.2173830488709</v>
      </c>
      <c r="AI533" s="294">
        <f t="shared" si="73"/>
        <v>0</v>
      </c>
      <c r="AJ533" s="294">
        <f t="shared" si="74"/>
        <v>0</v>
      </c>
      <c r="AK533" s="294">
        <f t="shared" si="75"/>
        <v>0</v>
      </c>
      <c r="AL533" s="294">
        <f t="shared" si="76"/>
        <v>0</v>
      </c>
      <c r="AM533" s="294">
        <f t="shared" si="77"/>
        <v>0</v>
      </c>
      <c r="AN533" s="294">
        <f t="shared" si="78"/>
        <v>0</v>
      </c>
      <c r="AO533" s="294">
        <f t="shared" si="79"/>
        <v>0</v>
      </c>
      <c r="AP533" s="294">
        <f t="shared" si="80"/>
        <v>80.000000000082309</v>
      </c>
      <c r="AQ533" s="294">
        <f t="shared" si="81"/>
        <v>426.37685957985104</v>
      </c>
    </row>
    <row r="534" spans="1:43" ht="18" x14ac:dyDescent="0.3">
      <c r="E534" s="108"/>
      <c r="F534" s="249"/>
      <c r="G534" s="249" t="s">
        <v>54</v>
      </c>
      <c r="H534" s="249" t="s">
        <v>578</v>
      </c>
      <c r="I534" s="46"/>
      <c r="N534" s="54">
        <v>5817.4652829999295</v>
      </c>
      <c r="O534" s="54">
        <v>6381.3993135236587</v>
      </c>
      <c r="P534" s="54">
        <v>7049.6448951243619</v>
      </c>
      <c r="Q534" s="54">
        <v>7804.4974949843563</v>
      </c>
      <c r="R534" s="54">
        <v>8624.3386247766502</v>
      </c>
      <c r="S534" s="54">
        <v>7806.0595800831188</v>
      </c>
      <c r="T534" s="54">
        <v>8205.5114919441785</v>
      </c>
      <c r="U534" s="54">
        <v>6822.4145354304756</v>
      </c>
      <c r="V534" s="54">
        <v>7676.9275170621841</v>
      </c>
      <c r="W534" s="54">
        <v>8073.9775627836743</v>
      </c>
      <c r="X534" s="54"/>
      <c r="Y534" s="326">
        <v>5817.4652829999295</v>
      </c>
      <c r="Z534" s="326">
        <v>6381.3993135236587</v>
      </c>
      <c r="AA534" s="326">
        <v>7049.6448951243619</v>
      </c>
      <c r="AB534" s="326">
        <v>7804.4974949843563</v>
      </c>
      <c r="AC534" s="326">
        <v>8624.3386247766502</v>
      </c>
      <c r="AD534" s="326">
        <v>7806.0595800831188</v>
      </c>
      <c r="AE534" s="326">
        <v>8205.5114919441785</v>
      </c>
      <c r="AF534" s="326">
        <v>10501.545293992944</v>
      </c>
      <c r="AG534" s="46">
        <v>11718.635916868761</v>
      </c>
      <c r="AI534" s="294">
        <f t="shared" si="73"/>
        <v>0</v>
      </c>
      <c r="AJ534" s="294">
        <f t="shared" si="74"/>
        <v>0</v>
      </c>
      <c r="AK534" s="294">
        <f t="shared" si="75"/>
        <v>0</v>
      </c>
      <c r="AL534" s="294">
        <f t="shared" si="76"/>
        <v>0</v>
      </c>
      <c r="AM534" s="294">
        <f t="shared" si="77"/>
        <v>0</v>
      </c>
      <c r="AN534" s="294">
        <f t="shared" si="78"/>
        <v>0</v>
      </c>
      <c r="AO534" s="294">
        <f t="shared" si="79"/>
        <v>0</v>
      </c>
      <c r="AP534" s="294">
        <f t="shared" si="80"/>
        <v>3679.1307585624681</v>
      </c>
      <c r="AQ534" s="294">
        <f t="shared" si="81"/>
        <v>4041.7083998065773</v>
      </c>
    </row>
    <row r="535" spans="1:43" ht="18" x14ac:dyDescent="0.3">
      <c r="E535" s="108"/>
      <c r="F535" s="249"/>
      <c r="G535" s="249" t="s">
        <v>55</v>
      </c>
      <c r="H535" s="249" t="s">
        <v>579</v>
      </c>
      <c r="I535" s="46"/>
      <c r="N535" s="54">
        <v>6100.15943290635</v>
      </c>
      <c r="O535" s="54">
        <v>6706.5172126786601</v>
      </c>
      <c r="P535" s="54">
        <v>7292.6742939389305</v>
      </c>
      <c r="Q535" s="54">
        <v>7907.8897091667695</v>
      </c>
      <c r="R535" s="54">
        <v>8584.0736422032205</v>
      </c>
      <c r="S535" s="54">
        <v>7390.009042826995</v>
      </c>
      <c r="T535" s="54">
        <v>7131.4122612805077</v>
      </c>
      <c r="U535" s="54">
        <v>7186.1928848553416</v>
      </c>
      <c r="V535" s="54">
        <v>8325.165945931265</v>
      </c>
      <c r="W535" s="54">
        <v>9166.38711923542</v>
      </c>
      <c r="X535" s="54"/>
      <c r="Y535" s="326">
        <v>6100.15943290635</v>
      </c>
      <c r="Z535" s="326">
        <v>6706.5172126786601</v>
      </c>
      <c r="AA535" s="326">
        <v>7292.6742939389305</v>
      </c>
      <c r="AB535" s="326">
        <v>7907.8897091667695</v>
      </c>
      <c r="AC535" s="326">
        <v>8584.0736422032205</v>
      </c>
      <c r="AD535" s="326">
        <v>7390.009042826995</v>
      </c>
      <c r="AE535" s="326">
        <v>7131.4122612805077</v>
      </c>
      <c r="AF535" s="326">
        <v>9541.8059609595493</v>
      </c>
      <c r="AG535" s="46">
        <v>11007.704202716683</v>
      </c>
      <c r="AI535" s="294">
        <f t="shared" si="73"/>
        <v>0</v>
      </c>
      <c r="AJ535" s="294">
        <f t="shared" si="74"/>
        <v>0</v>
      </c>
      <c r="AK535" s="294">
        <f t="shared" si="75"/>
        <v>0</v>
      </c>
      <c r="AL535" s="294">
        <f t="shared" si="76"/>
        <v>0</v>
      </c>
      <c r="AM535" s="294">
        <f t="shared" si="77"/>
        <v>0</v>
      </c>
      <c r="AN535" s="294">
        <f t="shared" si="78"/>
        <v>0</v>
      </c>
      <c r="AO535" s="294">
        <f t="shared" si="79"/>
        <v>0</v>
      </c>
      <c r="AP535" s="294">
        <f t="shared" si="80"/>
        <v>2355.6130761042077</v>
      </c>
      <c r="AQ535" s="294">
        <f t="shared" si="81"/>
        <v>2682.5382567854176</v>
      </c>
    </row>
    <row r="536" spans="1:43" ht="18" x14ac:dyDescent="0.3">
      <c r="E536" s="108"/>
      <c r="F536" s="249"/>
      <c r="G536" s="249" t="s">
        <v>56</v>
      </c>
      <c r="H536" s="249" t="s">
        <v>857</v>
      </c>
      <c r="I536" s="46"/>
      <c r="N536" s="54">
        <v>6320.0776751499998</v>
      </c>
      <c r="O536" s="54">
        <v>6873.8568441928892</v>
      </c>
      <c r="P536" s="54">
        <v>7526.2661217771029</v>
      </c>
      <c r="Q536" s="54">
        <v>8278.4405014133863</v>
      </c>
      <c r="R536" s="54">
        <v>9117.2294698950518</v>
      </c>
      <c r="S536" s="54">
        <v>7771.6393775557326</v>
      </c>
      <c r="T536" s="54">
        <v>8397.1323912636362</v>
      </c>
      <c r="U536" s="54">
        <v>15983.435132465956</v>
      </c>
      <c r="V536" s="54">
        <v>17831.892600867941</v>
      </c>
      <c r="W536" s="54">
        <v>20311.686028695673</v>
      </c>
      <c r="X536" s="54"/>
      <c r="Y536" s="326">
        <v>6320.0776751499998</v>
      </c>
      <c r="Z536" s="326">
        <v>6873.8568441928892</v>
      </c>
      <c r="AA536" s="326">
        <v>7526.2661217771029</v>
      </c>
      <c r="AB536" s="326">
        <v>8278.4405014133863</v>
      </c>
      <c r="AC536" s="326">
        <v>9117.2294698950518</v>
      </c>
      <c r="AD536" s="326">
        <v>7771.6393775557326</v>
      </c>
      <c r="AE536" s="326">
        <v>8397.1323912636362</v>
      </c>
      <c r="AF536" s="326">
        <v>10398.691297799225</v>
      </c>
      <c r="AG536" s="46">
        <v>11536.141076392427</v>
      </c>
      <c r="AI536" s="294">
        <f t="shared" si="73"/>
        <v>0</v>
      </c>
      <c r="AJ536" s="294">
        <f t="shared" si="74"/>
        <v>0</v>
      </c>
      <c r="AK536" s="294">
        <f t="shared" si="75"/>
        <v>0</v>
      </c>
      <c r="AL536" s="294">
        <f t="shared" si="76"/>
        <v>0</v>
      </c>
      <c r="AM536" s="294">
        <f t="shared" si="77"/>
        <v>0</v>
      </c>
      <c r="AN536" s="294">
        <f t="shared" si="78"/>
        <v>0</v>
      </c>
      <c r="AO536" s="294">
        <f t="shared" si="79"/>
        <v>0</v>
      </c>
      <c r="AP536" s="294">
        <f t="shared" si="80"/>
        <v>-5584.7438346667313</v>
      </c>
      <c r="AQ536" s="294">
        <f t="shared" si="81"/>
        <v>-6295.7515244755141</v>
      </c>
    </row>
    <row r="537" spans="1:43" ht="18" x14ac:dyDescent="0.3">
      <c r="E537" s="108"/>
      <c r="F537" s="249"/>
      <c r="G537" s="249" t="s">
        <v>126</v>
      </c>
      <c r="H537" s="249" t="s">
        <v>858</v>
      </c>
      <c r="I537" s="46"/>
      <c r="N537" s="54">
        <v>1759.0383516474099</v>
      </c>
      <c r="O537" s="54">
        <v>1909.4529838846099</v>
      </c>
      <c r="P537" s="54">
        <v>2110.7866216002803</v>
      </c>
      <c r="Q537" s="54">
        <v>2339.166030476435</v>
      </c>
      <c r="R537" s="54">
        <v>2595.7579012673295</v>
      </c>
      <c r="S537" s="54">
        <v>3077.5715754137036</v>
      </c>
      <c r="T537" s="54">
        <v>3488.5992865316503</v>
      </c>
      <c r="U537" s="54">
        <v>4291.6950202091293</v>
      </c>
      <c r="V537" s="54">
        <v>4673.4381917432402</v>
      </c>
      <c r="W537" s="54">
        <v>5012.3959447767429</v>
      </c>
      <c r="X537" s="54"/>
      <c r="Y537" s="326">
        <v>1759.0383516474099</v>
      </c>
      <c r="Z537" s="326">
        <v>1909.4529838846099</v>
      </c>
      <c r="AA537" s="326">
        <v>2110.7866216002803</v>
      </c>
      <c r="AB537" s="326">
        <v>2339.166030476435</v>
      </c>
      <c r="AC537" s="326">
        <v>2595.7579012673295</v>
      </c>
      <c r="AD537" s="326">
        <v>3077.5715754137036</v>
      </c>
      <c r="AE537" s="326">
        <v>3488.5992865316503</v>
      </c>
      <c r="AF537" s="326">
        <v>3831.6950202091284</v>
      </c>
      <c r="AG537" s="46">
        <v>4172.5215240679263</v>
      </c>
      <c r="AI537" s="294">
        <f t="shared" si="73"/>
        <v>0</v>
      </c>
      <c r="AJ537" s="294">
        <f t="shared" si="74"/>
        <v>0</v>
      </c>
      <c r="AK537" s="294">
        <f t="shared" si="75"/>
        <v>0</v>
      </c>
      <c r="AL537" s="294">
        <f t="shared" si="76"/>
        <v>0</v>
      </c>
      <c r="AM537" s="294">
        <f t="shared" si="77"/>
        <v>0</v>
      </c>
      <c r="AN537" s="294">
        <f t="shared" si="78"/>
        <v>0</v>
      </c>
      <c r="AO537" s="294">
        <f t="shared" si="79"/>
        <v>0</v>
      </c>
      <c r="AP537" s="294">
        <f t="shared" si="80"/>
        <v>-460.00000000000091</v>
      </c>
      <c r="AQ537" s="294">
        <f t="shared" si="81"/>
        <v>-500.91666767531387</v>
      </c>
    </row>
    <row r="538" spans="1:43" s="50" customFormat="1" ht="18" x14ac:dyDescent="0.3">
      <c r="A538" s="48"/>
      <c r="B538" s="49"/>
      <c r="C538" s="48"/>
      <c r="D538" s="49"/>
      <c r="E538" s="100"/>
      <c r="F538" s="248" t="s">
        <v>57</v>
      </c>
      <c r="G538" s="248" t="s">
        <v>322</v>
      </c>
      <c r="H538" s="255"/>
      <c r="I538" s="49"/>
      <c r="J538" s="49"/>
      <c r="K538" s="48"/>
      <c r="L538" s="49"/>
      <c r="M538" s="49"/>
      <c r="N538" s="123">
        <v>62302.682866650983</v>
      </c>
      <c r="O538" s="123">
        <v>67730.249602929092</v>
      </c>
      <c r="P538" s="123">
        <v>74039.292818981645</v>
      </c>
      <c r="Q538" s="123">
        <v>80359.049648469343</v>
      </c>
      <c r="R538" s="123">
        <v>85695.359148277377</v>
      </c>
      <c r="S538" s="123">
        <v>90695.698454468293</v>
      </c>
      <c r="T538" s="123">
        <v>96183.552602595009</v>
      </c>
      <c r="U538" s="123">
        <v>101416.70404579164</v>
      </c>
      <c r="V538" s="123">
        <v>105377.99792578688</v>
      </c>
      <c r="W538" s="123">
        <v>109130.03465571739</v>
      </c>
      <c r="X538" s="123"/>
      <c r="Y538" s="327">
        <v>62302.682866650983</v>
      </c>
      <c r="Z538" s="327">
        <v>67730.249602929092</v>
      </c>
      <c r="AA538" s="327">
        <v>74039.292818981645</v>
      </c>
      <c r="AB538" s="327">
        <v>80359.049648469343</v>
      </c>
      <c r="AC538" s="327">
        <v>85695.359148277377</v>
      </c>
      <c r="AD538" s="327">
        <v>90695.698454468293</v>
      </c>
      <c r="AE538" s="327">
        <v>96183.552602595009</v>
      </c>
      <c r="AF538" s="327">
        <v>101238.20404579175</v>
      </c>
      <c r="AG538" s="50">
        <v>105187.00151113899</v>
      </c>
      <c r="AI538" s="295">
        <f t="shared" si="73"/>
        <v>0</v>
      </c>
      <c r="AJ538" s="295">
        <f t="shared" si="74"/>
        <v>0</v>
      </c>
      <c r="AK538" s="295">
        <f t="shared" si="75"/>
        <v>0</v>
      </c>
      <c r="AL538" s="295">
        <f t="shared" si="76"/>
        <v>0</v>
      </c>
      <c r="AM538" s="295">
        <f t="shared" si="77"/>
        <v>0</v>
      </c>
      <c r="AN538" s="295">
        <f t="shared" si="78"/>
        <v>0</v>
      </c>
      <c r="AO538" s="295">
        <f t="shared" si="79"/>
        <v>0</v>
      </c>
      <c r="AP538" s="295">
        <f t="shared" si="80"/>
        <v>-178.49999999989814</v>
      </c>
      <c r="AQ538" s="295">
        <f t="shared" si="81"/>
        <v>-190.99641464788874</v>
      </c>
    </row>
    <row r="539" spans="1:43" ht="18" x14ac:dyDescent="0.3">
      <c r="E539" s="108"/>
      <c r="F539" s="249"/>
      <c r="G539" s="249" t="s">
        <v>58</v>
      </c>
      <c r="H539" s="249" t="s">
        <v>859</v>
      </c>
      <c r="I539" s="44"/>
      <c r="J539" s="43"/>
      <c r="K539" s="44"/>
      <c r="N539" s="54">
        <v>6646.42676284966</v>
      </c>
      <c r="O539" s="54">
        <v>7017.4588086819149</v>
      </c>
      <c r="P539" s="54">
        <v>7700.7795585867088</v>
      </c>
      <c r="Q539" s="54">
        <v>8155.7250314690473</v>
      </c>
      <c r="R539" s="54">
        <v>8541.6653202526868</v>
      </c>
      <c r="S539" s="54">
        <v>7639.8756211150003</v>
      </c>
      <c r="T539" s="54">
        <v>7589.8160933197723</v>
      </c>
      <c r="U539" s="54">
        <v>8641.8415146907701</v>
      </c>
      <c r="V539" s="54">
        <v>9427.1049623798444</v>
      </c>
      <c r="W539" s="54">
        <v>10167.803194169659</v>
      </c>
      <c r="X539" s="54"/>
      <c r="Y539" s="326">
        <v>6646.42676284966</v>
      </c>
      <c r="Z539" s="326">
        <v>7017.4588086819149</v>
      </c>
      <c r="AA539" s="326">
        <v>7700.7795585867088</v>
      </c>
      <c r="AB539" s="326">
        <v>8155.7250314690473</v>
      </c>
      <c r="AC539" s="326">
        <v>8541.6653202526868</v>
      </c>
      <c r="AD539" s="326">
        <v>7639.8756211150003</v>
      </c>
      <c r="AE539" s="326">
        <v>7589.8160933197723</v>
      </c>
      <c r="AF539" s="326">
        <v>8593.3415146907973</v>
      </c>
      <c r="AG539" s="46">
        <v>9373.2445418926418</v>
      </c>
      <c r="AI539" s="294">
        <f t="shared" si="73"/>
        <v>0</v>
      </c>
      <c r="AJ539" s="294">
        <f t="shared" si="74"/>
        <v>0</v>
      </c>
      <c r="AK539" s="294">
        <f t="shared" si="75"/>
        <v>0</v>
      </c>
      <c r="AL539" s="294">
        <f t="shared" si="76"/>
        <v>0</v>
      </c>
      <c r="AM539" s="294">
        <f t="shared" si="77"/>
        <v>0</v>
      </c>
      <c r="AN539" s="294">
        <f t="shared" si="78"/>
        <v>0</v>
      </c>
      <c r="AO539" s="294">
        <f t="shared" si="79"/>
        <v>0</v>
      </c>
      <c r="AP539" s="294">
        <f t="shared" si="80"/>
        <v>-48.499999999972715</v>
      </c>
      <c r="AQ539" s="294">
        <f t="shared" si="81"/>
        <v>-53.860420487202646</v>
      </c>
    </row>
    <row r="540" spans="1:43" ht="18" x14ac:dyDescent="0.3">
      <c r="E540" s="108"/>
      <c r="F540" s="249"/>
      <c r="G540" s="249" t="s">
        <v>59</v>
      </c>
      <c r="H540" s="249" t="s">
        <v>325</v>
      </c>
      <c r="I540" s="44"/>
      <c r="J540" s="43"/>
      <c r="K540" s="44"/>
      <c r="N540" s="54">
        <v>40999.320201301496</v>
      </c>
      <c r="O540" s="54">
        <v>45076.604418834453</v>
      </c>
      <c r="P540" s="54">
        <v>49502.437871041599</v>
      </c>
      <c r="Q540" s="54">
        <v>53959.113023674516</v>
      </c>
      <c r="R540" s="54">
        <v>57792.91374764654</v>
      </c>
      <c r="S540" s="54">
        <v>63025.018582833458</v>
      </c>
      <c r="T540" s="54">
        <v>68056.210366005762</v>
      </c>
      <c r="U540" s="54">
        <v>70810.796691603828</v>
      </c>
      <c r="V540" s="54">
        <v>73161.150851508632</v>
      </c>
      <c r="W540" s="54">
        <v>75381.17451916376</v>
      </c>
      <c r="X540" s="54"/>
      <c r="Y540" s="326">
        <v>40999.320201301496</v>
      </c>
      <c r="Z540" s="326">
        <v>45076.604418834453</v>
      </c>
      <c r="AA540" s="326">
        <v>49502.437871041599</v>
      </c>
      <c r="AB540" s="326">
        <v>53959.113023674516</v>
      </c>
      <c r="AC540" s="326">
        <v>57792.91374764654</v>
      </c>
      <c r="AD540" s="326">
        <v>63025.018582833458</v>
      </c>
      <c r="AE540" s="326">
        <v>68056.210366005762</v>
      </c>
      <c r="AF540" s="326">
        <v>70810.796691603871</v>
      </c>
      <c r="AG540" s="46">
        <v>73160.403979020804</v>
      </c>
      <c r="AI540" s="294">
        <f t="shared" si="73"/>
        <v>0</v>
      </c>
      <c r="AJ540" s="294">
        <f t="shared" si="74"/>
        <v>0</v>
      </c>
      <c r="AK540" s="294">
        <f t="shared" si="75"/>
        <v>0</v>
      </c>
      <c r="AL540" s="294">
        <f t="shared" si="76"/>
        <v>0</v>
      </c>
      <c r="AM540" s="294">
        <f t="shared" si="77"/>
        <v>0</v>
      </c>
      <c r="AN540" s="294">
        <f t="shared" si="78"/>
        <v>0</v>
      </c>
      <c r="AO540" s="294">
        <f t="shared" si="79"/>
        <v>0</v>
      </c>
      <c r="AP540" s="294">
        <f t="shared" si="80"/>
        <v>0</v>
      </c>
      <c r="AQ540" s="294">
        <f t="shared" si="81"/>
        <v>-0.74687248782720417</v>
      </c>
    </row>
    <row r="541" spans="1:43" ht="18" x14ac:dyDescent="0.3">
      <c r="E541" s="108"/>
      <c r="F541" s="249"/>
      <c r="G541" s="249" t="s">
        <v>127</v>
      </c>
      <c r="H541" s="249" t="s">
        <v>860</v>
      </c>
      <c r="I541" s="44"/>
      <c r="J541" s="43"/>
      <c r="K541" s="44"/>
      <c r="N541" s="54">
        <v>14656.935902499825</v>
      </c>
      <c r="O541" s="54">
        <v>15636.186375412724</v>
      </c>
      <c r="P541" s="54">
        <v>16836.075389353337</v>
      </c>
      <c r="Q541" s="54">
        <v>18244.211593325788</v>
      </c>
      <c r="R541" s="54">
        <v>19360.78008037815</v>
      </c>
      <c r="S541" s="54">
        <v>20030.804250519839</v>
      </c>
      <c r="T541" s="54">
        <v>20537.526143269461</v>
      </c>
      <c r="U541" s="54">
        <v>21964.06583949706</v>
      </c>
      <c r="V541" s="54">
        <v>22789.742111898409</v>
      </c>
      <c r="W541" s="54">
        <v>23581.056942383981</v>
      </c>
      <c r="X541" s="54"/>
      <c r="Y541" s="326">
        <v>14656.935902499825</v>
      </c>
      <c r="Z541" s="326">
        <v>15636.186375412724</v>
      </c>
      <c r="AA541" s="326">
        <v>16836.075389353337</v>
      </c>
      <c r="AB541" s="326">
        <v>18244.211593325788</v>
      </c>
      <c r="AC541" s="326">
        <v>19360.78008037815</v>
      </c>
      <c r="AD541" s="326">
        <v>20030.804250519839</v>
      </c>
      <c r="AE541" s="326">
        <v>20537.526143269461</v>
      </c>
      <c r="AF541" s="326">
        <v>21834.065839497085</v>
      </c>
      <c r="AG541" s="46">
        <v>22653.352990225558</v>
      </c>
      <c r="AI541" s="294">
        <f t="shared" si="73"/>
        <v>0</v>
      </c>
      <c r="AJ541" s="294">
        <f t="shared" si="74"/>
        <v>0</v>
      </c>
      <c r="AK541" s="294">
        <f t="shared" si="75"/>
        <v>0</v>
      </c>
      <c r="AL541" s="294">
        <f t="shared" si="76"/>
        <v>0</v>
      </c>
      <c r="AM541" s="294">
        <f t="shared" si="77"/>
        <v>0</v>
      </c>
      <c r="AN541" s="294">
        <f t="shared" si="78"/>
        <v>0</v>
      </c>
      <c r="AO541" s="294">
        <f t="shared" si="79"/>
        <v>0</v>
      </c>
      <c r="AP541" s="294">
        <f t="shared" si="80"/>
        <v>-129.99999999997453</v>
      </c>
      <c r="AQ541" s="294">
        <f t="shared" si="81"/>
        <v>-136.38912167285162</v>
      </c>
    </row>
    <row r="542" spans="1:43" s="50" customFormat="1" ht="18" x14ac:dyDescent="0.3">
      <c r="A542" s="48"/>
      <c r="B542" s="49"/>
      <c r="C542" s="48"/>
      <c r="D542" s="49"/>
      <c r="E542" s="100"/>
      <c r="F542" s="248" t="s">
        <v>60</v>
      </c>
      <c r="G542" s="248" t="s">
        <v>527</v>
      </c>
      <c r="H542" s="248"/>
      <c r="I542" s="49"/>
      <c r="J542" s="48"/>
      <c r="K542" s="49"/>
      <c r="L542" s="49"/>
      <c r="M542" s="49"/>
      <c r="N542" s="123">
        <v>60017.563401310596</v>
      </c>
      <c r="O542" s="123">
        <v>61506.771655209675</v>
      </c>
      <c r="P542" s="123">
        <v>65511.266771254355</v>
      </c>
      <c r="Q542" s="123">
        <v>68190.480914299042</v>
      </c>
      <c r="R542" s="123">
        <v>70910.309295335988</v>
      </c>
      <c r="S542" s="123">
        <v>72344.250973946226</v>
      </c>
      <c r="T542" s="123">
        <v>79122.975637825482</v>
      </c>
      <c r="U542" s="123">
        <v>81774.946548943757</v>
      </c>
      <c r="V542" s="123">
        <v>81852.811735469993</v>
      </c>
      <c r="W542" s="123">
        <v>86209.371955943789</v>
      </c>
      <c r="X542" s="123"/>
      <c r="Y542" s="327">
        <v>60017.563401310596</v>
      </c>
      <c r="Z542" s="327">
        <v>61506.771655209675</v>
      </c>
      <c r="AA542" s="327">
        <v>65511.266771254355</v>
      </c>
      <c r="AB542" s="327">
        <v>68190.480914299042</v>
      </c>
      <c r="AC542" s="327">
        <v>70910.309295335988</v>
      </c>
      <c r="AD542" s="327">
        <v>72344.250973946226</v>
      </c>
      <c r="AE542" s="327">
        <v>79122.975637825482</v>
      </c>
      <c r="AF542" s="327">
        <v>82228.239750578374</v>
      </c>
      <c r="AG542" s="50">
        <v>82368.343721734331</v>
      </c>
      <c r="AI542" s="295">
        <f t="shared" si="73"/>
        <v>0</v>
      </c>
      <c r="AJ542" s="295">
        <f t="shared" si="74"/>
        <v>0</v>
      </c>
      <c r="AK542" s="295">
        <f t="shared" si="75"/>
        <v>0</v>
      </c>
      <c r="AL542" s="295">
        <f t="shared" si="76"/>
        <v>0</v>
      </c>
      <c r="AM542" s="295">
        <f t="shared" si="77"/>
        <v>0</v>
      </c>
      <c r="AN542" s="295">
        <f t="shared" si="78"/>
        <v>0</v>
      </c>
      <c r="AO542" s="295">
        <f t="shared" si="79"/>
        <v>0</v>
      </c>
      <c r="AP542" s="295">
        <f t="shared" si="80"/>
        <v>453.29320163461671</v>
      </c>
      <c r="AQ542" s="295">
        <f t="shared" si="81"/>
        <v>515.53198626433732</v>
      </c>
    </row>
    <row r="543" spans="1:43" ht="18" x14ac:dyDescent="0.3">
      <c r="E543" s="108"/>
      <c r="F543" s="249"/>
      <c r="G543" s="249" t="s">
        <v>61</v>
      </c>
      <c r="H543" s="249" t="s">
        <v>861</v>
      </c>
      <c r="I543" s="44"/>
      <c r="J543" s="43"/>
      <c r="K543" s="44"/>
      <c r="N543" s="54">
        <v>50786.826675556564</v>
      </c>
      <c r="O543" s="54">
        <v>52022.584162431012</v>
      </c>
      <c r="P543" s="54">
        <v>54989.063564121345</v>
      </c>
      <c r="Q543" s="54">
        <v>57487.493253972985</v>
      </c>
      <c r="R543" s="54">
        <v>59942.283803065038</v>
      </c>
      <c r="S543" s="54">
        <v>59991.798090243334</v>
      </c>
      <c r="T543" s="54">
        <v>66432.671742054183</v>
      </c>
      <c r="U543" s="54">
        <v>69196.54382730303</v>
      </c>
      <c r="V543" s="54">
        <v>67424.632554802287</v>
      </c>
      <c r="W543" s="54">
        <v>70775.196158636318</v>
      </c>
      <c r="X543" s="54"/>
      <c r="Y543" s="326">
        <v>50786.826675556564</v>
      </c>
      <c r="Z543" s="326">
        <v>52022.584162431012</v>
      </c>
      <c r="AA543" s="326">
        <v>54989.063564121345</v>
      </c>
      <c r="AB543" s="326">
        <v>57487.493253972985</v>
      </c>
      <c r="AC543" s="326">
        <v>59942.283803065038</v>
      </c>
      <c r="AD543" s="326">
        <v>59991.798090243334</v>
      </c>
      <c r="AE543" s="326">
        <v>66432.671742054183</v>
      </c>
      <c r="AF543" s="326">
        <v>69960.616594328501</v>
      </c>
      <c r="AG543" s="46">
        <v>68697.035271339933</v>
      </c>
      <c r="AI543" s="294">
        <f t="shared" si="73"/>
        <v>0</v>
      </c>
      <c r="AJ543" s="294">
        <f t="shared" si="74"/>
        <v>0</v>
      </c>
      <c r="AK543" s="294">
        <f t="shared" si="75"/>
        <v>0</v>
      </c>
      <c r="AL543" s="294">
        <f t="shared" si="76"/>
        <v>0</v>
      </c>
      <c r="AM543" s="294">
        <f t="shared" si="77"/>
        <v>0</v>
      </c>
      <c r="AN543" s="294">
        <f t="shared" si="78"/>
        <v>0</v>
      </c>
      <c r="AO543" s="294">
        <f t="shared" si="79"/>
        <v>0</v>
      </c>
      <c r="AP543" s="294">
        <f t="shared" si="80"/>
        <v>764.07276702547097</v>
      </c>
      <c r="AQ543" s="294">
        <f t="shared" si="81"/>
        <v>1272.4027165376465</v>
      </c>
    </row>
    <row r="544" spans="1:43" ht="18" x14ac:dyDescent="0.3">
      <c r="E544" s="108"/>
      <c r="F544" s="249"/>
      <c r="G544" s="249" t="s">
        <v>62</v>
      </c>
      <c r="H544" s="249" t="s">
        <v>580</v>
      </c>
      <c r="I544" s="44"/>
      <c r="J544" s="43"/>
      <c r="K544" s="44"/>
      <c r="N544" s="54">
        <v>9230.7367257540318</v>
      </c>
      <c r="O544" s="54">
        <v>9484.1874927786648</v>
      </c>
      <c r="P544" s="54">
        <v>10522.20320713301</v>
      </c>
      <c r="Q544" s="54">
        <v>10702.987660326055</v>
      </c>
      <c r="R544" s="54">
        <v>10968.025492270952</v>
      </c>
      <c r="S544" s="54">
        <v>12352.45288370289</v>
      </c>
      <c r="T544" s="54">
        <v>12690.3038957713</v>
      </c>
      <c r="U544" s="54">
        <v>12578.402721640721</v>
      </c>
      <c r="V544" s="54">
        <v>14428.179180667708</v>
      </c>
      <c r="W544" s="54">
        <v>15434.175797307478</v>
      </c>
      <c r="X544" s="54"/>
      <c r="Y544" s="326">
        <v>9230.7367257540318</v>
      </c>
      <c r="Z544" s="326">
        <v>9484.1874927786648</v>
      </c>
      <c r="AA544" s="326">
        <v>10522.20320713301</v>
      </c>
      <c r="AB544" s="326">
        <v>10702.987660326055</v>
      </c>
      <c r="AC544" s="326">
        <v>10968.025492270952</v>
      </c>
      <c r="AD544" s="326">
        <v>12352.45288370289</v>
      </c>
      <c r="AE544" s="326">
        <v>12690.3038957713</v>
      </c>
      <c r="AF544" s="326">
        <v>12267.623156249867</v>
      </c>
      <c r="AG544" s="46">
        <v>13671.308450394394</v>
      </c>
      <c r="AI544" s="294">
        <f t="shared" si="73"/>
        <v>0</v>
      </c>
      <c r="AJ544" s="294">
        <f t="shared" si="74"/>
        <v>0</v>
      </c>
      <c r="AK544" s="294">
        <f t="shared" si="75"/>
        <v>0</v>
      </c>
      <c r="AL544" s="294">
        <f t="shared" si="76"/>
        <v>0</v>
      </c>
      <c r="AM544" s="294">
        <f t="shared" si="77"/>
        <v>0</v>
      </c>
      <c r="AN544" s="294">
        <f t="shared" si="78"/>
        <v>0</v>
      </c>
      <c r="AO544" s="294">
        <f t="shared" si="79"/>
        <v>0</v>
      </c>
      <c r="AP544" s="294">
        <f t="shared" si="80"/>
        <v>-310.77956539085426</v>
      </c>
      <c r="AQ544" s="294">
        <f t="shared" si="81"/>
        <v>-756.87073027331462</v>
      </c>
    </row>
    <row r="545" spans="1:43" s="50" customFormat="1" ht="18" x14ac:dyDescent="0.3">
      <c r="A545" s="48"/>
      <c r="B545" s="49"/>
      <c r="C545" s="48"/>
      <c r="D545" s="49"/>
      <c r="E545" s="100"/>
      <c r="F545" s="248" t="s">
        <v>63</v>
      </c>
      <c r="G545" s="248" t="s">
        <v>529</v>
      </c>
      <c r="H545" s="248"/>
      <c r="I545" s="49"/>
      <c r="J545" s="48"/>
      <c r="K545" s="49"/>
      <c r="L545" s="49"/>
      <c r="M545" s="49"/>
      <c r="N545" s="123">
        <v>18615.663583863272</v>
      </c>
      <c r="O545" s="123">
        <v>19949.869686745398</v>
      </c>
      <c r="P545" s="123">
        <v>20755.463416162602</v>
      </c>
      <c r="Q545" s="123">
        <v>22764.510141430444</v>
      </c>
      <c r="R545" s="123">
        <v>24116.370861437903</v>
      </c>
      <c r="S545" s="123">
        <v>25298.395029387269</v>
      </c>
      <c r="T545" s="123">
        <v>28610.314959633364</v>
      </c>
      <c r="U545" s="123">
        <v>27457.636764643565</v>
      </c>
      <c r="V545" s="123">
        <v>25587.68929646015</v>
      </c>
      <c r="W545" s="123">
        <v>27272.295383066899</v>
      </c>
      <c r="X545" s="123"/>
      <c r="Y545" s="327">
        <v>18615.663583863272</v>
      </c>
      <c r="Z545" s="327">
        <v>19949.869686745398</v>
      </c>
      <c r="AA545" s="327">
        <v>20755.463416162602</v>
      </c>
      <c r="AB545" s="327">
        <v>22764.510141430444</v>
      </c>
      <c r="AC545" s="327">
        <v>24116.370861437903</v>
      </c>
      <c r="AD545" s="327">
        <v>25298.395029387269</v>
      </c>
      <c r="AE545" s="327">
        <v>28610.314959633364</v>
      </c>
      <c r="AF545" s="327">
        <v>27492.874173966888</v>
      </c>
      <c r="AG545" s="50">
        <v>25699.970872655951</v>
      </c>
      <c r="AI545" s="295">
        <f t="shared" si="73"/>
        <v>0</v>
      </c>
      <c r="AJ545" s="295">
        <f t="shared" si="74"/>
        <v>0</v>
      </c>
      <c r="AK545" s="295">
        <f t="shared" si="75"/>
        <v>0</v>
      </c>
      <c r="AL545" s="295">
        <f t="shared" si="76"/>
        <v>0</v>
      </c>
      <c r="AM545" s="295">
        <f t="shared" si="77"/>
        <v>0</v>
      </c>
      <c r="AN545" s="295">
        <f t="shared" si="78"/>
        <v>0</v>
      </c>
      <c r="AO545" s="295">
        <f t="shared" si="79"/>
        <v>0</v>
      </c>
      <c r="AP545" s="295">
        <f t="shared" si="80"/>
        <v>35.237409323322936</v>
      </c>
      <c r="AQ545" s="295">
        <f t="shared" si="81"/>
        <v>112.28157619580088</v>
      </c>
    </row>
    <row r="546" spans="1:43" ht="18" x14ac:dyDescent="0.3">
      <c r="E546" s="108"/>
      <c r="F546" s="249"/>
      <c r="G546" s="249" t="s">
        <v>64</v>
      </c>
      <c r="H546" s="249" t="s">
        <v>581</v>
      </c>
      <c r="I546" s="44"/>
      <c r="J546" s="43"/>
      <c r="K546" s="44"/>
      <c r="N546" s="54">
        <v>18028.45978500646</v>
      </c>
      <c r="O546" s="54">
        <v>19333.093656337514</v>
      </c>
      <c r="P546" s="54">
        <v>20129.094806484056</v>
      </c>
      <c r="Q546" s="54">
        <v>22129.328761294964</v>
      </c>
      <c r="R546" s="54">
        <v>23502.910929753882</v>
      </c>
      <c r="S546" s="54">
        <v>24735.618800256889</v>
      </c>
      <c r="T546" s="54">
        <v>28019.911838657477</v>
      </c>
      <c r="U546" s="54">
        <v>26793.089091643222</v>
      </c>
      <c r="V546" s="54">
        <v>24864.906016091947</v>
      </c>
      <c r="W546" s="54">
        <v>26659.679775156084</v>
      </c>
      <c r="X546" s="54"/>
      <c r="Y546" s="326">
        <v>18028.45978500646</v>
      </c>
      <c r="Z546" s="326">
        <v>19333.093656337514</v>
      </c>
      <c r="AA546" s="326">
        <v>20129.094806484056</v>
      </c>
      <c r="AB546" s="326">
        <v>22129.328761294964</v>
      </c>
      <c r="AC546" s="326">
        <v>23502.910929753882</v>
      </c>
      <c r="AD546" s="326">
        <v>24735.618800256889</v>
      </c>
      <c r="AE546" s="326">
        <v>28019.911838657477</v>
      </c>
      <c r="AF546" s="326">
        <v>26828.734428174703</v>
      </c>
      <c r="AG546" s="46">
        <v>25102.064415169487</v>
      </c>
      <c r="AI546" s="294">
        <f t="shared" si="73"/>
        <v>0</v>
      </c>
      <c r="AJ546" s="294">
        <f t="shared" si="74"/>
        <v>0</v>
      </c>
      <c r="AK546" s="294">
        <f t="shared" si="75"/>
        <v>0</v>
      </c>
      <c r="AL546" s="294">
        <f t="shared" si="76"/>
        <v>0</v>
      </c>
      <c r="AM546" s="294">
        <f t="shared" si="77"/>
        <v>0</v>
      </c>
      <c r="AN546" s="294">
        <f t="shared" si="78"/>
        <v>0</v>
      </c>
      <c r="AO546" s="294">
        <f t="shared" si="79"/>
        <v>0</v>
      </c>
      <c r="AP546" s="294">
        <f t="shared" si="80"/>
        <v>35.645336531481007</v>
      </c>
      <c r="AQ546" s="294">
        <f t="shared" si="81"/>
        <v>237.1583990775398</v>
      </c>
    </row>
    <row r="547" spans="1:43" ht="18" x14ac:dyDescent="0.3">
      <c r="E547" s="108"/>
      <c r="F547" s="249"/>
      <c r="G547" s="249" t="s">
        <v>65</v>
      </c>
      <c r="H547" s="249" t="s">
        <v>582</v>
      </c>
      <c r="I547" s="44"/>
      <c r="J547" s="43"/>
      <c r="K547" s="44"/>
      <c r="N547" s="54">
        <v>587.2037988568128</v>
      </c>
      <c r="O547" s="54">
        <v>616.77603040788506</v>
      </c>
      <c r="P547" s="54">
        <v>626.36860967854648</v>
      </c>
      <c r="Q547" s="54">
        <v>635.18138013547957</v>
      </c>
      <c r="R547" s="54">
        <v>613.45993168401992</v>
      </c>
      <c r="S547" s="54">
        <v>562.7762291303809</v>
      </c>
      <c r="T547" s="54">
        <v>590.40312097588821</v>
      </c>
      <c r="U547" s="54">
        <v>664.54767300034234</v>
      </c>
      <c r="V547" s="54">
        <v>722.78328036820312</v>
      </c>
      <c r="W547" s="54">
        <v>612.61560791081411</v>
      </c>
      <c r="X547" s="54"/>
      <c r="Y547" s="326">
        <v>587.2037988568128</v>
      </c>
      <c r="Z547" s="326">
        <v>616.77603040788506</v>
      </c>
      <c r="AA547" s="326">
        <v>626.36860967854648</v>
      </c>
      <c r="AB547" s="326">
        <v>635.18138013547957</v>
      </c>
      <c r="AC547" s="326">
        <v>613.45993168401992</v>
      </c>
      <c r="AD547" s="326">
        <v>562.7762291303809</v>
      </c>
      <c r="AE547" s="326">
        <v>590.40312097588821</v>
      </c>
      <c r="AF547" s="326">
        <v>664.13974579218598</v>
      </c>
      <c r="AG547" s="46">
        <v>597.90645748646398</v>
      </c>
      <c r="AI547" s="294">
        <f t="shared" si="73"/>
        <v>0</v>
      </c>
      <c r="AJ547" s="294">
        <f t="shared" si="74"/>
        <v>0</v>
      </c>
      <c r="AK547" s="294">
        <f t="shared" si="75"/>
        <v>0</v>
      </c>
      <c r="AL547" s="294">
        <f t="shared" si="76"/>
        <v>0</v>
      </c>
      <c r="AM547" s="294">
        <f t="shared" si="77"/>
        <v>0</v>
      </c>
      <c r="AN547" s="294">
        <f t="shared" si="78"/>
        <v>0</v>
      </c>
      <c r="AO547" s="294">
        <f t="shared" si="79"/>
        <v>0</v>
      </c>
      <c r="AP547" s="294">
        <f t="shared" si="80"/>
        <v>-0.40792720815636585</v>
      </c>
      <c r="AQ547" s="294">
        <f t="shared" si="81"/>
        <v>-124.87682288173914</v>
      </c>
    </row>
    <row r="548" spans="1:43" s="50" customFormat="1" ht="18" x14ac:dyDescent="0.3">
      <c r="A548" s="48"/>
      <c r="B548" s="49"/>
      <c r="C548" s="48"/>
      <c r="D548" s="49"/>
      <c r="E548" s="100"/>
      <c r="F548" s="248" t="s">
        <v>66</v>
      </c>
      <c r="G548" s="248" t="s">
        <v>583</v>
      </c>
      <c r="H548" s="248"/>
      <c r="I548" s="49"/>
      <c r="J548" s="48"/>
      <c r="K548" s="49"/>
      <c r="L548" s="49"/>
      <c r="M548" s="49"/>
      <c r="N548" s="123">
        <v>17561.239789921372</v>
      </c>
      <c r="O548" s="123">
        <v>18974.423847416529</v>
      </c>
      <c r="P548" s="123">
        <v>20608.151859415488</v>
      </c>
      <c r="Q548" s="123">
        <v>22292.612729068969</v>
      </c>
      <c r="R548" s="123">
        <v>24104.315410000003</v>
      </c>
      <c r="S548" s="123">
        <v>20173.949323553796</v>
      </c>
      <c r="T548" s="123">
        <v>17680.532892925199</v>
      </c>
      <c r="U548" s="123">
        <v>23253.662639530965</v>
      </c>
      <c r="V548" s="123">
        <v>24403.831078343057</v>
      </c>
      <c r="W548" s="123">
        <v>27615.577360203115</v>
      </c>
      <c r="X548" s="123"/>
      <c r="Y548" s="327">
        <v>17561.239789921372</v>
      </c>
      <c r="Z548" s="327">
        <v>18974.423847416529</v>
      </c>
      <c r="AA548" s="327">
        <v>20608.151859415488</v>
      </c>
      <c r="AB548" s="327">
        <v>22292.612729068969</v>
      </c>
      <c r="AC548" s="327">
        <v>24104.315410000003</v>
      </c>
      <c r="AD548" s="327">
        <v>20173.949323553796</v>
      </c>
      <c r="AE548" s="327">
        <v>17680.532892925199</v>
      </c>
      <c r="AF548" s="327">
        <v>23234.662639530907</v>
      </c>
      <c r="AG548" s="50">
        <v>24373.848451619604</v>
      </c>
      <c r="AI548" s="295">
        <f t="shared" si="73"/>
        <v>0</v>
      </c>
      <c r="AJ548" s="295">
        <f t="shared" si="74"/>
        <v>0</v>
      </c>
      <c r="AK548" s="295">
        <f t="shared" si="75"/>
        <v>0</v>
      </c>
      <c r="AL548" s="295">
        <f t="shared" si="76"/>
        <v>0</v>
      </c>
      <c r="AM548" s="295">
        <f t="shared" si="77"/>
        <v>0</v>
      </c>
      <c r="AN548" s="295">
        <f t="shared" si="78"/>
        <v>0</v>
      </c>
      <c r="AO548" s="295">
        <f t="shared" si="79"/>
        <v>0</v>
      </c>
      <c r="AP548" s="295">
        <f t="shared" si="80"/>
        <v>-19.000000000058208</v>
      </c>
      <c r="AQ548" s="295">
        <f t="shared" si="81"/>
        <v>-29.982626723452995</v>
      </c>
    </row>
    <row r="549" spans="1:43" s="50" customFormat="1" ht="18" x14ac:dyDescent="0.3">
      <c r="A549" s="48"/>
      <c r="B549" s="49"/>
      <c r="C549" s="48"/>
      <c r="D549" s="49"/>
      <c r="E549" s="100"/>
      <c r="F549" s="248" t="s">
        <v>67</v>
      </c>
      <c r="G549" s="248" t="s">
        <v>584</v>
      </c>
      <c r="H549" s="248"/>
      <c r="I549" s="49"/>
      <c r="J549" s="48"/>
      <c r="K549" s="49"/>
      <c r="L549" s="49"/>
      <c r="M549" s="49"/>
      <c r="N549" s="123">
        <v>33869.40577194959</v>
      </c>
      <c r="O549" s="123">
        <v>37100.651041095101</v>
      </c>
      <c r="P549" s="123">
        <v>40759.383779278454</v>
      </c>
      <c r="Q549" s="123">
        <v>44926.670723312767</v>
      </c>
      <c r="R549" s="123">
        <v>49350.872799985111</v>
      </c>
      <c r="S549" s="123">
        <v>43001.699138372256</v>
      </c>
      <c r="T549" s="123">
        <v>39978.3016087742</v>
      </c>
      <c r="U549" s="123">
        <v>48852.482425225222</v>
      </c>
      <c r="V549" s="123">
        <v>54454.597650789918</v>
      </c>
      <c r="W549" s="123">
        <v>59388.296910399906</v>
      </c>
      <c r="X549" s="123"/>
      <c r="Y549" s="327">
        <v>33869.40577194959</v>
      </c>
      <c r="Z549" s="327">
        <v>37100.651041095101</v>
      </c>
      <c r="AA549" s="327">
        <v>40759.383779278454</v>
      </c>
      <c r="AB549" s="327">
        <v>44926.670723312767</v>
      </c>
      <c r="AC549" s="327">
        <v>49350.872799985111</v>
      </c>
      <c r="AD549" s="327">
        <v>43001.699138372256</v>
      </c>
      <c r="AE549" s="327">
        <v>39978.3016087742</v>
      </c>
      <c r="AF549" s="327">
        <v>48254.462425225152</v>
      </c>
      <c r="AG549" s="50">
        <v>53749.209407749862</v>
      </c>
      <c r="AI549" s="295">
        <f t="shared" si="73"/>
        <v>0</v>
      </c>
      <c r="AJ549" s="295">
        <f t="shared" si="74"/>
        <v>0</v>
      </c>
      <c r="AK549" s="295">
        <f t="shared" si="75"/>
        <v>0</v>
      </c>
      <c r="AL549" s="295">
        <f t="shared" si="76"/>
        <v>0</v>
      </c>
      <c r="AM549" s="295">
        <f t="shared" si="77"/>
        <v>0</v>
      </c>
      <c r="AN549" s="295">
        <f t="shared" si="78"/>
        <v>0</v>
      </c>
      <c r="AO549" s="295">
        <f t="shared" si="79"/>
        <v>0</v>
      </c>
      <c r="AP549" s="295">
        <f t="shared" si="80"/>
        <v>-598.02000000006956</v>
      </c>
      <c r="AQ549" s="295">
        <f t="shared" si="81"/>
        <v>-705.38824304005539</v>
      </c>
    </row>
    <row r="550" spans="1:43" ht="18" x14ac:dyDescent="0.3">
      <c r="E550" s="108"/>
      <c r="F550" s="249"/>
      <c r="G550" s="249" t="s">
        <v>68</v>
      </c>
      <c r="H550" s="249" t="s">
        <v>585</v>
      </c>
      <c r="I550" s="44"/>
      <c r="J550" s="43"/>
      <c r="K550" s="44"/>
      <c r="N550" s="54">
        <v>22927.517359618872</v>
      </c>
      <c r="O550" s="54">
        <v>25089.272344569577</v>
      </c>
      <c r="P550" s="54">
        <v>27748.23186631094</v>
      </c>
      <c r="Q550" s="54">
        <v>30824.094421924485</v>
      </c>
      <c r="R550" s="54">
        <v>34112.065669259056</v>
      </c>
      <c r="S550" s="54">
        <v>31491.042205905556</v>
      </c>
      <c r="T550" s="54">
        <v>30030.458766528947</v>
      </c>
      <c r="U550" s="54">
        <v>35547.675331320395</v>
      </c>
      <c r="V550" s="54">
        <v>39087.826568379307</v>
      </c>
      <c r="W550" s="54">
        <v>42616.534750001883</v>
      </c>
      <c r="X550" s="54"/>
      <c r="Y550" s="326">
        <v>22927.517359618872</v>
      </c>
      <c r="Z550" s="326">
        <v>25089.272344569577</v>
      </c>
      <c r="AA550" s="326">
        <v>27748.23186631094</v>
      </c>
      <c r="AB550" s="326">
        <v>30824.094421924485</v>
      </c>
      <c r="AC550" s="326">
        <v>34112.065669259056</v>
      </c>
      <c r="AD550" s="326">
        <v>31491.042205905556</v>
      </c>
      <c r="AE550" s="326">
        <v>30030.458766528947</v>
      </c>
      <c r="AF550" s="326">
        <v>35443.275331320358</v>
      </c>
      <c r="AG550" s="46">
        <v>38932.480791798887</v>
      </c>
      <c r="AI550" s="294">
        <f t="shared" si="73"/>
        <v>0</v>
      </c>
      <c r="AJ550" s="294">
        <f t="shared" si="74"/>
        <v>0</v>
      </c>
      <c r="AK550" s="294">
        <f t="shared" si="75"/>
        <v>0</v>
      </c>
      <c r="AL550" s="294">
        <f t="shared" si="76"/>
        <v>0</v>
      </c>
      <c r="AM550" s="294">
        <f t="shared" si="77"/>
        <v>0</v>
      </c>
      <c r="AN550" s="294">
        <f t="shared" si="78"/>
        <v>0</v>
      </c>
      <c r="AO550" s="294">
        <f t="shared" si="79"/>
        <v>0</v>
      </c>
      <c r="AP550" s="294">
        <f t="shared" si="80"/>
        <v>-104.40000000003783</v>
      </c>
      <c r="AQ550" s="294">
        <f t="shared" si="81"/>
        <v>-155.34577658041962</v>
      </c>
    </row>
    <row r="551" spans="1:43" ht="18" x14ac:dyDescent="0.3">
      <c r="E551" s="108"/>
      <c r="F551" s="249"/>
      <c r="G551" s="249" t="s">
        <v>69</v>
      </c>
      <c r="H551" s="249" t="s">
        <v>862</v>
      </c>
      <c r="I551" s="44"/>
      <c r="J551" s="43"/>
      <c r="K551" s="44"/>
      <c r="N551" s="54">
        <v>10941.888412330718</v>
      </c>
      <c r="O551" s="54">
        <v>12011.378696525528</v>
      </c>
      <c r="P551" s="54">
        <v>13011.151912967514</v>
      </c>
      <c r="Q551" s="54">
        <v>14102.576301388284</v>
      </c>
      <c r="R551" s="54">
        <v>15238.807130726051</v>
      </c>
      <c r="S551" s="54">
        <v>11510.656932466698</v>
      </c>
      <c r="T551" s="54">
        <v>9947.8428422452525</v>
      </c>
      <c r="U551" s="54">
        <v>13304.807093904827</v>
      </c>
      <c r="V551" s="54">
        <v>15366.771082410609</v>
      </c>
      <c r="W551" s="54">
        <v>16771.762160398022</v>
      </c>
      <c r="X551" s="54"/>
      <c r="Y551" s="326">
        <v>10941.888412330718</v>
      </c>
      <c r="Z551" s="326">
        <v>12011.378696525528</v>
      </c>
      <c r="AA551" s="326">
        <v>13011.151912967514</v>
      </c>
      <c r="AB551" s="326">
        <v>14102.576301388284</v>
      </c>
      <c r="AC551" s="326">
        <v>15238.807130726051</v>
      </c>
      <c r="AD551" s="326">
        <v>11510.656932466698</v>
      </c>
      <c r="AE551" s="326">
        <v>9947.8428422452525</v>
      </c>
      <c r="AF551" s="326">
        <v>12811.187093904797</v>
      </c>
      <c r="AG551" s="46">
        <v>14816.728615950977</v>
      </c>
      <c r="AI551" s="294">
        <f t="shared" si="73"/>
        <v>0</v>
      </c>
      <c r="AJ551" s="294">
        <f t="shared" si="74"/>
        <v>0</v>
      </c>
      <c r="AK551" s="294">
        <f t="shared" si="75"/>
        <v>0</v>
      </c>
      <c r="AL551" s="294">
        <f t="shared" si="76"/>
        <v>0</v>
      </c>
      <c r="AM551" s="294">
        <f t="shared" si="77"/>
        <v>0</v>
      </c>
      <c r="AN551" s="294">
        <f t="shared" si="78"/>
        <v>0</v>
      </c>
      <c r="AO551" s="294">
        <f t="shared" si="79"/>
        <v>0</v>
      </c>
      <c r="AP551" s="294">
        <f t="shared" si="80"/>
        <v>-493.6200000000299</v>
      </c>
      <c r="AQ551" s="294">
        <f t="shared" si="81"/>
        <v>-550.04246645963212</v>
      </c>
    </row>
    <row r="552" spans="1:43" s="50" customFormat="1" ht="18" x14ac:dyDescent="0.3">
      <c r="A552" s="48"/>
      <c r="B552" s="49"/>
      <c r="C552" s="48"/>
      <c r="D552" s="120"/>
      <c r="E552" s="100"/>
      <c r="F552" s="248" t="s">
        <v>70</v>
      </c>
      <c r="G552" s="248" t="s">
        <v>863</v>
      </c>
      <c r="H552" s="248"/>
      <c r="I552" s="49"/>
      <c r="J552" s="48"/>
      <c r="K552" s="49"/>
      <c r="L552" s="49"/>
      <c r="M552" s="49"/>
      <c r="N552" s="123">
        <v>26271.002254680003</v>
      </c>
      <c r="O552" s="123">
        <v>27725.79097050479</v>
      </c>
      <c r="P552" s="123">
        <v>29324.503258229743</v>
      </c>
      <c r="Q552" s="123">
        <v>30978.088392935439</v>
      </c>
      <c r="R552" s="123">
        <v>32684.354789651974</v>
      </c>
      <c r="S552" s="123">
        <v>34125.017351903094</v>
      </c>
      <c r="T552" s="123">
        <v>34854.255155838771</v>
      </c>
      <c r="U552" s="123">
        <v>35814.426628772351</v>
      </c>
      <c r="V552" s="123">
        <v>37501.495171456161</v>
      </c>
      <c r="W552" s="123">
        <v>39159.196888033155</v>
      </c>
      <c r="X552" s="123"/>
      <c r="Y552" s="327">
        <v>26271.002254680003</v>
      </c>
      <c r="Z552" s="327">
        <v>27725.79097050479</v>
      </c>
      <c r="AA552" s="327">
        <v>29324.503258229743</v>
      </c>
      <c r="AB552" s="327">
        <v>30978.088392935439</v>
      </c>
      <c r="AC552" s="327">
        <v>32684.354789651974</v>
      </c>
      <c r="AD552" s="327">
        <v>34125.017351903094</v>
      </c>
      <c r="AE552" s="327">
        <v>34854.255155838771</v>
      </c>
      <c r="AF552" s="327">
        <v>35550.29636154358</v>
      </c>
      <c r="AG552" s="50">
        <v>36925.765228338874</v>
      </c>
      <c r="AI552" s="295">
        <f t="shared" si="73"/>
        <v>0</v>
      </c>
      <c r="AJ552" s="295">
        <f t="shared" si="74"/>
        <v>0</v>
      </c>
      <c r="AK552" s="295">
        <f t="shared" si="75"/>
        <v>0</v>
      </c>
      <c r="AL552" s="295">
        <f t="shared" si="76"/>
        <v>0</v>
      </c>
      <c r="AM552" s="295">
        <f t="shared" si="77"/>
        <v>0</v>
      </c>
      <c r="AN552" s="295">
        <f t="shared" si="78"/>
        <v>0</v>
      </c>
      <c r="AO552" s="295">
        <f t="shared" si="79"/>
        <v>0</v>
      </c>
      <c r="AP552" s="295">
        <f t="shared" si="80"/>
        <v>-264.13026722877112</v>
      </c>
      <c r="AQ552" s="295">
        <f t="shared" si="81"/>
        <v>-575.72994311728689</v>
      </c>
    </row>
    <row r="553" spans="1:43" s="50" customFormat="1" ht="18" x14ac:dyDescent="0.3">
      <c r="A553" s="48"/>
      <c r="B553" s="49"/>
      <c r="C553" s="48"/>
      <c r="D553" s="120"/>
      <c r="E553" s="100"/>
      <c r="F553" s="248" t="s">
        <v>71</v>
      </c>
      <c r="G553" s="248" t="s">
        <v>586</v>
      </c>
      <c r="H553" s="248"/>
      <c r="I553" s="49"/>
      <c r="J553" s="48"/>
      <c r="K553" s="49"/>
      <c r="L553" s="49"/>
      <c r="M553" s="49"/>
      <c r="N553" s="123">
        <v>29968.038597439263</v>
      </c>
      <c r="O553" s="123">
        <v>32177.496696950213</v>
      </c>
      <c r="P553" s="123">
        <v>34623.284566560782</v>
      </c>
      <c r="Q553" s="123">
        <v>37429.666071561689</v>
      </c>
      <c r="R553" s="123">
        <v>40495.944584145727</v>
      </c>
      <c r="S553" s="123">
        <v>32488.838254845607</v>
      </c>
      <c r="T553" s="123">
        <v>30460.755507593756</v>
      </c>
      <c r="U553" s="123">
        <v>38628.464102442005</v>
      </c>
      <c r="V553" s="123">
        <v>42883.92924156948</v>
      </c>
      <c r="W553" s="123">
        <v>47221.949535548214</v>
      </c>
      <c r="X553" s="123"/>
      <c r="Y553" s="327">
        <v>29968.038597439263</v>
      </c>
      <c r="Z553" s="327">
        <v>32177.496696950213</v>
      </c>
      <c r="AA553" s="327">
        <v>34623.284566560782</v>
      </c>
      <c r="AB553" s="327">
        <v>37429.666071561689</v>
      </c>
      <c r="AC553" s="327">
        <v>40495.944584145727</v>
      </c>
      <c r="AD553" s="327">
        <v>32488.838254845607</v>
      </c>
      <c r="AE553" s="327">
        <v>30460.755507593756</v>
      </c>
      <c r="AF553" s="327">
        <v>37399.896853641054</v>
      </c>
      <c r="AG553" s="50">
        <v>41387.415763830038</v>
      </c>
      <c r="AI553" s="295">
        <f t="shared" si="73"/>
        <v>0</v>
      </c>
      <c r="AJ553" s="295">
        <f t="shared" si="74"/>
        <v>0</v>
      </c>
      <c r="AK553" s="295">
        <f t="shared" si="75"/>
        <v>0</v>
      </c>
      <c r="AL553" s="295">
        <f t="shared" si="76"/>
        <v>0</v>
      </c>
      <c r="AM553" s="295">
        <f t="shared" si="77"/>
        <v>0</v>
      </c>
      <c r="AN553" s="295">
        <f t="shared" si="78"/>
        <v>0</v>
      </c>
      <c r="AO553" s="295">
        <f t="shared" si="79"/>
        <v>0</v>
      </c>
      <c r="AP553" s="295">
        <f t="shared" si="80"/>
        <v>-1228.5672488009513</v>
      </c>
      <c r="AQ553" s="295">
        <f t="shared" si="81"/>
        <v>-1496.5134777394414</v>
      </c>
    </row>
    <row r="554" spans="1:43" ht="18" x14ac:dyDescent="0.3">
      <c r="D554" s="121"/>
      <c r="E554" s="108"/>
      <c r="F554" s="249"/>
      <c r="G554" s="249" t="s">
        <v>72</v>
      </c>
      <c r="H554" s="249" t="s">
        <v>587</v>
      </c>
      <c r="I554" s="44"/>
      <c r="J554" s="43"/>
      <c r="K554" s="44"/>
      <c r="N554" s="54">
        <v>8027.6115224451078</v>
      </c>
      <c r="O554" s="54">
        <v>8774.2458643864993</v>
      </c>
      <c r="P554" s="54">
        <v>9627.6314827198312</v>
      </c>
      <c r="Q554" s="54">
        <v>10540.991605243767</v>
      </c>
      <c r="R554" s="54">
        <v>11497.57834262383</v>
      </c>
      <c r="S554" s="54">
        <v>11117.496837963519</v>
      </c>
      <c r="T554" s="54">
        <v>12155.20696033581</v>
      </c>
      <c r="U554" s="54">
        <v>13476.322364373478</v>
      </c>
      <c r="V554" s="54">
        <v>14896.7672304557</v>
      </c>
      <c r="W554" s="54">
        <v>16273.822978074524</v>
      </c>
      <c r="X554" s="54"/>
      <c r="Y554" s="326">
        <v>8027.6115224451078</v>
      </c>
      <c r="Z554" s="326">
        <v>8774.2458643864993</v>
      </c>
      <c r="AA554" s="326">
        <v>9627.6314827198312</v>
      </c>
      <c r="AB554" s="326">
        <v>10540.991605243767</v>
      </c>
      <c r="AC554" s="326">
        <v>11497.57834262383</v>
      </c>
      <c r="AD554" s="326">
        <v>11117.496837963519</v>
      </c>
      <c r="AE554" s="326">
        <v>12155.20696033581</v>
      </c>
      <c r="AF554" s="326">
        <v>13384.322364373478</v>
      </c>
      <c r="AG554" s="46">
        <v>14702.652389604673</v>
      </c>
      <c r="AI554" s="294">
        <f t="shared" si="73"/>
        <v>0</v>
      </c>
      <c r="AJ554" s="294">
        <f t="shared" si="74"/>
        <v>0</v>
      </c>
      <c r="AK554" s="294">
        <f t="shared" si="75"/>
        <v>0</v>
      </c>
      <c r="AL554" s="294">
        <f t="shared" si="76"/>
        <v>0</v>
      </c>
      <c r="AM554" s="294">
        <f t="shared" si="77"/>
        <v>0</v>
      </c>
      <c r="AN554" s="294">
        <f t="shared" si="78"/>
        <v>0</v>
      </c>
      <c r="AO554" s="294">
        <f t="shared" si="79"/>
        <v>0</v>
      </c>
      <c r="AP554" s="294">
        <f t="shared" si="80"/>
        <v>-92</v>
      </c>
      <c r="AQ554" s="294">
        <f t="shared" si="81"/>
        <v>-194.11484085102711</v>
      </c>
    </row>
    <row r="555" spans="1:43" ht="18" x14ac:dyDescent="0.3">
      <c r="D555" s="121"/>
      <c r="E555" s="108"/>
      <c r="F555" s="249"/>
      <c r="G555" s="249" t="s">
        <v>73</v>
      </c>
      <c r="H555" s="249" t="s">
        <v>588</v>
      </c>
      <c r="I555" s="44"/>
      <c r="J555" s="43"/>
      <c r="K555" s="44"/>
      <c r="N555" s="54">
        <v>9233.3422568356491</v>
      </c>
      <c r="O555" s="54">
        <v>10028.885353217662</v>
      </c>
      <c r="P555" s="54">
        <v>10882.343496776475</v>
      </c>
      <c r="Q555" s="54">
        <v>11708.04759394899</v>
      </c>
      <c r="R555" s="54">
        <v>12513.261192599219</v>
      </c>
      <c r="S555" s="54">
        <v>11791.377677852211</v>
      </c>
      <c r="T555" s="54">
        <v>11468.852555813579</v>
      </c>
      <c r="U555" s="54">
        <v>12498.51654724648</v>
      </c>
      <c r="V555" s="54">
        <v>13555.729333348534</v>
      </c>
      <c r="W555" s="54">
        <v>14668.234222171379</v>
      </c>
      <c r="X555" s="54"/>
      <c r="Y555" s="326">
        <v>9233.3422568356491</v>
      </c>
      <c r="Z555" s="326">
        <v>10028.885353217662</v>
      </c>
      <c r="AA555" s="326">
        <v>10882.343496776475</v>
      </c>
      <c r="AB555" s="326">
        <v>11708.04759394899</v>
      </c>
      <c r="AC555" s="326">
        <v>12513.261192599219</v>
      </c>
      <c r="AD555" s="326">
        <v>11791.377677852211</v>
      </c>
      <c r="AE555" s="326">
        <v>11468.852555813579</v>
      </c>
      <c r="AF555" s="326">
        <v>12458.51654724648</v>
      </c>
      <c r="AG555" s="46">
        <v>13511.420910849185</v>
      </c>
      <c r="AI555" s="294">
        <f t="shared" si="73"/>
        <v>0</v>
      </c>
      <c r="AJ555" s="294">
        <f t="shared" si="74"/>
        <v>0</v>
      </c>
      <c r="AK555" s="294">
        <f t="shared" si="75"/>
        <v>0</v>
      </c>
      <c r="AL555" s="294">
        <f t="shared" si="76"/>
        <v>0</v>
      </c>
      <c r="AM555" s="294">
        <f t="shared" si="77"/>
        <v>0</v>
      </c>
      <c r="AN555" s="294">
        <f t="shared" si="78"/>
        <v>0</v>
      </c>
      <c r="AO555" s="294">
        <f t="shared" si="79"/>
        <v>0</v>
      </c>
      <c r="AP555" s="294">
        <f t="shared" si="80"/>
        <v>-40</v>
      </c>
      <c r="AQ555" s="294">
        <f t="shared" si="81"/>
        <v>-44.308422499349035</v>
      </c>
    </row>
    <row r="556" spans="1:43" ht="18" x14ac:dyDescent="0.3">
      <c r="D556" s="121"/>
      <c r="E556" s="108"/>
      <c r="F556" s="249"/>
      <c r="G556" s="249" t="s">
        <v>74</v>
      </c>
      <c r="H556" s="249" t="s">
        <v>589</v>
      </c>
      <c r="I556" s="44"/>
      <c r="J556" s="43"/>
      <c r="K556" s="44"/>
      <c r="N556" s="54">
        <v>12707.084818158506</v>
      </c>
      <c r="O556" s="54">
        <v>13374.365479346054</v>
      </c>
      <c r="P556" s="54">
        <v>14113.309587064477</v>
      </c>
      <c r="Q556" s="54">
        <v>15180.62687236893</v>
      </c>
      <c r="R556" s="54">
        <v>16485.105048922676</v>
      </c>
      <c r="S556" s="54">
        <v>9579.9637390298758</v>
      </c>
      <c r="T556" s="54">
        <v>6836.6959914443642</v>
      </c>
      <c r="U556" s="54">
        <v>12653.625190822047</v>
      </c>
      <c r="V556" s="54">
        <v>14431.43267776525</v>
      </c>
      <c r="W556" s="54">
        <v>16279.892335302313</v>
      </c>
      <c r="X556" s="54"/>
      <c r="Y556" s="326">
        <v>12707.084818158506</v>
      </c>
      <c r="Z556" s="326">
        <v>13374.365479346054</v>
      </c>
      <c r="AA556" s="326">
        <v>14113.309587064477</v>
      </c>
      <c r="AB556" s="326">
        <v>15180.62687236893</v>
      </c>
      <c r="AC556" s="326">
        <v>16485.105048922676</v>
      </c>
      <c r="AD556" s="326">
        <v>9579.9637390298758</v>
      </c>
      <c r="AE556" s="326">
        <v>6836.6959914443642</v>
      </c>
      <c r="AF556" s="326">
        <v>11557.057942021098</v>
      </c>
      <c r="AG556" s="46">
        <v>13173.342463376181</v>
      </c>
      <c r="AI556" s="294">
        <f t="shared" si="73"/>
        <v>0</v>
      </c>
      <c r="AJ556" s="294">
        <f t="shared" si="74"/>
        <v>0</v>
      </c>
      <c r="AK556" s="294">
        <f t="shared" si="75"/>
        <v>0</v>
      </c>
      <c r="AL556" s="294">
        <f t="shared" si="76"/>
        <v>0</v>
      </c>
      <c r="AM556" s="294">
        <f t="shared" si="77"/>
        <v>0</v>
      </c>
      <c r="AN556" s="294">
        <f t="shared" si="78"/>
        <v>0</v>
      </c>
      <c r="AO556" s="294">
        <f t="shared" si="79"/>
        <v>0</v>
      </c>
      <c r="AP556" s="294">
        <f t="shared" si="80"/>
        <v>-1096.5672488009495</v>
      </c>
      <c r="AQ556" s="294">
        <f t="shared" si="81"/>
        <v>-1258.0902143890689</v>
      </c>
    </row>
    <row r="557" spans="1:43" s="50" customFormat="1" ht="18" x14ac:dyDescent="0.3">
      <c r="A557" s="48"/>
      <c r="B557" s="49"/>
      <c r="C557" s="48"/>
      <c r="D557" s="49"/>
      <c r="E557" s="100"/>
      <c r="F557" s="248" t="s">
        <v>75</v>
      </c>
      <c r="G557" s="248" t="s">
        <v>590</v>
      </c>
      <c r="H557" s="248"/>
      <c r="I557" s="49"/>
      <c r="J557" s="48"/>
      <c r="K557" s="49"/>
      <c r="L557" s="49"/>
      <c r="M557" s="49"/>
      <c r="N557" s="123">
        <v>99782.75770531116</v>
      </c>
      <c r="O557" s="123">
        <v>106221.04650002161</v>
      </c>
      <c r="P557" s="123">
        <v>112873.72514141459</v>
      </c>
      <c r="Q557" s="123">
        <v>118223.93971311756</v>
      </c>
      <c r="R557" s="123">
        <v>122252.57401755451</v>
      </c>
      <c r="S557" s="123">
        <v>128314.6116987095</v>
      </c>
      <c r="T557" s="123">
        <v>135278.92240504426</v>
      </c>
      <c r="U557" s="123">
        <v>141785.83857272685</v>
      </c>
      <c r="V557" s="123">
        <v>149659.85095953499</v>
      </c>
      <c r="W557" s="123">
        <v>156982.6517452164</v>
      </c>
      <c r="X557" s="123"/>
      <c r="Y557" s="327">
        <v>99782.75770531116</v>
      </c>
      <c r="Z557" s="327">
        <v>106221.04650002161</v>
      </c>
      <c r="AA557" s="327">
        <v>112873.72514141459</v>
      </c>
      <c r="AB557" s="327">
        <v>118223.93971311756</v>
      </c>
      <c r="AC557" s="327">
        <v>122252.57401755451</v>
      </c>
      <c r="AD557" s="327">
        <v>128314.6116987095</v>
      </c>
      <c r="AE557" s="327">
        <v>135278.92240504426</v>
      </c>
      <c r="AF557" s="327">
        <v>141402.70292939426</v>
      </c>
      <c r="AG557" s="50">
        <v>148911.18645494527</v>
      </c>
      <c r="AI557" s="295">
        <f t="shared" si="73"/>
        <v>0</v>
      </c>
      <c r="AJ557" s="295">
        <f t="shared" si="74"/>
        <v>0</v>
      </c>
      <c r="AK557" s="295">
        <f t="shared" si="75"/>
        <v>0</v>
      </c>
      <c r="AL557" s="295">
        <f t="shared" si="76"/>
        <v>0</v>
      </c>
      <c r="AM557" s="295">
        <f t="shared" si="77"/>
        <v>0</v>
      </c>
      <c r="AN557" s="295">
        <f t="shared" si="78"/>
        <v>0</v>
      </c>
      <c r="AO557" s="295">
        <f t="shared" si="79"/>
        <v>0</v>
      </c>
      <c r="AP557" s="295">
        <f t="shared" si="80"/>
        <v>-383.13564333258546</v>
      </c>
      <c r="AQ557" s="295">
        <f t="shared" si="81"/>
        <v>-748.66450458971667</v>
      </c>
    </row>
    <row r="558" spans="1:43" ht="18" x14ac:dyDescent="0.3">
      <c r="E558" s="108"/>
      <c r="F558" s="249"/>
      <c r="G558" s="249" t="s">
        <v>76</v>
      </c>
      <c r="H558" s="249" t="s">
        <v>591</v>
      </c>
      <c r="I558" s="44"/>
      <c r="J558" s="43"/>
      <c r="K558" s="44"/>
      <c r="N558" s="54">
        <v>16180.4980467037</v>
      </c>
      <c r="O558" s="54">
        <v>16985.078797534501</v>
      </c>
      <c r="P558" s="54">
        <v>16341.3604204153</v>
      </c>
      <c r="Q558" s="298">
        <v>15151.186492310801</v>
      </c>
      <c r="R558" s="298">
        <v>14654.4304936961</v>
      </c>
      <c r="S558" s="298">
        <v>12499.50911330153</v>
      </c>
      <c r="T558" s="298">
        <v>15844.617013358422</v>
      </c>
      <c r="U558" s="298">
        <v>23915.062792188797</v>
      </c>
      <c r="V558" s="298">
        <v>23983.361639283379</v>
      </c>
      <c r="W558" s="298">
        <v>23080.530117202081</v>
      </c>
      <c r="X558" s="54"/>
      <c r="Y558" s="326">
        <v>16180.4980467037</v>
      </c>
      <c r="Z558" s="326">
        <v>16985.078797534501</v>
      </c>
      <c r="AA558" s="326">
        <v>16341.3604204153</v>
      </c>
      <c r="AB558" s="326">
        <v>15151.186492310801</v>
      </c>
      <c r="AC558" s="326">
        <v>14654.4304936961</v>
      </c>
      <c r="AD558" s="326">
        <v>12499.50911330153</v>
      </c>
      <c r="AE558" s="326">
        <v>15844.617013358422</v>
      </c>
      <c r="AF558" s="326">
        <v>22093.237578225911</v>
      </c>
      <c r="AG558" s="46">
        <v>23897.046901380116</v>
      </c>
      <c r="AI558" s="294">
        <f t="shared" si="73"/>
        <v>0</v>
      </c>
      <c r="AJ558" s="294">
        <f t="shared" si="74"/>
        <v>0</v>
      </c>
      <c r="AK558" s="294">
        <f t="shared" si="75"/>
        <v>0</v>
      </c>
      <c r="AL558" s="294">
        <f t="shared" si="76"/>
        <v>0</v>
      </c>
      <c r="AM558" s="294">
        <f t="shared" si="77"/>
        <v>0</v>
      </c>
      <c r="AN558" s="294">
        <f t="shared" si="78"/>
        <v>0</v>
      </c>
      <c r="AO558" s="294">
        <f t="shared" si="79"/>
        <v>0</v>
      </c>
      <c r="AP558" s="294">
        <f t="shared" si="80"/>
        <v>-1821.8252139628858</v>
      </c>
      <c r="AQ558" s="294">
        <f t="shared" si="81"/>
        <v>-86.314737903263449</v>
      </c>
    </row>
    <row r="559" spans="1:43" ht="18" x14ac:dyDescent="0.3">
      <c r="E559" s="108"/>
      <c r="F559" s="249"/>
      <c r="G559" s="249" t="s">
        <v>77</v>
      </c>
      <c r="H559" s="249" t="s">
        <v>367</v>
      </c>
      <c r="I559" s="44"/>
      <c r="J559" s="43"/>
      <c r="K559" s="44"/>
      <c r="N559" s="54">
        <v>8722.9659604493409</v>
      </c>
      <c r="O559" s="54">
        <v>8879.0116202724603</v>
      </c>
      <c r="P559" s="54">
        <v>9286.4572907228103</v>
      </c>
      <c r="Q559" s="298">
        <v>8139.3528941813302</v>
      </c>
      <c r="R559" s="298">
        <v>8027.2702748489701</v>
      </c>
      <c r="S559" s="298">
        <v>8384.1043982220745</v>
      </c>
      <c r="T559" s="298">
        <v>8477.7846401006973</v>
      </c>
      <c r="U559" s="298">
        <v>8510.1862979250491</v>
      </c>
      <c r="V559" s="298">
        <v>9006.6218627345843</v>
      </c>
      <c r="W559" s="298">
        <v>9100.9724095654074</v>
      </c>
      <c r="X559" s="54"/>
      <c r="Y559" s="326">
        <v>8722.9659604493409</v>
      </c>
      <c r="Z559" s="326">
        <v>8879.0116202724603</v>
      </c>
      <c r="AA559" s="326">
        <v>9286.4572907228103</v>
      </c>
      <c r="AB559" s="326">
        <v>8139.3528941813302</v>
      </c>
      <c r="AC559" s="326">
        <v>8027.2702748489701</v>
      </c>
      <c r="AD559" s="326">
        <v>8384.1043982220745</v>
      </c>
      <c r="AE559" s="326">
        <v>8477.7846401006973</v>
      </c>
      <c r="AF559" s="326">
        <v>8558.3609927058314</v>
      </c>
      <c r="AG559" s="46">
        <v>9014.302991135175</v>
      </c>
      <c r="AI559" s="294">
        <f t="shared" si="73"/>
        <v>0</v>
      </c>
      <c r="AJ559" s="294">
        <f t="shared" si="74"/>
        <v>0</v>
      </c>
      <c r="AK559" s="294">
        <f t="shared" si="75"/>
        <v>0</v>
      </c>
      <c r="AL559" s="294">
        <f t="shared" si="76"/>
        <v>0</v>
      </c>
      <c r="AM559" s="294">
        <f t="shared" si="77"/>
        <v>0</v>
      </c>
      <c r="AN559" s="294">
        <f t="shared" si="78"/>
        <v>0</v>
      </c>
      <c r="AO559" s="294">
        <f t="shared" si="79"/>
        <v>0</v>
      </c>
      <c r="AP559" s="294">
        <f t="shared" si="80"/>
        <v>48.174694780782374</v>
      </c>
      <c r="AQ559" s="294">
        <f t="shared" si="81"/>
        <v>7.681128400590751</v>
      </c>
    </row>
    <row r="560" spans="1:43" ht="18" x14ac:dyDescent="0.3">
      <c r="E560" s="108"/>
      <c r="F560" s="249"/>
      <c r="G560" s="249" t="s">
        <v>78</v>
      </c>
      <c r="H560" s="249" t="s">
        <v>592</v>
      </c>
      <c r="I560" s="44"/>
      <c r="J560" s="43"/>
      <c r="K560" s="44"/>
      <c r="N560" s="54">
        <v>10246.365163042799</v>
      </c>
      <c r="O560" s="54">
        <v>10091.602037717101</v>
      </c>
      <c r="P560" s="54">
        <v>10634.210460427499</v>
      </c>
      <c r="Q560" s="298">
        <v>10740.7964921777</v>
      </c>
      <c r="R560" s="298">
        <v>9988.6883405570206</v>
      </c>
      <c r="S560" s="298">
        <v>10499.800646370411</v>
      </c>
      <c r="T560" s="298">
        <v>11048.820767929832</v>
      </c>
      <c r="U560" s="298">
        <v>10832.388622924254</v>
      </c>
      <c r="V560" s="298">
        <v>11766.750222134877</v>
      </c>
      <c r="W560" s="298">
        <v>11995.953003231962</v>
      </c>
      <c r="X560" s="54"/>
      <c r="Y560" s="326">
        <v>10246.365163042799</v>
      </c>
      <c r="Z560" s="326">
        <v>10091.602037717101</v>
      </c>
      <c r="AA560" s="326">
        <v>10634.210460427499</v>
      </c>
      <c r="AB560" s="326">
        <v>10740.7964921777</v>
      </c>
      <c r="AC560" s="326">
        <v>9988.6883405570206</v>
      </c>
      <c r="AD560" s="326">
        <v>10499.800646370411</v>
      </c>
      <c r="AE560" s="326">
        <v>11048.820767929832</v>
      </c>
      <c r="AF560" s="326">
        <v>10972.449006415643</v>
      </c>
      <c r="AG560" s="46">
        <v>11665.456845833462</v>
      </c>
      <c r="AI560" s="294">
        <f t="shared" si="73"/>
        <v>0</v>
      </c>
      <c r="AJ560" s="294">
        <f t="shared" si="74"/>
        <v>0</v>
      </c>
      <c r="AK560" s="294">
        <f t="shared" si="75"/>
        <v>0</v>
      </c>
      <c r="AL560" s="294">
        <f t="shared" si="76"/>
        <v>0</v>
      </c>
      <c r="AM560" s="294">
        <f t="shared" si="77"/>
        <v>0</v>
      </c>
      <c r="AN560" s="294">
        <f t="shared" si="78"/>
        <v>0</v>
      </c>
      <c r="AO560" s="294">
        <f t="shared" si="79"/>
        <v>0</v>
      </c>
      <c r="AP560" s="294">
        <f t="shared" si="80"/>
        <v>140.06038349138908</v>
      </c>
      <c r="AQ560" s="294">
        <f t="shared" si="81"/>
        <v>-101.29337630141526</v>
      </c>
    </row>
    <row r="561" spans="1:43" ht="18" x14ac:dyDescent="0.3">
      <c r="E561" s="108"/>
      <c r="F561" s="249"/>
      <c r="G561" s="249" t="s">
        <v>79</v>
      </c>
      <c r="H561" s="249" t="s">
        <v>593</v>
      </c>
      <c r="I561" s="44"/>
      <c r="J561" s="43"/>
      <c r="K561" s="44"/>
      <c r="N561" s="54">
        <v>8225.6517834755996</v>
      </c>
      <c r="O561" s="54">
        <v>8799.7748117049996</v>
      </c>
      <c r="P561" s="54">
        <v>9626.7162949480498</v>
      </c>
      <c r="Q561" s="298">
        <v>14819.1496471384</v>
      </c>
      <c r="R561" s="298">
        <v>16564.237794027002</v>
      </c>
      <c r="S561" s="298">
        <v>18180.959093251233</v>
      </c>
      <c r="T561" s="298">
        <v>18206.838371556551</v>
      </c>
      <c r="U561" s="298">
        <v>17779.770430942401</v>
      </c>
      <c r="V561" s="298">
        <v>20254.495760553677</v>
      </c>
      <c r="W561" s="298">
        <v>22111.469661097035</v>
      </c>
      <c r="X561" s="54"/>
      <c r="Y561" s="326">
        <v>8225.6517834755996</v>
      </c>
      <c r="Z561" s="326">
        <v>8799.7748117049996</v>
      </c>
      <c r="AA561" s="326">
        <v>9626.7162949480498</v>
      </c>
      <c r="AB561" s="326">
        <v>14819.1496471384</v>
      </c>
      <c r="AC561" s="326">
        <v>16564.237794027002</v>
      </c>
      <c r="AD561" s="326">
        <v>18180.959093251233</v>
      </c>
      <c r="AE561" s="326">
        <v>18206.838371556551</v>
      </c>
      <c r="AF561" s="326">
        <v>19625.059772713954</v>
      </c>
      <c r="AG561" s="46">
        <v>20127.164542718026</v>
      </c>
      <c r="AI561" s="294">
        <f t="shared" si="73"/>
        <v>0</v>
      </c>
      <c r="AJ561" s="294">
        <f t="shared" si="74"/>
        <v>0</v>
      </c>
      <c r="AK561" s="294">
        <f t="shared" si="75"/>
        <v>0</v>
      </c>
      <c r="AL561" s="294">
        <f t="shared" si="76"/>
        <v>0</v>
      </c>
      <c r="AM561" s="294">
        <f t="shared" si="77"/>
        <v>0</v>
      </c>
      <c r="AN561" s="294">
        <f t="shared" si="78"/>
        <v>0</v>
      </c>
      <c r="AO561" s="294">
        <f t="shared" si="79"/>
        <v>0</v>
      </c>
      <c r="AP561" s="294">
        <f t="shared" si="80"/>
        <v>1845.2893417715532</v>
      </c>
      <c r="AQ561" s="294">
        <f t="shared" si="81"/>
        <v>-127.33121783565002</v>
      </c>
    </row>
    <row r="562" spans="1:43" ht="18" x14ac:dyDescent="0.3">
      <c r="E562" s="108"/>
      <c r="F562" s="249"/>
      <c r="G562" s="249" t="s">
        <v>80</v>
      </c>
      <c r="H562" s="249" t="s">
        <v>594</v>
      </c>
      <c r="I562" s="44"/>
      <c r="J562" s="43"/>
      <c r="K562" s="44"/>
      <c r="N562" s="54">
        <v>367.08185692922302</v>
      </c>
      <c r="O562" s="54">
        <v>372.324514353138</v>
      </c>
      <c r="P562" s="54">
        <v>406.88251022038702</v>
      </c>
      <c r="Q562" s="298">
        <v>330.95768731290701</v>
      </c>
      <c r="R562" s="298">
        <v>342.35118929456303</v>
      </c>
      <c r="S562" s="298">
        <v>432.97963314720334</v>
      </c>
      <c r="T562" s="298">
        <v>481.63951944564957</v>
      </c>
      <c r="U562" s="298">
        <v>105.84785026835985</v>
      </c>
      <c r="V562" s="298">
        <v>338.98909122172068</v>
      </c>
      <c r="W562" s="298">
        <v>312.60146111261378</v>
      </c>
      <c r="X562" s="54"/>
      <c r="Y562" s="326">
        <v>367.08185692922302</v>
      </c>
      <c r="Z562" s="326">
        <v>372.324514353138</v>
      </c>
      <c r="AA562" s="326">
        <v>406.88251022038702</v>
      </c>
      <c r="AB562" s="326">
        <v>330.95768731290701</v>
      </c>
      <c r="AC562" s="326">
        <v>342.35118929456303</v>
      </c>
      <c r="AD562" s="326">
        <v>432.97963314720334</v>
      </c>
      <c r="AE562" s="326">
        <v>481.63951944564957</v>
      </c>
      <c r="AF562" s="326">
        <v>448.14579862503069</v>
      </c>
      <c r="AG562" s="46">
        <v>423.92826590324211</v>
      </c>
      <c r="AI562" s="294">
        <f t="shared" si="73"/>
        <v>0</v>
      </c>
      <c r="AJ562" s="294">
        <f t="shared" si="74"/>
        <v>0</v>
      </c>
      <c r="AK562" s="294">
        <f t="shared" si="75"/>
        <v>0</v>
      </c>
      <c r="AL562" s="294">
        <f t="shared" si="76"/>
        <v>0</v>
      </c>
      <c r="AM562" s="294">
        <f t="shared" si="77"/>
        <v>0</v>
      </c>
      <c r="AN562" s="294">
        <f t="shared" si="78"/>
        <v>0</v>
      </c>
      <c r="AO562" s="294">
        <f t="shared" si="79"/>
        <v>0</v>
      </c>
      <c r="AP562" s="294">
        <f t="shared" si="80"/>
        <v>342.29794835667087</v>
      </c>
      <c r="AQ562" s="294">
        <f t="shared" si="81"/>
        <v>84.939174681521422</v>
      </c>
    </row>
    <row r="563" spans="1:43" ht="18" x14ac:dyDescent="0.3">
      <c r="E563" s="108"/>
      <c r="F563" s="249"/>
      <c r="G563" s="249" t="s">
        <v>81</v>
      </c>
      <c r="H563" s="249" t="s">
        <v>595</v>
      </c>
      <c r="I563" s="44"/>
      <c r="J563" s="43"/>
      <c r="K563" s="44"/>
      <c r="N563" s="54">
        <v>1246.91567922681</v>
      </c>
      <c r="O563" s="54">
        <v>1507.3215594206099</v>
      </c>
      <c r="P563" s="54">
        <v>1912.4814226481701</v>
      </c>
      <c r="Q563" s="298">
        <v>2480.2598827085599</v>
      </c>
      <c r="R563" s="298">
        <v>3038.1416511123098</v>
      </c>
      <c r="S563" s="298">
        <v>4009.9324720620784</v>
      </c>
      <c r="T563" s="298">
        <v>3800.7533233415629</v>
      </c>
      <c r="U563" s="298">
        <v>3593.9193603027152</v>
      </c>
      <c r="V563" s="298">
        <v>4053.9448718747076</v>
      </c>
      <c r="W563" s="298">
        <v>4318.1696219290443</v>
      </c>
      <c r="X563" s="54"/>
      <c r="Y563" s="326">
        <v>1246.91567922681</v>
      </c>
      <c r="Z563" s="326">
        <v>1507.3215594206099</v>
      </c>
      <c r="AA563" s="326">
        <v>1912.4814226481701</v>
      </c>
      <c r="AB563" s="326">
        <v>2480.2598827085599</v>
      </c>
      <c r="AC563" s="326">
        <v>3038.1416511123098</v>
      </c>
      <c r="AD563" s="326">
        <v>4009.9324720620784</v>
      </c>
      <c r="AE563" s="326">
        <v>3800.7533233415629</v>
      </c>
      <c r="AF563" s="326">
        <v>3617.7014674462212</v>
      </c>
      <c r="AG563" s="46">
        <v>3895.6443263095694</v>
      </c>
      <c r="AI563" s="294">
        <f t="shared" si="73"/>
        <v>0</v>
      </c>
      <c r="AJ563" s="294">
        <f t="shared" si="74"/>
        <v>0</v>
      </c>
      <c r="AK563" s="294">
        <f t="shared" si="75"/>
        <v>0</v>
      </c>
      <c r="AL563" s="294">
        <f t="shared" si="76"/>
        <v>0</v>
      </c>
      <c r="AM563" s="294">
        <f t="shared" si="77"/>
        <v>0</v>
      </c>
      <c r="AN563" s="294">
        <f t="shared" si="78"/>
        <v>0</v>
      </c>
      <c r="AO563" s="294">
        <f t="shared" si="79"/>
        <v>0</v>
      </c>
      <c r="AP563" s="294">
        <f t="shared" si="80"/>
        <v>23.782107143505982</v>
      </c>
      <c r="AQ563" s="294">
        <f t="shared" si="81"/>
        <v>-158.30054556513824</v>
      </c>
    </row>
    <row r="564" spans="1:43" ht="18" x14ac:dyDescent="0.3">
      <c r="E564" s="108"/>
      <c r="F564" s="249"/>
      <c r="G564" s="249" t="s">
        <v>82</v>
      </c>
      <c r="H564" s="249" t="s">
        <v>378</v>
      </c>
      <c r="I564" s="44"/>
      <c r="J564" s="43"/>
      <c r="K564" s="44"/>
      <c r="N564" s="54">
        <v>13131.071905520899</v>
      </c>
      <c r="O564" s="54">
        <v>14869.6347904904</v>
      </c>
      <c r="P564" s="54">
        <v>16274.6161446192</v>
      </c>
      <c r="Q564" s="298">
        <v>17057.8496504869</v>
      </c>
      <c r="R564" s="298">
        <v>18162.002486870399</v>
      </c>
      <c r="S564" s="298">
        <v>20222.148534388314</v>
      </c>
      <c r="T564" s="298">
        <v>22142.453026335901</v>
      </c>
      <c r="U564" s="298">
        <v>20566.021890237847</v>
      </c>
      <c r="V564" s="298">
        <v>22989.89607183796</v>
      </c>
      <c r="W564" s="298">
        <v>24224.465304273275</v>
      </c>
      <c r="X564" s="54"/>
      <c r="Y564" s="326">
        <v>13131.071905520899</v>
      </c>
      <c r="Z564" s="326">
        <v>14869.6347904904</v>
      </c>
      <c r="AA564" s="326">
        <v>16274.6161446192</v>
      </c>
      <c r="AB564" s="326">
        <v>17057.8496504869</v>
      </c>
      <c r="AC564" s="326">
        <v>18162.002486870399</v>
      </c>
      <c r="AD564" s="326">
        <v>20222.148534388314</v>
      </c>
      <c r="AE564" s="326">
        <v>22142.453026335901</v>
      </c>
      <c r="AF564" s="326">
        <v>20794.858020288819</v>
      </c>
      <c r="AG564" s="46">
        <v>23128.588355042812</v>
      </c>
      <c r="AI564" s="294">
        <f t="shared" si="73"/>
        <v>0</v>
      </c>
      <c r="AJ564" s="294">
        <f t="shared" si="74"/>
        <v>0</v>
      </c>
      <c r="AK564" s="294">
        <f t="shared" si="75"/>
        <v>0</v>
      </c>
      <c r="AL564" s="294">
        <f t="shared" si="76"/>
        <v>0</v>
      </c>
      <c r="AM564" s="294">
        <f t="shared" si="77"/>
        <v>0</v>
      </c>
      <c r="AN564" s="294">
        <f t="shared" si="78"/>
        <v>0</v>
      </c>
      <c r="AO564" s="294">
        <f t="shared" si="79"/>
        <v>0</v>
      </c>
      <c r="AP564" s="294">
        <f t="shared" si="80"/>
        <v>228.83613005097141</v>
      </c>
      <c r="AQ564" s="294">
        <f t="shared" si="81"/>
        <v>138.69228320485126</v>
      </c>
    </row>
    <row r="565" spans="1:43" ht="18" x14ac:dyDescent="0.3">
      <c r="E565" s="108"/>
      <c r="F565" s="249"/>
      <c r="G565" s="249" t="s">
        <v>83</v>
      </c>
      <c r="H565" s="249" t="s">
        <v>596</v>
      </c>
      <c r="I565" s="44"/>
      <c r="J565" s="43"/>
      <c r="K565" s="44"/>
      <c r="N565" s="54">
        <v>1808.5105140891801</v>
      </c>
      <c r="O565" s="54">
        <v>1838.61279612362</v>
      </c>
      <c r="P565" s="54">
        <v>2123.4438193343399</v>
      </c>
      <c r="Q565" s="298">
        <v>1760.17162740198</v>
      </c>
      <c r="R565" s="298">
        <v>2256.4900896017498</v>
      </c>
      <c r="S565" s="298">
        <v>2321.5343892290794</v>
      </c>
      <c r="T565" s="298">
        <v>2676.7911747230387</v>
      </c>
      <c r="U565" s="298">
        <v>2529.5850452535301</v>
      </c>
      <c r="V565" s="298">
        <v>2853.2547686894814</v>
      </c>
      <c r="W565" s="298">
        <v>3111.023863247362</v>
      </c>
      <c r="X565" s="54"/>
      <c r="Y565" s="326">
        <v>1808.5105140891801</v>
      </c>
      <c r="Z565" s="326">
        <v>1838.61279612362</v>
      </c>
      <c r="AA565" s="326">
        <v>2123.4438193343399</v>
      </c>
      <c r="AB565" s="326">
        <v>1760.17162740198</v>
      </c>
      <c r="AC565" s="326">
        <v>2256.4900896017498</v>
      </c>
      <c r="AD565" s="326">
        <v>2321.5343892290794</v>
      </c>
      <c r="AE565" s="326">
        <v>2676.7911747230387</v>
      </c>
      <c r="AF565" s="326">
        <v>2853.6701673430434</v>
      </c>
      <c r="AG565" s="46">
        <v>2832.2432432400319</v>
      </c>
      <c r="AI565" s="294">
        <f t="shared" si="73"/>
        <v>0</v>
      </c>
      <c r="AJ565" s="294">
        <f t="shared" si="74"/>
        <v>0</v>
      </c>
      <c r="AK565" s="294">
        <f t="shared" si="75"/>
        <v>0</v>
      </c>
      <c r="AL565" s="294">
        <f t="shared" si="76"/>
        <v>0</v>
      </c>
      <c r="AM565" s="294">
        <f t="shared" si="77"/>
        <v>0</v>
      </c>
      <c r="AN565" s="294">
        <f t="shared" si="78"/>
        <v>0</v>
      </c>
      <c r="AO565" s="294">
        <f t="shared" si="79"/>
        <v>0</v>
      </c>
      <c r="AP565" s="294">
        <f t="shared" si="80"/>
        <v>324.08512208951333</v>
      </c>
      <c r="AQ565" s="294">
        <f t="shared" si="81"/>
        <v>-21.011525449449437</v>
      </c>
    </row>
    <row r="566" spans="1:43" ht="18" x14ac:dyDescent="0.3">
      <c r="E566" s="108"/>
      <c r="F566" s="249"/>
      <c r="G566" s="249" t="s">
        <v>84</v>
      </c>
      <c r="H566" s="249" t="s">
        <v>353</v>
      </c>
      <c r="I566" s="44"/>
      <c r="J566" s="43"/>
      <c r="K566" s="44"/>
      <c r="N566" s="54">
        <v>38727.525610604403</v>
      </c>
      <c r="O566" s="54">
        <v>41715.841889402996</v>
      </c>
      <c r="P566" s="54">
        <v>44891.374322076699</v>
      </c>
      <c r="Q566" s="298">
        <v>45581.331006722903</v>
      </c>
      <c r="R566" s="298">
        <v>47453.049756217901</v>
      </c>
      <c r="S566" s="298">
        <v>48962.51933897307</v>
      </c>
      <c r="T566" s="298">
        <v>50397.589180448027</v>
      </c>
      <c r="U566" s="298">
        <v>51628.274604550919</v>
      </c>
      <c r="V566" s="298">
        <v>51756.529198976154</v>
      </c>
      <c r="W566" s="298">
        <v>56247.521698663368</v>
      </c>
      <c r="X566" s="54"/>
      <c r="Y566" s="326">
        <v>38727.525610604403</v>
      </c>
      <c r="Z566" s="326">
        <v>41715.841889402996</v>
      </c>
      <c r="AA566" s="326">
        <v>44891.374322076699</v>
      </c>
      <c r="AB566" s="326">
        <v>45581.331006722903</v>
      </c>
      <c r="AC566" s="326">
        <v>47453.049756217901</v>
      </c>
      <c r="AD566" s="326">
        <v>48962.51933897307</v>
      </c>
      <c r="AE566" s="326">
        <v>50397.589180448027</v>
      </c>
      <c r="AF566" s="326">
        <v>50354.967142535039</v>
      </c>
      <c r="AG566" s="46">
        <v>51565.812674682908</v>
      </c>
      <c r="AI566" s="294">
        <f t="shared" si="73"/>
        <v>0</v>
      </c>
      <c r="AJ566" s="294">
        <f t="shared" si="74"/>
        <v>0</v>
      </c>
      <c r="AK566" s="294">
        <f t="shared" si="75"/>
        <v>0</v>
      </c>
      <c r="AL566" s="294">
        <f t="shared" si="76"/>
        <v>0</v>
      </c>
      <c r="AM566" s="294">
        <f t="shared" si="77"/>
        <v>0</v>
      </c>
      <c r="AN566" s="294">
        <f t="shared" si="78"/>
        <v>0</v>
      </c>
      <c r="AO566" s="294">
        <f t="shared" si="79"/>
        <v>0</v>
      </c>
      <c r="AP566" s="294">
        <f t="shared" si="80"/>
        <v>-1273.3074620158804</v>
      </c>
      <c r="AQ566" s="294">
        <f t="shared" si="81"/>
        <v>-190.71652429324604</v>
      </c>
    </row>
    <row r="567" spans="1:43" ht="18" x14ac:dyDescent="0.3">
      <c r="E567" s="108"/>
      <c r="F567" s="249"/>
      <c r="G567" s="272" t="s">
        <v>85</v>
      </c>
      <c r="H567" s="249" t="s">
        <v>597</v>
      </c>
      <c r="I567" s="44"/>
      <c r="J567" s="43"/>
      <c r="K567" s="44"/>
      <c r="N567" s="54">
        <v>1126.1711852692099</v>
      </c>
      <c r="O567" s="54">
        <v>1161.8436830017699</v>
      </c>
      <c r="P567" s="54">
        <v>1376.18245600213</v>
      </c>
      <c r="Q567" s="298">
        <v>2162.8843326760898</v>
      </c>
      <c r="R567" s="298">
        <v>1765.91194132851</v>
      </c>
      <c r="S567" s="298">
        <v>2801.1240797645073</v>
      </c>
      <c r="T567" s="298">
        <v>2201.6353878045688</v>
      </c>
      <c r="U567" s="298">
        <v>2324.7816781329866</v>
      </c>
      <c r="V567" s="298">
        <v>2656.007472228458</v>
      </c>
      <c r="W567" s="298">
        <v>2479.9446048942496</v>
      </c>
      <c r="X567" s="54"/>
      <c r="Y567" s="326">
        <v>1126.1711852692099</v>
      </c>
      <c r="Z567" s="326">
        <v>1161.8436830017699</v>
      </c>
      <c r="AA567" s="326">
        <v>1376.18245600213</v>
      </c>
      <c r="AB567" s="326">
        <v>2162.8843326760898</v>
      </c>
      <c r="AC567" s="326">
        <v>1765.91194132851</v>
      </c>
      <c r="AD567" s="326">
        <v>2801.1240797645073</v>
      </c>
      <c r="AE567" s="326">
        <v>2201.6353878045688</v>
      </c>
      <c r="AF567" s="326">
        <v>2084.2529830947728</v>
      </c>
      <c r="AG567" s="46">
        <v>2360.9983086999155</v>
      </c>
      <c r="AI567" s="294">
        <f t="shared" si="73"/>
        <v>0</v>
      </c>
      <c r="AJ567" s="294">
        <f t="shared" si="74"/>
        <v>0</v>
      </c>
      <c r="AK567" s="294">
        <f t="shared" si="75"/>
        <v>0</v>
      </c>
      <c r="AL567" s="294">
        <f t="shared" si="76"/>
        <v>0</v>
      </c>
      <c r="AM567" s="294">
        <f t="shared" si="77"/>
        <v>0</v>
      </c>
      <c r="AN567" s="294">
        <f t="shared" si="78"/>
        <v>0</v>
      </c>
      <c r="AO567" s="294">
        <f t="shared" si="79"/>
        <v>0</v>
      </c>
      <c r="AP567" s="294">
        <f t="shared" si="80"/>
        <v>-240.52869503821375</v>
      </c>
      <c r="AQ567" s="294">
        <f t="shared" si="81"/>
        <v>-295.00916352854256</v>
      </c>
    </row>
    <row r="568" spans="1:43" s="50" customFormat="1" ht="18" x14ac:dyDescent="0.3">
      <c r="A568" s="48"/>
      <c r="B568" s="49"/>
      <c r="C568" s="48"/>
      <c r="D568" s="49"/>
      <c r="E568" s="99"/>
      <c r="F568" s="273" t="s">
        <v>86</v>
      </c>
      <c r="G568" s="248" t="s">
        <v>864</v>
      </c>
      <c r="H568" s="255"/>
      <c r="I568" s="49"/>
      <c r="J568" s="49"/>
      <c r="K568" s="48"/>
      <c r="L568" s="49"/>
      <c r="M568" s="49"/>
      <c r="N568" s="123">
        <v>320.34584105800013</v>
      </c>
      <c r="O568" s="123">
        <v>333.56632968514424</v>
      </c>
      <c r="P568" s="123">
        <v>353.30655314828397</v>
      </c>
      <c r="Q568" s="123">
        <v>369.75696589660868</v>
      </c>
      <c r="R568" s="123">
        <v>392.79654762758469</v>
      </c>
      <c r="S568" s="123">
        <v>479.80281741899364</v>
      </c>
      <c r="T568" s="123">
        <v>528.09869138901263</v>
      </c>
      <c r="U568" s="123">
        <v>617.92888192218004</v>
      </c>
      <c r="V568" s="123">
        <v>672.67638180767733</v>
      </c>
      <c r="W568" s="123">
        <v>749.44338688613448</v>
      </c>
      <c r="X568" s="123"/>
      <c r="Y568" s="327">
        <v>320.34584105800013</v>
      </c>
      <c r="Z568" s="327">
        <v>333.56632968514424</v>
      </c>
      <c r="AA568" s="327">
        <v>353.30655314828397</v>
      </c>
      <c r="AB568" s="327">
        <v>369.75696589660868</v>
      </c>
      <c r="AC568" s="327">
        <v>392.79654762758469</v>
      </c>
      <c r="AD568" s="327">
        <v>479.80281741899364</v>
      </c>
      <c r="AE568" s="327">
        <v>528.09869138901263</v>
      </c>
      <c r="AF568" s="327">
        <v>619.42888192218049</v>
      </c>
      <c r="AG568" s="50">
        <v>672.45099273674657</v>
      </c>
      <c r="AI568" s="295">
        <f t="shared" si="73"/>
        <v>0</v>
      </c>
      <c r="AJ568" s="295">
        <f t="shared" si="74"/>
        <v>0</v>
      </c>
      <c r="AK568" s="295">
        <f t="shared" si="75"/>
        <v>0</v>
      </c>
      <c r="AL568" s="295">
        <f t="shared" si="76"/>
        <v>0</v>
      </c>
      <c r="AM568" s="295">
        <f t="shared" si="77"/>
        <v>0</v>
      </c>
      <c r="AN568" s="295">
        <f t="shared" si="78"/>
        <v>0</v>
      </c>
      <c r="AO568" s="295">
        <f t="shared" si="79"/>
        <v>0</v>
      </c>
      <c r="AP568" s="295">
        <f t="shared" si="80"/>
        <v>1.5000000000004547</v>
      </c>
      <c r="AQ568" s="295">
        <f t="shared" si="81"/>
        <v>-0.22538907093075977</v>
      </c>
    </row>
    <row r="569" spans="1:43" s="50" customFormat="1" ht="18" x14ac:dyDescent="0.3">
      <c r="A569" s="48"/>
      <c r="B569" s="49"/>
      <c r="C569" s="48"/>
      <c r="D569" s="49"/>
      <c r="E569" s="99"/>
      <c r="F569" s="273" t="s">
        <v>87</v>
      </c>
      <c r="G569" s="248" t="s">
        <v>598</v>
      </c>
      <c r="H569" s="255"/>
      <c r="I569" s="49"/>
      <c r="J569" s="49"/>
      <c r="K569" s="48"/>
      <c r="L569" s="49"/>
      <c r="M569" s="49"/>
      <c r="N569" s="123">
        <v>1165.3292289755</v>
      </c>
      <c r="O569" s="123">
        <v>1223.49961435981</v>
      </c>
      <c r="P569" s="123">
        <v>1291.9467978898299</v>
      </c>
      <c r="Q569" s="123">
        <v>1367.13649681731</v>
      </c>
      <c r="R569" s="123">
        <v>1450</v>
      </c>
      <c r="S569" s="123">
        <v>1307.7228107664898</v>
      </c>
      <c r="T569" s="123">
        <v>1144.7699488568203</v>
      </c>
      <c r="U569" s="123">
        <v>1164.7673548189623</v>
      </c>
      <c r="V569" s="123">
        <v>1299.3500944205182</v>
      </c>
      <c r="W569" s="123">
        <v>1424.0683895906889</v>
      </c>
      <c r="X569" s="123"/>
      <c r="Y569" s="327">
        <v>1165.3292289755</v>
      </c>
      <c r="Z569" s="327">
        <v>1223.49961435981</v>
      </c>
      <c r="AA569" s="327">
        <v>1291.9467978898299</v>
      </c>
      <c r="AB569" s="327">
        <v>1367.13649681731</v>
      </c>
      <c r="AC569" s="327">
        <v>1450</v>
      </c>
      <c r="AD569" s="327">
        <v>1307.7228107664898</v>
      </c>
      <c r="AE569" s="327">
        <v>1144.7699488568203</v>
      </c>
      <c r="AF569" s="327">
        <v>1165.9156622038852</v>
      </c>
      <c r="AG569" s="50">
        <v>1305.1038173733907</v>
      </c>
      <c r="AI569" s="295">
        <f t="shared" si="73"/>
        <v>0</v>
      </c>
      <c r="AJ569" s="295">
        <f t="shared" si="74"/>
        <v>0</v>
      </c>
      <c r="AK569" s="295">
        <f t="shared" si="75"/>
        <v>0</v>
      </c>
      <c r="AL569" s="295">
        <f t="shared" si="76"/>
        <v>0</v>
      </c>
      <c r="AM569" s="295">
        <f t="shared" si="77"/>
        <v>0</v>
      </c>
      <c r="AN569" s="295">
        <f t="shared" si="78"/>
        <v>0</v>
      </c>
      <c r="AO569" s="295">
        <f t="shared" si="79"/>
        <v>0</v>
      </c>
      <c r="AP569" s="295">
        <f t="shared" si="80"/>
        <v>1.1483073849228731</v>
      </c>
      <c r="AQ569" s="295">
        <f t="shared" si="81"/>
        <v>5.753722952872522</v>
      </c>
    </row>
    <row r="570" spans="1:43" s="50" customFormat="1" ht="18" x14ac:dyDescent="0.3">
      <c r="A570" s="48"/>
      <c r="B570" s="49"/>
      <c r="C570" s="48"/>
      <c r="D570" s="49"/>
      <c r="E570" s="99" t="s">
        <v>11</v>
      </c>
      <c r="F570" s="248" t="s">
        <v>599</v>
      </c>
      <c r="G570" s="248"/>
      <c r="H570" s="248"/>
      <c r="I570" s="48"/>
      <c r="J570" s="49"/>
      <c r="K570" s="48"/>
      <c r="L570" s="49"/>
      <c r="M570" s="49"/>
      <c r="N570" s="123">
        <v>14698.94519885105</v>
      </c>
      <c r="O570" s="123">
        <v>16528.94246561201</v>
      </c>
      <c r="P570" s="123">
        <v>19280.109685907701</v>
      </c>
      <c r="Q570" s="299">
        <v>17453.117696427689</v>
      </c>
      <c r="R570" s="123">
        <v>17052.74893492</v>
      </c>
      <c r="S570" s="123">
        <v>15755.298982650002</v>
      </c>
      <c r="T570" s="123">
        <v>17022.757550910002</v>
      </c>
      <c r="U570" s="123">
        <v>18812.146996400003</v>
      </c>
      <c r="V570" s="123">
        <v>20487.05999039</v>
      </c>
      <c r="W570" s="123">
        <v>22759.658943090002</v>
      </c>
      <c r="X570" s="123"/>
      <c r="Y570" s="327">
        <v>14698.94519885105</v>
      </c>
      <c r="Z570" s="327">
        <v>16528.94246561201</v>
      </c>
      <c r="AA570" s="327">
        <v>19280.109685907701</v>
      </c>
      <c r="AB570" s="327">
        <v>17453.117696427689</v>
      </c>
      <c r="AC570" s="327">
        <v>17052.74893492</v>
      </c>
      <c r="AD570" s="327">
        <v>15755.298982650002</v>
      </c>
      <c r="AE570" s="327">
        <v>17022.757550910002</v>
      </c>
      <c r="AF570" s="327">
        <v>18812.146996400003</v>
      </c>
      <c r="AG570" s="50">
        <v>20487.05999039</v>
      </c>
      <c r="AI570" s="295">
        <f t="shared" si="73"/>
        <v>0</v>
      </c>
      <c r="AJ570" s="295">
        <f t="shared" si="74"/>
        <v>0</v>
      </c>
      <c r="AK570" s="295">
        <f t="shared" si="75"/>
        <v>0</v>
      </c>
      <c r="AL570" s="295">
        <f t="shared" si="76"/>
        <v>0</v>
      </c>
      <c r="AM570" s="295">
        <f t="shared" si="77"/>
        <v>0</v>
      </c>
      <c r="AN570" s="295">
        <f t="shared" si="78"/>
        <v>0</v>
      </c>
      <c r="AO570" s="295">
        <f t="shared" si="79"/>
        <v>0</v>
      </c>
      <c r="AP570" s="295">
        <f t="shared" si="80"/>
        <v>0</v>
      </c>
      <c r="AQ570" s="295">
        <f t="shared" si="81"/>
        <v>0</v>
      </c>
    </row>
    <row r="571" spans="1:43" s="50" customFormat="1" ht="18" x14ac:dyDescent="0.3">
      <c r="A571" s="48"/>
      <c r="B571" s="49"/>
      <c r="C571" s="48"/>
      <c r="D571" s="49"/>
      <c r="E571" s="99"/>
      <c r="F571" s="248" t="s">
        <v>536</v>
      </c>
      <c r="G571" s="248"/>
      <c r="H571" s="248"/>
      <c r="I571" s="48"/>
      <c r="J571" s="49"/>
      <c r="K571" s="48"/>
      <c r="L571" s="49"/>
      <c r="M571" s="49"/>
      <c r="N571" s="123">
        <v>1176941.1870326435</v>
      </c>
      <c r="O571" s="123">
        <v>1249697.6938624883</v>
      </c>
      <c r="P571" s="123">
        <v>1372309.8323285701</v>
      </c>
      <c r="Q571" s="299">
        <v>1447759.6351237074</v>
      </c>
      <c r="R571" s="123">
        <v>1512737.7535949824</v>
      </c>
      <c r="S571" s="123">
        <v>1418490.9114104412</v>
      </c>
      <c r="T571" s="123">
        <v>1548700.7906162394</v>
      </c>
      <c r="U571" s="123">
        <v>1794893.1400166939</v>
      </c>
      <c r="V571" s="123">
        <v>1824018.5175554438</v>
      </c>
      <c r="W571" s="123">
        <v>1932291.4901213411</v>
      </c>
      <c r="X571" s="123"/>
      <c r="Y571" s="327">
        <v>1176941.1870326435</v>
      </c>
      <c r="Z571" s="327">
        <v>1249697.6938624883</v>
      </c>
      <c r="AA571" s="327">
        <v>1372309.8323285701</v>
      </c>
      <c r="AB571" s="327">
        <v>1447759.6351237074</v>
      </c>
      <c r="AC571" s="327">
        <v>1512737.7535949824</v>
      </c>
      <c r="AD571" s="327">
        <v>1418490.9114104412</v>
      </c>
      <c r="AE571" s="327">
        <v>1548700.7906162394</v>
      </c>
      <c r="AF571" s="327">
        <v>1793903.062804119</v>
      </c>
      <c r="AG571" s="50">
        <v>1822904.4432840662</v>
      </c>
      <c r="AI571" s="295">
        <f t="shared" si="73"/>
        <v>0</v>
      </c>
      <c r="AJ571" s="295">
        <f t="shared" si="74"/>
        <v>0</v>
      </c>
      <c r="AK571" s="295">
        <f t="shared" si="75"/>
        <v>0</v>
      </c>
      <c r="AL571" s="295">
        <f t="shared" si="76"/>
        <v>0</v>
      </c>
      <c r="AM571" s="295">
        <f t="shared" si="77"/>
        <v>0</v>
      </c>
      <c r="AN571" s="295">
        <f t="shared" si="78"/>
        <v>0</v>
      </c>
      <c r="AO571" s="295">
        <f t="shared" si="79"/>
        <v>0</v>
      </c>
      <c r="AP571" s="295">
        <f t="shared" si="80"/>
        <v>-990.07721257489175</v>
      </c>
      <c r="AQ571" s="295">
        <f t="shared" si="81"/>
        <v>-1114.0742713776417</v>
      </c>
    </row>
    <row r="572" spans="1:43" ht="18" x14ac:dyDescent="0.3">
      <c r="E572" s="107"/>
      <c r="F572" s="268"/>
      <c r="G572" s="249"/>
      <c r="H572" s="249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326"/>
      <c r="Z572" s="326"/>
      <c r="AA572" s="326"/>
      <c r="AB572" s="326"/>
      <c r="AC572" s="326"/>
      <c r="AD572" s="326"/>
      <c r="AE572" s="326"/>
      <c r="AF572" s="326"/>
      <c r="AI572" s="294">
        <f t="shared" si="73"/>
        <v>0</v>
      </c>
      <c r="AJ572" s="294">
        <f t="shared" si="74"/>
        <v>0</v>
      </c>
      <c r="AK572" s="294">
        <f t="shared" si="75"/>
        <v>0</v>
      </c>
      <c r="AL572" s="294">
        <f t="shared" si="76"/>
        <v>0</v>
      </c>
      <c r="AM572" s="294">
        <f t="shared" si="77"/>
        <v>0</v>
      </c>
      <c r="AN572" s="294">
        <f t="shared" si="78"/>
        <v>0</v>
      </c>
      <c r="AO572" s="294">
        <f t="shared" si="79"/>
        <v>0</v>
      </c>
      <c r="AP572" s="294">
        <f t="shared" si="80"/>
        <v>0</v>
      </c>
      <c r="AQ572" s="294">
        <f t="shared" si="81"/>
        <v>0</v>
      </c>
    </row>
    <row r="573" spans="1:43" ht="18" x14ac:dyDescent="0.3">
      <c r="E573" s="107"/>
      <c r="F573" s="268"/>
      <c r="G573" s="249"/>
      <c r="H573" s="249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326"/>
      <c r="Z573" s="326"/>
      <c r="AA573" s="326"/>
      <c r="AB573" s="326"/>
      <c r="AC573" s="326"/>
      <c r="AD573" s="326"/>
      <c r="AE573" s="326"/>
      <c r="AF573" s="326"/>
      <c r="AI573" s="294">
        <f t="shared" si="73"/>
        <v>0</v>
      </c>
      <c r="AJ573" s="294">
        <f t="shared" si="74"/>
        <v>0</v>
      </c>
      <c r="AK573" s="294">
        <f t="shared" si="75"/>
        <v>0</v>
      </c>
      <c r="AL573" s="294">
        <f t="shared" si="76"/>
        <v>0</v>
      </c>
      <c r="AM573" s="294">
        <f t="shared" si="77"/>
        <v>0</v>
      </c>
      <c r="AN573" s="294">
        <f t="shared" si="78"/>
        <v>0</v>
      </c>
      <c r="AO573" s="294">
        <f t="shared" si="79"/>
        <v>0</v>
      </c>
      <c r="AP573" s="294">
        <f t="shared" si="80"/>
        <v>0</v>
      </c>
      <c r="AQ573" s="294">
        <f t="shared" si="81"/>
        <v>0</v>
      </c>
    </row>
    <row r="574" spans="1:43" ht="18" x14ac:dyDescent="0.3">
      <c r="E574" s="122" t="s">
        <v>600</v>
      </c>
      <c r="F574" s="274"/>
      <c r="G574" s="274"/>
      <c r="H574" s="27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326"/>
      <c r="Z574" s="326"/>
      <c r="AA574" s="326"/>
      <c r="AB574" s="326"/>
      <c r="AC574" s="326"/>
      <c r="AD574" s="326"/>
      <c r="AE574" s="326"/>
      <c r="AF574" s="326"/>
      <c r="AI574" s="294">
        <f t="shared" si="73"/>
        <v>0</v>
      </c>
      <c r="AJ574" s="294">
        <f t="shared" si="74"/>
        <v>0</v>
      </c>
      <c r="AK574" s="294">
        <f t="shared" si="75"/>
        <v>0</v>
      </c>
      <c r="AL574" s="294">
        <f t="shared" si="76"/>
        <v>0</v>
      </c>
      <c r="AM574" s="294">
        <f t="shared" si="77"/>
        <v>0</v>
      </c>
      <c r="AN574" s="294">
        <f t="shared" si="78"/>
        <v>0</v>
      </c>
      <c r="AO574" s="294">
        <f t="shared" si="79"/>
        <v>0</v>
      </c>
      <c r="AP574" s="294">
        <f t="shared" si="80"/>
        <v>0</v>
      </c>
      <c r="AQ574" s="294">
        <f t="shared" si="81"/>
        <v>0</v>
      </c>
    </row>
    <row r="575" spans="1:43" s="50" customFormat="1" ht="18" x14ac:dyDescent="0.3">
      <c r="A575" s="48"/>
      <c r="B575" s="49"/>
      <c r="C575" s="48"/>
      <c r="D575" s="49"/>
      <c r="E575" s="99" t="s">
        <v>6</v>
      </c>
      <c r="F575" s="248" t="s">
        <v>601</v>
      </c>
      <c r="G575" s="248"/>
      <c r="H575" s="248"/>
      <c r="I575" s="49"/>
      <c r="J575" s="49"/>
      <c r="K575" s="49"/>
      <c r="L575" s="49"/>
      <c r="M575" s="49"/>
      <c r="N575" s="123">
        <v>635099.43357808469</v>
      </c>
      <c r="O575" s="123">
        <v>684680.73984708916</v>
      </c>
      <c r="P575" s="123">
        <v>760146.47326528223</v>
      </c>
      <c r="Q575" s="123">
        <v>831387.7902412063</v>
      </c>
      <c r="R575" s="123">
        <v>904188.88673576748</v>
      </c>
      <c r="S575" s="123">
        <v>865450.08432610042</v>
      </c>
      <c r="T575" s="123">
        <v>898359.41942296526</v>
      </c>
      <c r="U575" s="123">
        <v>1034028.0616294484</v>
      </c>
      <c r="V575" s="123">
        <v>1102874.9701142162</v>
      </c>
      <c r="W575" s="123">
        <v>1174091.8969720653</v>
      </c>
      <c r="X575" s="123"/>
      <c r="Y575" s="327">
        <v>635099.43357808469</v>
      </c>
      <c r="Z575" s="327">
        <v>684680.73984708916</v>
      </c>
      <c r="AA575" s="327">
        <v>760146.47326528223</v>
      </c>
      <c r="AB575" s="327">
        <v>831387.7902412063</v>
      </c>
      <c r="AC575" s="327">
        <v>904188.88673576748</v>
      </c>
      <c r="AD575" s="327">
        <v>865450.08432610042</v>
      </c>
      <c r="AE575" s="327">
        <v>898359.41942296526</v>
      </c>
      <c r="AF575" s="327">
        <v>1033417.757060855</v>
      </c>
      <c r="AG575" s="50">
        <v>1102510.6704015806</v>
      </c>
      <c r="AI575" s="295">
        <f t="shared" si="73"/>
        <v>0</v>
      </c>
      <c r="AJ575" s="295">
        <f t="shared" si="74"/>
        <v>0</v>
      </c>
      <c r="AK575" s="295">
        <f t="shared" si="75"/>
        <v>0</v>
      </c>
      <c r="AL575" s="295">
        <f t="shared" si="76"/>
        <v>0</v>
      </c>
      <c r="AM575" s="295">
        <f t="shared" si="77"/>
        <v>0</v>
      </c>
      <c r="AN575" s="295">
        <f t="shared" si="78"/>
        <v>0</v>
      </c>
      <c r="AO575" s="295">
        <f t="shared" si="79"/>
        <v>0</v>
      </c>
      <c r="AP575" s="295">
        <f t="shared" si="80"/>
        <v>-610.30456859339029</v>
      </c>
      <c r="AQ575" s="295">
        <f t="shared" si="81"/>
        <v>-364.29971263557673</v>
      </c>
    </row>
    <row r="576" spans="1:43" ht="18" x14ac:dyDescent="0.3">
      <c r="E576" s="99"/>
      <c r="F576" s="249" t="s">
        <v>13</v>
      </c>
      <c r="G576" s="249" t="s">
        <v>602</v>
      </c>
      <c r="H576" s="249"/>
      <c r="I576" s="44"/>
      <c r="K576" s="4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326"/>
      <c r="Z576" s="326"/>
      <c r="AA576" s="326"/>
      <c r="AB576" s="326"/>
      <c r="AC576" s="326"/>
      <c r="AD576" s="326"/>
      <c r="AE576" s="326"/>
      <c r="AF576" s="326"/>
      <c r="AI576" s="294">
        <f t="shared" si="73"/>
        <v>0</v>
      </c>
      <c r="AJ576" s="294">
        <f t="shared" si="74"/>
        <v>0</v>
      </c>
      <c r="AK576" s="294">
        <f t="shared" si="75"/>
        <v>0</v>
      </c>
      <c r="AL576" s="294">
        <f t="shared" si="76"/>
        <v>0</v>
      </c>
      <c r="AM576" s="294">
        <f t="shared" si="77"/>
        <v>0</v>
      </c>
      <c r="AN576" s="294">
        <f t="shared" si="78"/>
        <v>0</v>
      </c>
      <c r="AO576" s="294">
        <f t="shared" si="79"/>
        <v>0</v>
      </c>
      <c r="AP576" s="294">
        <f t="shared" si="80"/>
        <v>0</v>
      </c>
      <c r="AQ576" s="294">
        <f t="shared" si="81"/>
        <v>0</v>
      </c>
    </row>
    <row r="577" spans="5:43" ht="18" x14ac:dyDescent="0.3">
      <c r="E577" s="99"/>
      <c r="F577" s="249"/>
      <c r="G577" s="249" t="s">
        <v>89</v>
      </c>
      <c r="H577" s="249" t="s">
        <v>390</v>
      </c>
      <c r="I577" s="44"/>
      <c r="K577" s="44"/>
      <c r="N577" s="54">
        <v>138567.62532013899</v>
      </c>
      <c r="O577" s="54">
        <v>153594.27738558699</v>
      </c>
      <c r="P577" s="54">
        <v>172362.422922164</v>
      </c>
      <c r="Q577" s="54">
        <v>190210.551815755</v>
      </c>
      <c r="R577" s="54">
        <v>210162.24466388099</v>
      </c>
      <c r="S577" s="54">
        <v>224959.97847291001</v>
      </c>
      <c r="T577" s="54">
        <v>242128.92402996251</v>
      </c>
      <c r="U577" s="54">
        <v>273085.01083564397</v>
      </c>
      <c r="V577" s="54">
        <v>295863.33198295697</v>
      </c>
      <c r="W577" s="54">
        <v>311284.78665071935</v>
      </c>
      <c r="X577" s="54"/>
      <c r="Y577" s="326">
        <v>138567.62532013899</v>
      </c>
      <c r="Z577" s="326">
        <v>153594.27738558699</v>
      </c>
      <c r="AA577" s="326">
        <v>172362.422922164</v>
      </c>
      <c r="AB577" s="326">
        <v>190210.551815755</v>
      </c>
      <c r="AC577" s="326">
        <v>210162.24466388099</v>
      </c>
      <c r="AD577" s="326">
        <v>224959.97847291001</v>
      </c>
      <c r="AE577" s="326">
        <v>242128.92402996251</v>
      </c>
      <c r="AF577" s="326">
        <v>273046.36633934843</v>
      </c>
      <c r="AG577" s="46">
        <v>295626.19553209713</v>
      </c>
      <c r="AI577" s="294">
        <f t="shared" si="73"/>
        <v>0</v>
      </c>
      <c r="AJ577" s="294">
        <f t="shared" si="74"/>
        <v>0</v>
      </c>
      <c r="AK577" s="294">
        <f t="shared" si="75"/>
        <v>0</v>
      </c>
      <c r="AL577" s="294">
        <f t="shared" si="76"/>
        <v>0</v>
      </c>
      <c r="AM577" s="294">
        <f t="shared" si="77"/>
        <v>0</v>
      </c>
      <c r="AN577" s="294">
        <f t="shared" si="78"/>
        <v>0</v>
      </c>
      <c r="AO577" s="294">
        <f t="shared" si="79"/>
        <v>0</v>
      </c>
      <c r="AP577" s="294">
        <f t="shared" si="80"/>
        <v>-38.644496295542922</v>
      </c>
      <c r="AQ577" s="294">
        <f t="shared" si="81"/>
        <v>-237.13645085983444</v>
      </c>
    </row>
    <row r="578" spans="5:43" ht="18" x14ac:dyDescent="0.3">
      <c r="E578" s="99"/>
      <c r="F578" s="249"/>
      <c r="G578" s="249" t="s">
        <v>90</v>
      </c>
      <c r="H578" s="249" t="s">
        <v>391</v>
      </c>
      <c r="I578" s="44"/>
      <c r="K578" s="44"/>
      <c r="N578" s="54">
        <v>12627.423632386801</v>
      </c>
      <c r="O578" s="54">
        <v>13618.8026617655</v>
      </c>
      <c r="P578" s="54">
        <v>14508.5190396586</v>
      </c>
      <c r="Q578" s="54">
        <v>15441.7069842895</v>
      </c>
      <c r="R578" s="54">
        <v>16389.673376055001</v>
      </c>
      <c r="S578" s="54">
        <v>16606.920299518675</v>
      </c>
      <c r="T578" s="54">
        <v>16833.597592100192</v>
      </c>
      <c r="U578" s="54">
        <v>17077.348085233803</v>
      </c>
      <c r="V578" s="54">
        <v>17565.893852092722</v>
      </c>
      <c r="W578" s="54">
        <v>17786.973140552083</v>
      </c>
      <c r="X578" s="54"/>
      <c r="Y578" s="326">
        <v>12627.423632386801</v>
      </c>
      <c r="Z578" s="326">
        <v>13618.8026617655</v>
      </c>
      <c r="AA578" s="326">
        <v>14508.5190396586</v>
      </c>
      <c r="AB578" s="326">
        <v>15441.7069842895</v>
      </c>
      <c r="AC578" s="326">
        <v>16389.673376055001</v>
      </c>
      <c r="AD578" s="326">
        <v>16606.920299518675</v>
      </c>
      <c r="AE578" s="326">
        <v>16833.597592100192</v>
      </c>
      <c r="AF578" s="326">
        <v>17077.348085233803</v>
      </c>
      <c r="AG578" s="46">
        <v>17565.89385209273</v>
      </c>
      <c r="AI578" s="294">
        <f t="shared" si="73"/>
        <v>0</v>
      </c>
      <c r="AJ578" s="294">
        <f t="shared" si="74"/>
        <v>0</v>
      </c>
      <c r="AK578" s="294">
        <f t="shared" si="75"/>
        <v>0</v>
      </c>
      <c r="AL578" s="294">
        <f t="shared" si="76"/>
        <v>0</v>
      </c>
      <c r="AM578" s="294">
        <f t="shared" si="77"/>
        <v>0</v>
      </c>
      <c r="AN578" s="294">
        <f t="shared" si="78"/>
        <v>0</v>
      </c>
      <c r="AO578" s="294">
        <f t="shared" si="79"/>
        <v>0</v>
      </c>
      <c r="AP578" s="294">
        <f t="shared" si="80"/>
        <v>0</v>
      </c>
      <c r="AQ578" s="294">
        <f t="shared" si="81"/>
        <v>0</v>
      </c>
    </row>
    <row r="579" spans="5:43" ht="18" x14ac:dyDescent="0.3">
      <c r="E579" s="99"/>
      <c r="F579" s="249"/>
      <c r="G579" s="249" t="s">
        <v>91</v>
      </c>
      <c r="H579" s="249" t="s">
        <v>392</v>
      </c>
      <c r="I579" s="44"/>
      <c r="K579" s="44"/>
      <c r="N579" s="54">
        <v>20006.652790029701</v>
      </c>
      <c r="O579" s="54">
        <v>21977.508156375501</v>
      </c>
      <c r="P579" s="54">
        <v>24529.3166284123</v>
      </c>
      <c r="Q579" s="54">
        <v>27415.190729745002</v>
      </c>
      <c r="R579" s="54">
        <v>30526.0886516522</v>
      </c>
      <c r="S579" s="54">
        <v>26588.223215589023</v>
      </c>
      <c r="T579" s="54">
        <v>27111.479448471815</v>
      </c>
      <c r="U579" s="54">
        <v>31560.7746760673</v>
      </c>
      <c r="V579" s="54">
        <v>33850.508878815977</v>
      </c>
      <c r="W579" s="54">
        <v>36550.977109945328</v>
      </c>
      <c r="X579" s="54"/>
      <c r="Y579" s="326">
        <v>20006.652790029701</v>
      </c>
      <c r="Z579" s="326">
        <v>21977.508156375501</v>
      </c>
      <c r="AA579" s="326">
        <v>24529.3166284123</v>
      </c>
      <c r="AB579" s="326">
        <v>27415.190729745002</v>
      </c>
      <c r="AC579" s="326">
        <v>30526.0886516522</v>
      </c>
      <c r="AD579" s="326">
        <v>26588.223215589023</v>
      </c>
      <c r="AE579" s="326">
        <v>27111.479448471815</v>
      </c>
      <c r="AF579" s="326">
        <v>31830.774676067304</v>
      </c>
      <c r="AG579" s="46">
        <v>34164.076359229744</v>
      </c>
      <c r="AI579" s="294">
        <f t="shared" si="73"/>
        <v>0</v>
      </c>
      <c r="AJ579" s="294">
        <f t="shared" si="74"/>
        <v>0</v>
      </c>
      <c r="AK579" s="294">
        <f t="shared" si="75"/>
        <v>0</v>
      </c>
      <c r="AL579" s="294">
        <f t="shared" si="76"/>
        <v>0</v>
      </c>
      <c r="AM579" s="294">
        <f t="shared" si="77"/>
        <v>0</v>
      </c>
      <c r="AN579" s="294">
        <f t="shared" si="78"/>
        <v>0</v>
      </c>
      <c r="AO579" s="294">
        <f t="shared" si="79"/>
        <v>0</v>
      </c>
      <c r="AP579" s="294">
        <f t="shared" si="80"/>
        <v>270.00000000000364</v>
      </c>
      <c r="AQ579" s="294">
        <f t="shared" si="81"/>
        <v>313.56748041376704</v>
      </c>
    </row>
    <row r="580" spans="5:43" ht="18" x14ac:dyDescent="0.3">
      <c r="E580" s="99"/>
      <c r="F580" s="249"/>
      <c r="G580" s="249" t="s">
        <v>92</v>
      </c>
      <c r="H580" s="249" t="s">
        <v>603</v>
      </c>
      <c r="I580" s="44"/>
      <c r="K580" s="44"/>
      <c r="N580" s="54">
        <v>99383.082091150703</v>
      </c>
      <c r="O580" s="54">
        <v>108292.77540062201</v>
      </c>
      <c r="P580" s="54">
        <v>116239.29925952</v>
      </c>
      <c r="Q580" s="54">
        <v>124818.921937865</v>
      </c>
      <c r="R580" s="54">
        <v>133389.625258199</v>
      </c>
      <c r="S580" s="54">
        <v>136030.73983831116</v>
      </c>
      <c r="T580" s="54">
        <v>143341.71195092119</v>
      </c>
      <c r="U580" s="54">
        <v>157168.35097212176</v>
      </c>
      <c r="V580" s="54">
        <v>170456.93504681461</v>
      </c>
      <c r="W580" s="54">
        <v>184466.3866675212</v>
      </c>
      <c r="X580" s="54"/>
      <c r="Y580" s="326">
        <v>99383.082091150703</v>
      </c>
      <c r="Z580" s="326">
        <v>108292.77540062201</v>
      </c>
      <c r="AA580" s="326">
        <v>116239.29925952</v>
      </c>
      <c r="AB580" s="326">
        <v>124818.921937865</v>
      </c>
      <c r="AC580" s="326">
        <v>133389.625258199</v>
      </c>
      <c r="AD580" s="326">
        <v>136030.73983831116</v>
      </c>
      <c r="AE580" s="326">
        <v>143341.71195092119</v>
      </c>
      <c r="AF580" s="326">
        <v>157125.45097212176</v>
      </c>
      <c r="AG580" s="46">
        <v>170488.16239154508</v>
      </c>
      <c r="AI580" s="294">
        <f t="shared" si="73"/>
        <v>0</v>
      </c>
      <c r="AJ580" s="294">
        <f t="shared" si="74"/>
        <v>0</v>
      </c>
      <c r="AK580" s="294">
        <f t="shared" si="75"/>
        <v>0</v>
      </c>
      <c r="AL580" s="294">
        <f t="shared" si="76"/>
        <v>0</v>
      </c>
      <c r="AM580" s="294">
        <f t="shared" si="77"/>
        <v>0</v>
      </c>
      <c r="AN580" s="294">
        <f t="shared" si="78"/>
        <v>0</v>
      </c>
      <c r="AO580" s="294">
        <f t="shared" si="79"/>
        <v>0</v>
      </c>
      <c r="AP580" s="294">
        <f t="shared" si="80"/>
        <v>-42.899999999994179</v>
      </c>
      <c r="AQ580" s="294">
        <f t="shared" si="81"/>
        <v>31.227344730461482</v>
      </c>
    </row>
    <row r="581" spans="5:43" ht="18" x14ac:dyDescent="0.3">
      <c r="E581" s="99"/>
      <c r="F581" s="249"/>
      <c r="G581" s="249" t="s">
        <v>93</v>
      </c>
      <c r="H581" s="249" t="s">
        <v>394</v>
      </c>
      <c r="I581" s="44"/>
      <c r="K581" s="44"/>
      <c r="N581" s="54">
        <v>34319.473967365499</v>
      </c>
      <c r="O581" s="54">
        <v>36875.931583194601</v>
      </c>
      <c r="P581" s="54">
        <v>40021.116663856803</v>
      </c>
      <c r="Q581" s="54">
        <v>43402.500810786099</v>
      </c>
      <c r="R581" s="54">
        <v>46939.813681077598</v>
      </c>
      <c r="S581" s="54">
        <v>41903.17167309799</v>
      </c>
      <c r="T581" s="54">
        <v>43273.824418525022</v>
      </c>
      <c r="U581" s="54">
        <v>49254.207942905698</v>
      </c>
      <c r="V581" s="54">
        <v>51941.024986191194</v>
      </c>
      <c r="W581" s="54">
        <v>55839.200284169085</v>
      </c>
      <c r="X581" s="54"/>
      <c r="Y581" s="326">
        <v>34319.473967365499</v>
      </c>
      <c r="Z581" s="326">
        <v>36875.931583194601</v>
      </c>
      <c r="AA581" s="326">
        <v>40021.116663856803</v>
      </c>
      <c r="AB581" s="326">
        <v>43402.500810786099</v>
      </c>
      <c r="AC581" s="326">
        <v>46939.813681077598</v>
      </c>
      <c r="AD581" s="326">
        <v>41903.17167309799</v>
      </c>
      <c r="AE581" s="326">
        <v>43273.824418525022</v>
      </c>
      <c r="AF581" s="326">
        <v>49224.459942905698</v>
      </c>
      <c r="AG581" s="46">
        <v>51956.139717041195</v>
      </c>
      <c r="AI581" s="294">
        <f t="shared" si="73"/>
        <v>0</v>
      </c>
      <c r="AJ581" s="294">
        <f t="shared" si="74"/>
        <v>0</v>
      </c>
      <c r="AK581" s="294">
        <f t="shared" si="75"/>
        <v>0</v>
      </c>
      <c r="AL581" s="294">
        <f t="shared" si="76"/>
        <v>0</v>
      </c>
      <c r="AM581" s="294">
        <f t="shared" si="77"/>
        <v>0</v>
      </c>
      <c r="AN581" s="294">
        <f t="shared" si="78"/>
        <v>0</v>
      </c>
      <c r="AO581" s="294">
        <f t="shared" si="79"/>
        <v>0</v>
      </c>
      <c r="AP581" s="294">
        <f t="shared" si="80"/>
        <v>-29.747999999999593</v>
      </c>
      <c r="AQ581" s="294">
        <f t="shared" si="81"/>
        <v>15.114730850000342</v>
      </c>
    </row>
    <row r="582" spans="5:43" ht="18" x14ac:dyDescent="0.3">
      <c r="E582" s="99"/>
      <c r="F582" s="249"/>
      <c r="G582" s="249" t="s">
        <v>94</v>
      </c>
      <c r="H582" s="249" t="s">
        <v>378</v>
      </c>
      <c r="I582" s="44"/>
      <c r="K582" s="44"/>
      <c r="N582" s="54">
        <v>17298.900642185199</v>
      </c>
      <c r="O582" s="54">
        <v>18830.70099515</v>
      </c>
      <c r="P582" s="54">
        <v>20531.301602021998</v>
      </c>
      <c r="Q582" s="54">
        <v>22308.573193899501</v>
      </c>
      <c r="R582" s="54">
        <v>24155.222481778299</v>
      </c>
      <c r="S582" s="54">
        <v>23430.565807324965</v>
      </c>
      <c r="T582" s="54">
        <v>25589.458140811887</v>
      </c>
      <c r="U582" s="54">
        <v>30486.243163488085</v>
      </c>
      <c r="V582" s="54">
        <v>34496.708451644939</v>
      </c>
      <c r="W582" s="54">
        <v>38180.99833368737</v>
      </c>
      <c r="X582" s="54"/>
      <c r="Y582" s="326">
        <v>17298.900642185199</v>
      </c>
      <c r="Z582" s="326">
        <v>18830.70099515</v>
      </c>
      <c r="AA582" s="326">
        <v>20531.301602021998</v>
      </c>
      <c r="AB582" s="326">
        <v>22308.573193899501</v>
      </c>
      <c r="AC582" s="326">
        <v>24155.222481778299</v>
      </c>
      <c r="AD582" s="326">
        <v>23430.565807324965</v>
      </c>
      <c r="AE582" s="326">
        <v>25589.458140811887</v>
      </c>
      <c r="AF582" s="326">
        <v>30037.417754847807</v>
      </c>
      <c r="AG582" s="46">
        <v>34014.348705880337</v>
      </c>
      <c r="AI582" s="294">
        <f t="shared" si="73"/>
        <v>0</v>
      </c>
      <c r="AJ582" s="294">
        <f t="shared" si="74"/>
        <v>0</v>
      </c>
      <c r="AK582" s="294">
        <f t="shared" si="75"/>
        <v>0</v>
      </c>
      <c r="AL582" s="294">
        <f t="shared" si="76"/>
        <v>0</v>
      </c>
      <c r="AM582" s="294">
        <f t="shared" si="77"/>
        <v>0</v>
      </c>
      <c r="AN582" s="294">
        <f t="shared" si="78"/>
        <v>0</v>
      </c>
      <c r="AO582" s="294">
        <f t="shared" si="79"/>
        <v>0</v>
      </c>
      <c r="AP582" s="294">
        <f t="shared" si="80"/>
        <v>-448.8254086402776</v>
      </c>
      <c r="AQ582" s="294">
        <f t="shared" si="81"/>
        <v>-482.35974576460285</v>
      </c>
    </row>
    <row r="583" spans="5:43" ht="18" x14ac:dyDescent="0.3">
      <c r="E583" s="99"/>
      <c r="F583" s="249"/>
      <c r="G583" s="249" t="s">
        <v>95</v>
      </c>
      <c r="H583" s="249" t="s">
        <v>395</v>
      </c>
      <c r="I583" s="44"/>
      <c r="K583" s="44"/>
      <c r="N583" s="54">
        <v>85253.5452652315</v>
      </c>
      <c r="O583" s="54">
        <v>88364.447131959794</v>
      </c>
      <c r="P583" s="54">
        <v>104230.283614503</v>
      </c>
      <c r="Q583" s="54">
        <v>110014.022052272</v>
      </c>
      <c r="R583" s="54">
        <v>115570.007976131</v>
      </c>
      <c r="S583" s="54">
        <v>89535.563101617154</v>
      </c>
      <c r="T583" s="54">
        <v>89687.773558889909</v>
      </c>
      <c r="U583" s="54">
        <v>122983.34250394984</v>
      </c>
      <c r="V583" s="54">
        <v>136702.13436026548</v>
      </c>
      <c r="W583" s="54">
        <v>152814.84637435904</v>
      </c>
      <c r="X583" s="54"/>
      <c r="Y583" s="326">
        <v>85253.5452652315</v>
      </c>
      <c r="Z583" s="326">
        <v>88364.447131959794</v>
      </c>
      <c r="AA583" s="326">
        <v>104230.283614503</v>
      </c>
      <c r="AB583" s="326">
        <v>110014.022052272</v>
      </c>
      <c r="AC583" s="326">
        <v>115570.007976131</v>
      </c>
      <c r="AD583" s="326">
        <v>89535.563101617154</v>
      </c>
      <c r="AE583" s="326">
        <v>89687.773558889909</v>
      </c>
      <c r="AF583" s="326">
        <v>122979.87510394985</v>
      </c>
      <c r="AG583" s="46">
        <v>136753.89485749434</v>
      </c>
      <c r="AI583" s="294">
        <f t="shared" si="73"/>
        <v>0</v>
      </c>
      <c r="AJ583" s="294">
        <f t="shared" si="74"/>
        <v>0</v>
      </c>
      <c r="AK583" s="294">
        <f t="shared" si="75"/>
        <v>0</v>
      </c>
      <c r="AL583" s="294">
        <f t="shared" si="76"/>
        <v>0</v>
      </c>
      <c r="AM583" s="294">
        <f t="shared" si="77"/>
        <v>0</v>
      </c>
      <c r="AN583" s="294">
        <f t="shared" si="78"/>
        <v>0</v>
      </c>
      <c r="AO583" s="294">
        <f t="shared" si="79"/>
        <v>0</v>
      </c>
      <c r="AP583" s="294">
        <f t="shared" si="80"/>
        <v>-3.4673999999940861</v>
      </c>
      <c r="AQ583" s="294">
        <f t="shared" si="81"/>
        <v>51.760497228853637</v>
      </c>
    </row>
    <row r="584" spans="5:43" ht="18" x14ac:dyDescent="0.3">
      <c r="E584" s="99"/>
      <c r="F584" s="249"/>
      <c r="G584" s="249" t="s">
        <v>96</v>
      </c>
      <c r="H584" s="249" t="s">
        <v>396</v>
      </c>
      <c r="I584" s="44"/>
      <c r="K584" s="44"/>
      <c r="N584" s="54">
        <v>49379.516341223498</v>
      </c>
      <c r="O584" s="54">
        <v>54242.904905670599</v>
      </c>
      <c r="P584" s="54">
        <v>60183.288972533599</v>
      </c>
      <c r="Q584" s="54">
        <v>66449.272103908996</v>
      </c>
      <c r="R584" s="54">
        <v>72470.709486858701</v>
      </c>
      <c r="S584" s="54">
        <v>79138.014759649814</v>
      </c>
      <c r="T584" s="54">
        <v>87530.601224910672</v>
      </c>
      <c r="U584" s="54">
        <v>96395.964806540913</v>
      </c>
      <c r="V584" s="54">
        <v>100883.1969682854</v>
      </c>
      <c r="W584" s="54">
        <v>105302.52570232647</v>
      </c>
      <c r="X584" s="54"/>
      <c r="Y584" s="326">
        <v>49379.516341223498</v>
      </c>
      <c r="Z584" s="326">
        <v>54242.904905670599</v>
      </c>
      <c r="AA584" s="326">
        <v>60183.288972533599</v>
      </c>
      <c r="AB584" s="326">
        <v>66449.272103908996</v>
      </c>
      <c r="AC584" s="326">
        <v>72470.709486858701</v>
      </c>
      <c r="AD584" s="326">
        <v>79138.014759649814</v>
      </c>
      <c r="AE584" s="326">
        <v>87530.601224910672</v>
      </c>
      <c r="AF584" s="326">
        <v>96365.064806540904</v>
      </c>
      <c r="AG584" s="46">
        <v>100863.61701555969</v>
      </c>
      <c r="AI584" s="294">
        <f t="shared" ref="AI584:AI629" si="82">Y584-N584</f>
        <v>0</v>
      </c>
      <c r="AJ584" s="294">
        <f t="shared" ref="AJ584:AJ629" si="83">Z584-O584</f>
        <v>0</v>
      </c>
      <c r="AK584" s="294">
        <f t="shared" ref="AK584:AK629" si="84">AA584-P584</f>
        <v>0</v>
      </c>
      <c r="AL584" s="294">
        <f t="shared" ref="AL584:AL629" si="85">AB584-Q584</f>
        <v>0</v>
      </c>
      <c r="AM584" s="294">
        <f t="shared" ref="AM584:AM629" si="86">AC584-R584</f>
        <v>0</v>
      </c>
      <c r="AN584" s="294">
        <f t="shared" ref="AN584:AN629" si="87">AD584-S584</f>
        <v>0</v>
      </c>
      <c r="AO584" s="294">
        <f t="shared" ref="AO584:AO629" si="88">AE584-T584</f>
        <v>0</v>
      </c>
      <c r="AP584" s="294">
        <f t="shared" ref="AP584:AP629" si="89">AF584-U584</f>
        <v>-30.900000000008731</v>
      </c>
      <c r="AQ584" s="294">
        <f t="shared" ref="AQ584:AQ629" si="90">AG584-V584</f>
        <v>-19.579952725704061</v>
      </c>
    </row>
    <row r="585" spans="5:43" ht="18" x14ac:dyDescent="0.3">
      <c r="E585" s="99"/>
      <c r="F585" s="249"/>
      <c r="G585" s="249" t="s">
        <v>97</v>
      </c>
      <c r="H585" s="249" t="s">
        <v>397</v>
      </c>
      <c r="I585" s="44"/>
      <c r="K585" s="44"/>
      <c r="N585" s="54">
        <v>43275.996112611399</v>
      </c>
      <c r="O585" s="54">
        <v>46319.303721932498</v>
      </c>
      <c r="P585" s="54">
        <v>50087.332760407997</v>
      </c>
      <c r="Q585" s="54">
        <v>54369.298838095303</v>
      </c>
      <c r="R585" s="54">
        <v>59211.3472900384</v>
      </c>
      <c r="S585" s="54">
        <v>30268.840734667694</v>
      </c>
      <c r="T585" s="54">
        <v>24793.207445766308</v>
      </c>
      <c r="U585" s="54">
        <v>37233.959619822024</v>
      </c>
      <c r="V585" s="54">
        <v>39823.581511380638</v>
      </c>
      <c r="W585" s="54">
        <v>42875.271602816021</v>
      </c>
      <c r="X585" s="54"/>
      <c r="Y585" s="326">
        <v>43275.996112611399</v>
      </c>
      <c r="Z585" s="326">
        <v>46319.303721932498</v>
      </c>
      <c r="AA585" s="326">
        <v>50087.332760407997</v>
      </c>
      <c r="AB585" s="326">
        <v>54369.298838095303</v>
      </c>
      <c r="AC585" s="326">
        <v>59211.3472900384</v>
      </c>
      <c r="AD585" s="326">
        <v>30268.840734667694</v>
      </c>
      <c r="AE585" s="326">
        <v>24793.207445766308</v>
      </c>
      <c r="AF585" s="326">
        <v>37133.77851982203</v>
      </c>
      <c r="AG585" s="46">
        <v>39718.969838879078</v>
      </c>
      <c r="AI585" s="294">
        <f t="shared" si="82"/>
        <v>0</v>
      </c>
      <c r="AJ585" s="294">
        <f t="shared" si="83"/>
        <v>0</v>
      </c>
      <c r="AK585" s="294">
        <f t="shared" si="84"/>
        <v>0</v>
      </c>
      <c r="AL585" s="294">
        <f t="shared" si="85"/>
        <v>0</v>
      </c>
      <c r="AM585" s="294">
        <f t="shared" si="86"/>
        <v>0</v>
      </c>
      <c r="AN585" s="294">
        <f t="shared" si="87"/>
        <v>0</v>
      </c>
      <c r="AO585" s="294">
        <f t="shared" si="88"/>
        <v>0</v>
      </c>
      <c r="AP585" s="294">
        <f t="shared" si="89"/>
        <v>-100.18109999999433</v>
      </c>
      <c r="AQ585" s="294">
        <f t="shared" si="90"/>
        <v>-104.61167250155995</v>
      </c>
    </row>
    <row r="586" spans="5:43" ht="18" x14ac:dyDescent="0.3">
      <c r="E586" s="99"/>
      <c r="F586" s="249"/>
      <c r="G586" s="249" t="s">
        <v>98</v>
      </c>
      <c r="H586" s="249" t="s">
        <v>353</v>
      </c>
      <c r="I586" s="44"/>
      <c r="K586" s="44"/>
      <c r="N586" s="54">
        <v>14092.152929149201</v>
      </c>
      <c r="O586" s="54">
        <v>15141.172793195101</v>
      </c>
      <c r="P586" s="54">
        <v>16311.131214925201</v>
      </c>
      <c r="Q586" s="54">
        <v>17444.591723050398</v>
      </c>
      <c r="R586" s="54">
        <v>18611.058978816702</v>
      </c>
      <c r="S586" s="54">
        <v>17513.946826471863</v>
      </c>
      <c r="T586" s="54">
        <v>16858.224657288756</v>
      </c>
      <c r="U586" s="54">
        <v>18702.074144495811</v>
      </c>
      <c r="V586" s="54">
        <v>20526.461477291377</v>
      </c>
      <c r="W586" s="54">
        <v>22149.732373244678</v>
      </c>
      <c r="X586" s="54"/>
      <c r="Y586" s="326">
        <v>14092.152929149201</v>
      </c>
      <c r="Z586" s="326">
        <v>15141.172793195101</v>
      </c>
      <c r="AA586" s="326">
        <v>16311.131214925201</v>
      </c>
      <c r="AB586" s="326">
        <v>17444.591723050398</v>
      </c>
      <c r="AC586" s="326">
        <v>18611.058978816702</v>
      </c>
      <c r="AD586" s="326">
        <v>17513.946826471863</v>
      </c>
      <c r="AE586" s="326">
        <v>16858.224657288756</v>
      </c>
      <c r="AF586" s="326">
        <v>18631.204144495816</v>
      </c>
      <c r="AG586" s="46">
        <v>20465.920272030344</v>
      </c>
      <c r="AI586" s="294">
        <f t="shared" si="82"/>
        <v>0</v>
      </c>
      <c r="AJ586" s="294">
        <f t="shared" si="83"/>
        <v>0</v>
      </c>
      <c r="AK586" s="294">
        <f t="shared" si="84"/>
        <v>0</v>
      </c>
      <c r="AL586" s="294">
        <f t="shared" si="85"/>
        <v>0</v>
      </c>
      <c r="AM586" s="294">
        <f t="shared" si="86"/>
        <v>0</v>
      </c>
      <c r="AN586" s="294">
        <f t="shared" si="87"/>
        <v>0</v>
      </c>
      <c r="AO586" s="294">
        <f t="shared" si="88"/>
        <v>0</v>
      </c>
      <c r="AP586" s="294">
        <f t="shared" si="89"/>
        <v>-70.869999999995343</v>
      </c>
      <c r="AQ586" s="294">
        <f t="shared" si="90"/>
        <v>-60.54120526103361</v>
      </c>
    </row>
    <row r="587" spans="5:43" ht="18" x14ac:dyDescent="0.3">
      <c r="E587" s="99"/>
      <c r="F587" s="249"/>
      <c r="G587" s="249" t="s">
        <v>99</v>
      </c>
      <c r="H587" s="249" t="s">
        <v>398</v>
      </c>
      <c r="I587" s="44"/>
      <c r="K587" s="44"/>
      <c r="N587" s="54">
        <v>66155.190627266405</v>
      </c>
      <c r="O587" s="54">
        <v>72803.721130116101</v>
      </c>
      <c r="P587" s="54">
        <v>81083.056557511998</v>
      </c>
      <c r="Q587" s="54">
        <v>90848.699889298703</v>
      </c>
      <c r="R587" s="54">
        <v>102150.278155527</v>
      </c>
      <c r="S587" s="54">
        <v>76097.858989738423</v>
      </c>
      <c r="T587" s="54">
        <v>69519.960058665427</v>
      </c>
      <c r="U587" s="54">
        <v>92533.703624503629</v>
      </c>
      <c r="V587" s="54">
        <v>105077.0172856196</v>
      </c>
      <c r="W587" s="54">
        <v>120366.45453548396</v>
      </c>
      <c r="X587" s="54"/>
      <c r="Y587" s="326">
        <v>66155.190627266405</v>
      </c>
      <c r="Z587" s="326">
        <v>72803.721130116101</v>
      </c>
      <c r="AA587" s="326">
        <v>81083.056557511998</v>
      </c>
      <c r="AB587" s="326">
        <v>90848.699889298703</v>
      </c>
      <c r="AC587" s="326">
        <v>102150.278155527</v>
      </c>
      <c r="AD587" s="326">
        <v>76097.858989738423</v>
      </c>
      <c r="AE587" s="326">
        <v>69519.960058665427</v>
      </c>
      <c r="AF587" s="326">
        <v>92554.703624503629</v>
      </c>
      <c r="AG587" s="46">
        <v>105182.27012979407</v>
      </c>
      <c r="AI587" s="294">
        <f t="shared" si="82"/>
        <v>0</v>
      </c>
      <c r="AJ587" s="294">
        <f t="shared" si="83"/>
        <v>0</v>
      </c>
      <c r="AK587" s="294">
        <f t="shared" si="84"/>
        <v>0</v>
      </c>
      <c r="AL587" s="294">
        <f t="shared" si="85"/>
        <v>0</v>
      </c>
      <c r="AM587" s="294">
        <f t="shared" si="86"/>
        <v>0</v>
      </c>
      <c r="AN587" s="294">
        <f t="shared" si="87"/>
        <v>0</v>
      </c>
      <c r="AO587" s="294">
        <f t="shared" si="88"/>
        <v>0</v>
      </c>
      <c r="AP587" s="294">
        <f t="shared" si="89"/>
        <v>21</v>
      </c>
      <c r="AQ587" s="294">
        <f t="shared" si="90"/>
        <v>105.25284417446528</v>
      </c>
    </row>
    <row r="588" spans="5:43" ht="18" x14ac:dyDescent="0.3">
      <c r="E588" s="99"/>
      <c r="F588" s="249"/>
      <c r="G588" s="249" t="s">
        <v>100</v>
      </c>
      <c r="H588" s="249" t="s">
        <v>399</v>
      </c>
      <c r="I588" s="44"/>
      <c r="K588" s="44"/>
      <c r="N588" s="54">
        <v>81549.789952293097</v>
      </c>
      <c r="O588" s="54">
        <v>85993.438006793498</v>
      </c>
      <c r="P588" s="54">
        <v>92280.4182594702</v>
      </c>
      <c r="Q588" s="54">
        <v>98622.8514064435</v>
      </c>
      <c r="R588" s="54">
        <v>105170.983608464</v>
      </c>
      <c r="S588" s="54">
        <v>95168.171357463303</v>
      </c>
      <c r="T588" s="54">
        <v>96087.020051919608</v>
      </c>
      <c r="U588" s="54">
        <v>105682.21857323937</v>
      </c>
      <c r="V588" s="54">
        <v>112436.79189112943</v>
      </c>
      <c r="W588" s="54">
        <v>123266.4364122855</v>
      </c>
      <c r="X588" s="54"/>
      <c r="Y588" s="326">
        <v>81549.789952293097</v>
      </c>
      <c r="Z588" s="326">
        <v>85993.438006793498</v>
      </c>
      <c r="AA588" s="326">
        <v>92280.4182594702</v>
      </c>
      <c r="AB588" s="326">
        <v>98622.8514064435</v>
      </c>
      <c r="AC588" s="326">
        <v>105170.983608464</v>
      </c>
      <c r="AD588" s="326">
        <v>95168.171357463303</v>
      </c>
      <c r="AE588" s="326">
        <v>96087.020051919608</v>
      </c>
      <c r="AF588" s="326">
        <v>105562.1610992394</v>
      </c>
      <c r="AG588" s="46">
        <v>112342.34787547226</v>
      </c>
      <c r="AI588" s="294">
        <f t="shared" si="82"/>
        <v>0</v>
      </c>
      <c r="AJ588" s="294">
        <f t="shared" si="83"/>
        <v>0</v>
      </c>
      <c r="AK588" s="294">
        <f t="shared" si="84"/>
        <v>0</v>
      </c>
      <c r="AL588" s="294">
        <f t="shared" si="85"/>
        <v>0</v>
      </c>
      <c r="AM588" s="294">
        <f t="shared" si="86"/>
        <v>0</v>
      </c>
      <c r="AN588" s="294">
        <f t="shared" si="87"/>
        <v>0</v>
      </c>
      <c r="AO588" s="294">
        <f t="shared" si="88"/>
        <v>0</v>
      </c>
      <c r="AP588" s="294">
        <f t="shared" si="89"/>
        <v>-120.05747399997199</v>
      </c>
      <c r="AQ588" s="294">
        <f t="shared" si="90"/>
        <v>-94.444015657165437</v>
      </c>
    </row>
    <row r="589" spans="5:43" ht="18" x14ac:dyDescent="0.3">
      <c r="E589" s="99"/>
      <c r="F589" s="249"/>
      <c r="G589" s="249" t="s">
        <v>101</v>
      </c>
      <c r="H589" s="249" t="s">
        <v>401</v>
      </c>
      <c r="I589" s="44"/>
      <c r="K589" s="44"/>
      <c r="N589" s="54">
        <v>41318.531999999999</v>
      </c>
      <c r="O589" s="54">
        <v>43035.775999999998</v>
      </c>
      <c r="P589" s="54">
        <v>46127.432000000001</v>
      </c>
      <c r="Q589" s="54">
        <v>48602.029000000002</v>
      </c>
      <c r="R589" s="54">
        <v>50940.087</v>
      </c>
      <c r="S589" s="54">
        <v>19972.932000000001</v>
      </c>
      <c r="T589" s="54">
        <v>15150.041999999999</v>
      </c>
      <c r="U589" s="54">
        <v>29638.806</v>
      </c>
      <c r="V589" s="54">
        <v>50320.112000000001</v>
      </c>
      <c r="W589" s="54">
        <v>57480.543999999994</v>
      </c>
      <c r="X589" s="54"/>
      <c r="Y589" s="326">
        <v>41318.531999999999</v>
      </c>
      <c r="Z589" s="326">
        <v>43035.775999999998</v>
      </c>
      <c r="AA589" s="326">
        <v>46127.432000000001</v>
      </c>
      <c r="AB589" s="326">
        <v>48602.029000000002</v>
      </c>
      <c r="AC589" s="326">
        <v>50940.087</v>
      </c>
      <c r="AD589" s="326">
        <v>19972.932000000001</v>
      </c>
      <c r="AE589" s="326">
        <v>15150.041999999999</v>
      </c>
      <c r="AF589" s="326">
        <v>29638.805999999997</v>
      </c>
      <c r="AG589" s="46">
        <v>50465.383999999998</v>
      </c>
      <c r="AI589" s="294">
        <f t="shared" si="82"/>
        <v>0</v>
      </c>
      <c r="AJ589" s="294">
        <f t="shared" si="83"/>
        <v>0</v>
      </c>
      <c r="AK589" s="294">
        <f t="shared" si="84"/>
        <v>0</v>
      </c>
      <c r="AL589" s="294">
        <f t="shared" si="85"/>
        <v>0</v>
      </c>
      <c r="AM589" s="294">
        <f t="shared" si="86"/>
        <v>0</v>
      </c>
      <c r="AN589" s="294">
        <f t="shared" si="87"/>
        <v>0</v>
      </c>
      <c r="AO589" s="294">
        <f t="shared" si="88"/>
        <v>0</v>
      </c>
      <c r="AP589" s="294">
        <f t="shared" si="89"/>
        <v>0</v>
      </c>
      <c r="AQ589" s="294">
        <f t="shared" si="90"/>
        <v>145.27199999999721</v>
      </c>
    </row>
    <row r="590" spans="5:43" ht="18" x14ac:dyDescent="0.3">
      <c r="E590" s="99"/>
      <c r="F590" s="249"/>
      <c r="G590" s="249" t="s">
        <v>102</v>
      </c>
      <c r="H590" s="249" t="s">
        <v>402</v>
      </c>
      <c r="I590" s="44"/>
      <c r="K590" s="44"/>
      <c r="N590" s="54">
        <v>68674.899000000005</v>
      </c>
      <c r="O590" s="54">
        <v>74979.831000000006</v>
      </c>
      <c r="P590" s="54">
        <v>78944.195000000007</v>
      </c>
      <c r="Q590" s="54">
        <v>79178.187000000005</v>
      </c>
      <c r="R590" s="54">
        <v>82142.528999999995</v>
      </c>
      <c r="S590" s="54">
        <v>12502.512000000001</v>
      </c>
      <c r="T590" s="54">
        <v>322.625</v>
      </c>
      <c r="U590" s="54">
        <v>28695.618999999999</v>
      </c>
      <c r="V590" s="54">
        <v>68037.123999999996</v>
      </c>
      <c r="W590" s="54">
        <v>95315.40400000001</v>
      </c>
      <c r="X590" s="54"/>
      <c r="Y590" s="326">
        <v>68674.899000000005</v>
      </c>
      <c r="Z590" s="326">
        <v>74979.831000000006</v>
      </c>
      <c r="AA590" s="326">
        <v>78944.195000000007</v>
      </c>
      <c r="AB590" s="326">
        <v>79178.187000000005</v>
      </c>
      <c r="AC590" s="326">
        <v>82142.528999999995</v>
      </c>
      <c r="AD590" s="326">
        <v>12502.512000000001</v>
      </c>
      <c r="AE590" s="326">
        <v>322.625</v>
      </c>
      <c r="AF590" s="326">
        <v>28695.618999999999</v>
      </c>
      <c r="AG590" s="46">
        <v>68037.122999999992</v>
      </c>
      <c r="AI590" s="294">
        <f t="shared" si="82"/>
        <v>0</v>
      </c>
      <c r="AJ590" s="294">
        <f t="shared" si="83"/>
        <v>0</v>
      </c>
      <c r="AK590" s="294">
        <f t="shared" si="84"/>
        <v>0</v>
      </c>
      <c r="AL590" s="294">
        <f t="shared" si="85"/>
        <v>0</v>
      </c>
      <c r="AM590" s="294">
        <f t="shared" si="86"/>
        <v>0</v>
      </c>
      <c r="AN590" s="294">
        <f t="shared" si="87"/>
        <v>0</v>
      </c>
      <c r="AO590" s="294">
        <f t="shared" si="88"/>
        <v>0</v>
      </c>
      <c r="AP590" s="294">
        <f t="shared" si="89"/>
        <v>0</v>
      </c>
      <c r="AQ590" s="294">
        <f t="shared" si="90"/>
        <v>-1.0000000038417056E-3</v>
      </c>
    </row>
    <row r="591" spans="5:43" ht="18" x14ac:dyDescent="0.3">
      <c r="E591" s="99"/>
      <c r="F591" s="249"/>
      <c r="G591" s="249" t="s">
        <v>103</v>
      </c>
      <c r="H591" s="249" t="s">
        <v>604</v>
      </c>
      <c r="I591" s="44"/>
      <c r="K591" s="44"/>
      <c r="N591" s="54">
        <v>546.45090705258303</v>
      </c>
      <c r="O591" s="54">
        <v>569.81097472693295</v>
      </c>
      <c r="P591" s="54">
        <v>595.74877029650304</v>
      </c>
      <c r="Q591" s="54">
        <v>617.76675579736195</v>
      </c>
      <c r="R591" s="54">
        <v>644.275127288627</v>
      </c>
      <c r="S591" s="54">
        <v>737.66924974038614</v>
      </c>
      <c r="T591" s="54">
        <v>776.21984473181874</v>
      </c>
      <c r="U591" s="54">
        <v>921.67568143611436</v>
      </c>
      <c r="V591" s="54">
        <v>968.39542172811105</v>
      </c>
      <c r="W591" s="54">
        <v>1042.1677849553585</v>
      </c>
      <c r="X591" s="54"/>
      <c r="Y591" s="326">
        <v>546.45090705258303</v>
      </c>
      <c r="Z591" s="326">
        <v>569.81097472693295</v>
      </c>
      <c r="AA591" s="326">
        <v>595.74877029650304</v>
      </c>
      <c r="AB591" s="326">
        <v>617.76675579736195</v>
      </c>
      <c r="AC591" s="326">
        <v>644.275127288627</v>
      </c>
      <c r="AD591" s="326">
        <v>737.66924974038614</v>
      </c>
      <c r="AE591" s="326">
        <v>776.21984473181874</v>
      </c>
      <c r="AF591" s="326">
        <v>905.96499177874227</v>
      </c>
      <c r="AG591" s="46">
        <v>940.57285446469018</v>
      </c>
      <c r="AI591" s="294">
        <f t="shared" si="82"/>
        <v>0</v>
      </c>
      <c r="AJ591" s="294">
        <f t="shared" si="83"/>
        <v>0</v>
      </c>
      <c r="AK591" s="294">
        <f t="shared" si="84"/>
        <v>0</v>
      </c>
      <c r="AL591" s="294">
        <f t="shared" si="85"/>
        <v>0</v>
      </c>
      <c r="AM591" s="294">
        <f t="shared" si="86"/>
        <v>0</v>
      </c>
      <c r="AN591" s="294">
        <f t="shared" si="87"/>
        <v>0</v>
      </c>
      <c r="AO591" s="294">
        <f t="shared" si="88"/>
        <v>0</v>
      </c>
      <c r="AP591" s="294">
        <f t="shared" si="89"/>
        <v>-15.710689657372086</v>
      </c>
      <c r="AQ591" s="294">
        <f t="shared" si="90"/>
        <v>-27.822567263420865</v>
      </c>
    </row>
    <row r="592" spans="5:43" ht="18" x14ac:dyDescent="0.3">
      <c r="E592" s="99"/>
      <c r="F592" s="249" t="s">
        <v>14</v>
      </c>
      <c r="G592" s="249" t="s">
        <v>605</v>
      </c>
      <c r="H592" s="249"/>
      <c r="I592" s="44"/>
      <c r="K592" s="44"/>
      <c r="N592" s="54">
        <v>60015.962004214583</v>
      </c>
      <c r="O592" s="54">
        <v>61333.783180525395</v>
      </c>
      <c r="P592" s="54">
        <v>61919.456320995807</v>
      </c>
      <c r="Q592" s="298">
        <v>61245.565240660057</v>
      </c>
      <c r="R592" s="298">
        <v>64776.270741660031</v>
      </c>
      <c r="S592" s="298">
        <v>68546.807811083418</v>
      </c>
      <c r="T592" s="298">
        <v>65734.61062816967</v>
      </c>
      <c r="U592" s="298">
        <v>71554.750368969559</v>
      </c>
      <c r="V592" s="298">
        <v>74128.620051784266</v>
      </c>
      <c r="W592" s="298">
        <v>79766.714281999419</v>
      </c>
      <c r="X592" s="54"/>
      <c r="Y592" s="326">
        <v>60015.962004214583</v>
      </c>
      <c r="Z592" s="326">
        <v>61333.783180525395</v>
      </c>
      <c r="AA592" s="326">
        <v>61919.456320995807</v>
      </c>
      <c r="AB592" s="326">
        <v>61245.565240660057</v>
      </c>
      <c r="AC592" s="326">
        <v>64776.270741660031</v>
      </c>
      <c r="AD592" s="326">
        <v>68546.807811083418</v>
      </c>
      <c r="AE592" s="326">
        <v>65734.61062816967</v>
      </c>
      <c r="AF592" s="326">
        <v>69681.790092318624</v>
      </c>
      <c r="AG592" s="46">
        <v>73344.642570946657</v>
      </c>
      <c r="AI592" s="294">
        <f t="shared" si="82"/>
        <v>0</v>
      </c>
      <c r="AJ592" s="294">
        <f t="shared" si="83"/>
        <v>0</v>
      </c>
      <c r="AK592" s="294">
        <f t="shared" si="84"/>
        <v>0</v>
      </c>
      <c r="AL592" s="294">
        <f t="shared" si="85"/>
        <v>0</v>
      </c>
      <c r="AM592" s="294">
        <f t="shared" si="86"/>
        <v>0</v>
      </c>
      <c r="AN592" s="294">
        <f t="shared" si="87"/>
        <v>0</v>
      </c>
      <c r="AO592" s="294">
        <f t="shared" si="88"/>
        <v>0</v>
      </c>
      <c r="AP592" s="294">
        <f t="shared" si="89"/>
        <v>-1872.9602766509342</v>
      </c>
      <c r="AQ592" s="294">
        <f t="shared" si="90"/>
        <v>-783.97748083760962</v>
      </c>
    </row>
    <row r="593" spans="1:43" ht="18" x14ac:dyDescent="0.3">
      <c r="E593" s="99"/>
      <c r="F593" s="249"/>
      <c r="G593" s="249" t="s">
        <v>104</v>
      </c>
      <c r="H593" s="249" t="s">
        <v>406</v>
      </c>
      <c r="I593" s="44"/>
      <c r="K593" s="44"/>
      <c r="N593" s="54">
        <v>15919.065474966001</v>
      </c>
      <c r="O593" s="54">
        <v>16498.7452614182</v>
      </c>
      <c r="P593" s="54">
        <v>13414.713768935801</v>
      </c>
      <c r="Q593" s="298">
        <v>12483.154759363</v>
      </c>
      <c r="R593" s="298">
        <v>13886.5801778806</v>
      </c>
      <c r="S593" s="298">
        <v>16689.15976596783</v>
      </c>
      <c r="T593" s="298">
        <v>11701.23810444791</v>
      </c>
      <c r="U593" s="298">
        <v>15173.380681634519</v>
      </c>
      <c r="V593" s="298">
        <v>17818.06012287892</v>
      </c>
      <c r="W593" s="298">
        <v>19339.92927981912</v>
      </c>
      <c r="X593" s="54"/>
      <c r="Y593" s="326">
        <v>15919.065474966001</v>
      </c>
      <c r="Z593" s="326">
        <v>16498.7452614182</v>
      </c>
      <c r="AA593" s="326">
        <v>13414.713768935801</v>
      </c>
      <c r="AB593" s="326">
        <v>12483.154759363</v>
      </c>
      <c r="AC593" s="326">
        <v>13886.5801778806</v>
      </c>
      <c r="AD593" s="326">
        <v>16689.15976596783</v>
      </c>
      <c r="AE593" s="326">
        <v>11701.23810444791</v>
      </c>
      <c r="AF593" s="326">
        <v>15075.415466456436</v>
      </c>
      <c r="AG593" s="46">
        <v>17784.549229895871</v>
      </c>
      <c r="AI593" s="294">
        <f t="shared" si="82"/>
        <v>0</v>
      </c>
      <c r="AJ593" s="294">
        <f t="shared" si="83"/>
        <v>0</v>
      </c>
      <c r="AK593" s="294">
        <f t="shared" si="84"/>
        <v>0</v>
      </c>
      <c r="AL593" s="294">
        <f t="shared" si="85"/>
        <v>0</v>
      </c>
      <c r="AM593" s="294">
        <f t="shared" si="86"/>
        <v>0</v>
      </c>
      <c r="AN593" s="294">
        <f t="shared" si="87"/>
        <v>0</v>
      </c>
      <c r="AO593" s="294">
        <f t="shared" si="88"/>
        <v>0</v>
      </c>
      <c r="AP593" s="294">
        <f t="shared" si="89"/>
        <v>-97.965215178082872</v>
      </c>
      <c r="AQ593" s="294">
        <f t="shared" si="90"/>
        <v>-33.510892983049416</v>
      </c>
    </row>
    <row r="594" spans="1:43" ht="18" x14ac:dyDescent="0.3">
      <c r="E594" s="99"/>
      <c r="F594" s="249"/>
      <c r="G594" s="249" t="s">
        <v>105</v>
      </c>
      <c r="H594" s="249" t="s">
        <v>407</v>
      </c>
      <c r="I594" s="44"/>
      <c r="K594" s="44"/>
      <c r="N594" s="54">
        <v>42655.250313943303</v>
      </c>
      <c r="O594" s="54">
        <v>43295.211801535799</v>
      </c>
      <c r="P594" s="54">
        <v>46797.353097217499</v>
      </c>
      <c r="Q594" s="298">
        <v>46260.342645976998</v>
      </c>
      <c r="R594" s="298">
        <v>48642.773987410001</v>
      </c>
      <c r="S594" s="298">
        <v>48928.193283239576</v>
      </c>
      <c r="T594" s="298">
        <v>51181.364906286988</v>
      </c>
      <c r="U594" s="298">
        <v>53565.301731097941</v>
      </c>
      <c r="V594" s="298">
        <v>52947.4755988053</v>
      </c>
      <c r="W594" s="298">
        <v>57142.372814633447</v>
      </c>
      <c r="X594" s="54"/>
      <c r="Y594" s="326">
        <v>42655.250313943303</v>
      </c>
      <c r="Z594" s="326">
        <v>43295.211801535799</v>
      </c>
      <c r="AA594" s="326">
        <v>46797.353097217499</v>
      </c>
      <c r="AB594" s="326">
        <v>46260.342645976998</v>
      </c>
      <c r="AC594" s="326">
        <v>48642.773987410001</v>
      </c>
      <c r="AD594" s="326">
        <v>48928.193283239576</v>
      </c>
      <c r="AE594" s="326">
        <v>51181.364906286988</v>
      </c>
      <c r="AF594" s="326">
        <v>51830.063947246286</v>
      </c>
      <c r="AG594" s="46">
        <v>52526.670067008374</v>
      </c>
      <c r="AI594" s="294">
        <f t="shared" si="82"/>
        <v>0</v>
      </c>
      <c r="AJ594" s="294">
        <f t="shared" si="83"/>
        <v>0</v>
      </c>
      <c r="AK594" s="294">
        <f t="shared" si="84"/>
        <v>0</v>
      </c>
      <c r="AL594" s="294">
        <f t="shared" si="85"/>
        <v>0</v>
      </c>
      <c r="AM594" s="294">
        <f t="shared" si="86"/>
        <v>0</v>
      </c>
      <c r="AN594" s="294">
        <f t="shared" si="87"/>
        <v>0</v>
      </c>
      <c r="AO594" s="294">
        <f t="shared" si="88"/>
        <v>0</v>
      </c>
      <c r="AP594" s="294">
        <f t="shared" si="89"/>
        <v>-1735.237783851655</v>
      </c>
      <c r="AQ594" s="294">
        <f t="shared" si="90"/>
        <v>-420.80553179692652</v>
      </c>
    </row>
    <row r="595" spans="1:43" ht="18" x14ac:dyDescent="0.3">
      <c r="E595" s="99"/>
      <c r="F595" s="249"/>
      <c r="G595" s="249" t="s">
        <v>106</v>
      </c>
      <c r="H595" s="249" t="s">
        <v>606</v>
      </c>
      <c r="I595" s="44"/>
      <c r="K595" s="44"/>
      <c r="N595" s="54">
        <v>1441.6462153052801</v>
      </c>
      <c r="O595" s="54">
        <v>1539.8261175713999</v>
      </c>
      <c r="P595" s="54">
        <v>1707.3894548425101</v>
      </c>
      <c r="Q595" s="298">
        <v>2502.0678353200601</v>
      </c>
      <c r="R595" s="298">
        <v>2246.91657636943</v>
      </c>
      <c r="S595" s="298">
        <v>2929.4547618760175</v>
      </c>
      <c r="T595" s="298">
        <v>2852.0076174347637</v>
      </c>
      <c r="U595" s="298">
        <v>2816.0679562370892</v>
      </c>
      <c r="V595" s="298">
        <v>3363.0843301000391</v>
      </c>
      <c r="W595" s="298">
        <v>3284.4121875468591</v>
      </c>
      <c r="X595" s="54"/>
      <c r="Y595" s="326">
        <v>1441.6462153052801</v>
      </c>
      <c r="Z595" s="326">
        <v>1539.8261175713999</v>
      </c>
      <c r="AA595" s="326">
        <v>1707.3894548425101</v>
      </c>
      <c r="AB595" s="326">
        <v>2502.0678353200601</v>
      </c>
      <c r="AC595" s="326">
        <v>2246.91657636943</v>
      </c>
      <c r="AD595" s="326">
        <v>2929.4547618760175</v>
      </c>
      <c r="AE595" s="326">
        <v>2852.0076174347637</v>
      </c>
      <c r="AF595" s="326">
        <v>2776.3106786158992</v>
      </c>
      <c r="AG595" s="46">
        <v>3033.4232740424036</v>
      </c>
      <c r="AI595" s="294">
        <f t="shared" si="82"/>
        <v>0</v>
      </c>
      <c r="AJ595" s="294">
        <f t="shared" si="83"/>
        <v>0</v>
      </c>
      <c r="AK595" s="294">
        <f t="shared" si="84"/>
        <v>0</v>
      </c>
      <c r="AL595" s="294">
        <f t="shared" si="85"/>
        <v>0</v>
      </c>
      <c r="AM595" s="294">
        <f t="shared" si="86"/>
        <v>0</v>
      </c>
      <c r="AN595" s="294">
        <f t="shared" si="87"/>
        <v>0</v>
      </c>
      <c r="AO595" s="294">
        <f t="shared" si="88"/>
        <v>0</v>
      </c>
      <c r="AP595" s="294">
        <f t="shared" si="89"/>
        <v>-39.757277621190042</v>
      </c>
      <c r="AQ595" s="294">
        <f t="shared" si="90"/>
        <v>-329.66105605763551</v>
      </c>
    </row>
    <row r="596" spans="1:43" ht="18" x14ac:dyDescent="0.3">
      <c r="E596" s="107"/>
      <c r="F596" s="249" t="s">
        <v>15</v>
      </c>
      <c r="G596" s="249" t="s">
        <v>607</v>
      </c>
      <c r="H596" s="249"/>
      <c r="I596" s="44"/>
      <c r="K596" s="44"/>
      <c r="N596" s="54">
        <v>695115.39558229921</v>
      </c>
      <c r="O596" s="54">
        <v>746014.52302761457</v>
      </c>
      <c r="P596" s="54">
        <v>822065.92958627804</v>
      </c>
      <c r="Q596" s="298">
        <v>892633.3554818664</v>
      </c>
      <c r="R596" s="298">
        <v>968965.15747742751</v>
      </c>
      <c r="S596" s="298">
        <v>933996.89213718381</v>
      </c>
      <c r="T596" s="298">
        <v>964094.03005113499</v>
      </c>
      <c r="U596" s="298">
        <v>1105582.8119984181</v>
      </c>
      <c r="V596" s="298">
        <v>1177003.5901660004</v>
      </c>
      <c r="W596" s="298">
        <v>1253858.6112540648</v>
      </c>
      <c r="X596" s="54"/>
      <c r="Y596" s="326">
        <v>695115.39558229921</v>
      </c>
      <c r="Z596" s="326">
        <v>746014.52302761457</v>
      </c>
      <c r="AA596" s="326">
        <v>822065.92958627804</v>
      </c>
      <c r="AB596" s="326">
        <v>892633.3554818664</v>
      </c>
      <c r="AC596" s="326">
        <v>968965.15747742751</v>
      </c>
      <c r="AD596" s="326">
        <v>933996.89213718381</v>
      </c>
      <c r="AE596" s="326">
        <v>964094.03005113499</v>
      </c>
      <c r="AF596" s="326">
        <v>1103099.5471531737</v>
      </c>
      <c r="AG596" s="46">
        <v>1175855.3129725272</v>
      </c>
      <c r="AI596" s="294">
        <f t="shared" si="82"/>
        <v>0</v>
      </c>
      <c r="AJ596" s="294">
        <f t="shared" si="83"/>
        <v>0</v>
      </c>
      <c r="AK596" s="294">
        <f t="shared" si="84"/>
        <v>0</v>
      </c>
      <c r="AL596" s="294">
        <f t="shared" si="85"/>
        <v>0</v>
      </c>
      <c r="AM596" s="294">
        <f t="shared" si="86"/>
        <v>0</v>
      </c>
      <c r="AN596" s="294">
        <f t="shared" si="87"/>
        <v>0</v>
      </c>
      <c r="AO596" s="294">
        <f t="shared" si="88"/>
        <v>0</v>
      </c>
      <c r="AP596" s="294">
        <f t="shared" si="89"/>
        <v>-2483.2648452443536</v>
      </c>
      <c r="AQ596" s="294">
        <f t="shared" si="90"/>
        <v>-1148.2771934731863</v>
      </c>
    </row>
    <row r="597" spans="1:43" ht="18" x14ac:dyDescent="0.3">
      <c r="E597" s="99"/>
      <c r="F597" s="249" t="s">
        <v>19</v>
      </c>
      <c r="G597" s="249" t="s">
        <v>608</v>
      </c>
      <c r="H597" s="249"/>
      <c r="I597" s="44"/>
      <c r="K597" s="44"/>
      <c r="N597" s="54">
        <v>634552.98267103266</v>
      </c>
      <c r="O597" s="54">
        <v>684110.92887236224</v>
      </c>
      <c r="P597" s="54">
        <v>759550.72449498693</v>
      </c>
      <c r="Q597" s="54">
        <v>830770.02348540828</v>
      </c>
      <c r="R597" s="54">
        <v>903544.61160847929</v>
      </c>
      <c r="S597" s="54">
        <v>864712.41507635964</v>
      </c>
      <c r="T597" s="54">
        <v>897583.1995782333</v>
      </c>
      <c r="U597" s="54">
        <v>1033106.3859480124</v>
      </c>
      <c r="V597" s="54">
        <v>1101906.5746924884</v>
      </c>
      <c r="W597" s="54">
        <v>1173049.72918711</v>
      </c>
      <c r="X597" s="54"/>
      <c r="Y597" s="326">
        <v>634552.98267103266</v>
      </c>
      <c r="Z597" s="326">
        <v>684110.92887236224</v>
      </c>
      <c r="AA597" s="326">
        <v>759550.72449498693</v>
      </c>
      <c r="AB597" s="326">
        <v>830770.02348540828</v>
      </c>
      <c r="AC597" s="326">
        <v>903544.61160847929</v>
      </c>
      <c r="AD597" s="326">
        <v>864712.41507635964</v>
      </c>
      <c r="AE597" s="326">
        <v>897583.1995782333</v>
      </c>
      <c r="AF597" s="326">
        <v>1032511.7920690766</v>
      </c>
      <c r="AG597" s="46">
        <v>1101570.0975471158</v>
      </c>
      <c r="AI597" s="294">
        <f t="shared" si="82"/>
        <v>0</v>
      </c>
      <c r="AJ597" s="294">
        <f t="shared" si="83"/>
        <v>0</v>
      </c>
      <c r="AK597" s="294">
        <f t="shared" si="84"/>
        <v>0</v>
      </c>
      <c r="AL597" s="294">
        <f t="shared" si="85"/>
        <v>0</v>
      </c>
      <c r="AM597" s="294">
        <f t="shared" si="86"/>
        <v>0</v>
      </c>
      <c r="AN597" s="294">
        <f t="shared" si="87"/>
        <v>0</v>
      </c>
      <c r="AO597" s="294">
        <f t="shared" si="88"/>
        <v>0</v>
      </c>
      <c r="AP597" s="294">
        <f t="shared" si="89"/>
        <v>-594.59387893578969</v>
      </c>
      <c r="AQ597" s="294">
        <f t="shared" si="90"/>
        <v>-336.47714537265711</v>
      </c>
    </row>
    <row r="598" spans="1:43" ht="18" x14ac:dyDescent="0.3">
      <c r="E598" s="99"/>
      <c r="F598" s="249"/>
      <c r="G598" s="249" t="s">
        <v>20</v>
      </c>
      <c r="H598" s="249" t="s">
        <v>408</v>
      </c>
      <c r="I598" s="44"/>
      <c r="K598" s="44"/>
      <c r="N598" s="54">
        <v>311195.33359596058</v>
      </c>
      <c r="O598" s="54">
        <v>333097.07292854425</v>
      </c>
      <c r="P598" s="54">
        <v>374187.54768479289</v>
      </c>
      <c r="Q598" s="54">
        <v>410407.8612783163</v>
      </c>
      <c r="R598" s="54">
        <v>444489.56999810331</v>
      </c>
      <c r="S598" s="54">
        <v>465356.91741985851</v>
      </c>
      <c r="T598" s="54">
        <v>493374.90115967434</v>
      </c>
      <c r="U598" s="54">
        <v>585599.48624325299</v>
      </c>
      <c r="V598" s="54">
        <v>638231.62589333078</v>
      </c>
      <c r="W598" s="54">
        <v>676341.85327743366</v>
      </c>
      <c r="X598" s="54"/>
      <c r="Y598" s="326">
        <v>311195.33359596058</v>
      </c>
      <c r="Z598" s="326">
        <v>333097.07292854425</v>
      </c>
      <c r="AA598" s="326">
        <v>374187.54768479289</v>
      </c>
      <c r="AB598" s="326">
        <v>410407.8612783163</v>
      </c>
      <c r="AC598" s="326">
        <v>444489.56999810331</v>
      </c>
      <c r="AD598" s="326">
        <v>465356.91741985851</v>
      </c>
      <c r="AE598" s="326">
        <v>493374.90115967434</v>
      </c>
      <c r="AF598" s="326">
        <v>585262.45041154767</v>
      </c>
      <c r="AG598" s="46">
        <v>638036.73609005765</v>
      </c>
      <c r="AI598" s="294">
        <f t="shared" si="82"/>
        <v>0</v>
      </c>
      <c r="AJ598" s="294">
        <f t="shared" si="83"/>
        <v>0</v>
      </c>
      <c r="AK598" s="294">
        <f t="shared" si="84"/>
        <v>0</v>
      </c>
      <c r="AL598" s="294">
        <f t="shared" si="85"/>
        <v>0</v>
      </c>
      <c r="AM598" s="294">
        <f t="shared" si="86"/>
        <v>0</v>
      </c>
      <c r="AN598" s="294">
        <f t="shared" si="87"/>
        <v>0</v>
      </c>
      <c r="AO598" s="294">
        <f t="shared" si="88"/>
        <v>0</v>
      </c>
      <c r="AP598" s="294">
        <f t="shared" si="89"/>
        <v>-337.03583170531783</v>
      </c>
      <c r="AQ598" s="294">
        <f t="shared" si="90"/>
        <v>-194.88980327313766</v>
      </c>
    </row>
    <row r="599" spans="1:43" ht="18" x14ac:dyDescent="0.3">
      <c r="E599" s="99"/>
      <c r="F599" s="249"/>
      <c r="G599" s="249"/>
      <c r="H599" s="249" t="s">
        <v>609</v>
      </c>
      <c r="I599" s="44"/>
      <c r="K599" s="44"/>
      <c r="N599" s="54">
        <v>232933.070319249</v>
      </c>
      <c r="O599" s="54">
        <v>250114.04413155199</v>
      </c>
      <c r="P599" s="54">
        <v>282270.60345154599</v>
      </c>
      <c r="Q599" s="54">
        <v>309082.30151667597</v>
      </c>
      <c r="R599" s="54">
        <v>336114.860059742</v>
      </c>
      <c r="S599" s="54">
        <v>351169.72833613062</v>
      </c>
      <c r="T599" s="54">
        <v>376116.13528669212</v>
      </c>
      <c r="U599" s="54">
        <v>433131.7716171277</v>
      </c>
      <c r="V599" s="54">
        <v>473415.89216149499</v>
      </c>
      <c r="W599" s="54">
        <v>503979.15064815257</v>
      </c>
      <c r="X599" s="54"/>
      <c r="Y599" s="326">
        <v>232933.070319249</v>
      </c>
      <c r="Z599" s="326">
        <v>250114.04413155199</v>
      </c>
      <c r="AA599" s="326">
        <v>282270.60345154599</v>
      </c>
      <c r="AB599" s="326">
        <v>309082.30151667597</v>
      </c>
      <c r="AC599" s="326">
        <v>336114.860059742</v>
      </c>
      <c r="AD599" s="326">
        <v>351169.72833613062</v>
      </c>
      <c r="AE599" s="326">
        <v>376116.13528669212</v>
      </c>
      <c r="AF599" s="326">
        <v>432882.48702874541</v>
      </c>
      <c r="AG599" s="46">
        <v>473271.33033417939</v>
      </c>
      <c r="AI599" s="294">
        <f t="shared" si="82"/>
        <v>0</v>
      </c>
      <c r="AJ599" s="294">
        <f t="shared" si="83"/>
        <v>0</v>
      </c>
      <c r="AK599" s="294">
        <f t="shared" si="84"/>
        <v>0</v>
      </c>
      <c r="AL599" s="294">
        <f t="shared" si="85"/>
        <v>0</v>
      </c>
      <c r="AM599" s="294">
        <f t="shared" si="86"/>
        <v>0</v>
      </c>
      <c r="AN599" s="294">
        <f t="shared" si="87"/>
        <v>0</v>
      </c>
      <c r="AO599" s="294">
        <f t="shared" si="88"/>
        <v>0</v>
      </c>
      <c r="AP599" s="294">
        <f t="shared" si="89"/>
        <v>-249.28458838228835</v>
      </c>
      <c r="AQ599" s="294">
        <f t="shared" si="90"/>
        <v>-144.56182731559966</v>
      </c>
    </row>
    <row r="600" spans="1:43" ht="18" x14ac:dyDescent="0.3">
      <c r="E600" s="99"/>
      <c r="F600" s="249"/>
      <c r="G600" s="249"/>
      <c r="H600" s="249" t="s">
        <v>610</v>
      </c>
      <c r="I600" s="65"/>
      <c r="K600" s="44"/>
      <c r="N600" s="54">
        <v>31089.178884911202</v>
      </c>
      <c r="O600" s="54">
        <v>33781.501776344499</v>
      </c>
      <c r="P600" s="54">
        <v>37817.321784027197</v>
      </c>
      <c r="Q600" s="54">
        <v>42077.876132516401</v>
      </c>
      <c r="R600" s="54">
        <v>46876.962612806099</v>
      </c>
      <c r="S600" s="54">
        <v>46888.928020506777</v>
      </c>
      <c r="T600" s="54">
        <v>46768.44178012327</v>
      </c>
      <c r="U600" s="54">
        <v>53995.703831905812</v>
      </c>
      <c r="V600" s="54">
        <v>55982.88171123463</v>
      </c>
      <c r="W600" s="54">
        <v>57783.621585659021</v>
      </c>
      <c r="X600" s="54"/>
      <c r="Y600" s="326">
        <v>31089.178884911202</v>
      </c>
      <c r="Z600" s="326">
        <v>33781.501776344499</v>
      </c>
      <c r="AA600" s="326">
        <v>37817.321784027197</v>
      </c>
      <c r="AB600" s="326">
        <v>42077.876132516401</v>
      </c>
      <c r="AC600" s="326">
        <v>46876.962612806099</v>
      </c>
      <c r="AD600" s="326">
        <v>46888.928020506777</v>
      </c>
      <c r="AE600" s="326">
        <v>46768.44178012327</v>
      </c>
      <c r="AF600" s="326">
        <v>53964.627153430127</v>
      </c>
      <c r="AG600" s="46">
        <v>55965.786831631798</v>
      </c>
      <c r="AI600" s="294">
        <f t="shared" si="82"/>
        <v>0</v>
      </c>
      <c r="AJ600" s="294">
        <f t="shared" si="83"/>
        <v>0</v>
      </c>
      <c r="AK600" s="294">
        <f t="shared" si="84"/>
        <v>0</v>
      </c>
      <c r="AL600" s="294">
        <f t="shared" si="85"/>
        <v>0</v>
      </c>
      <c r="AM600" s="294">
        <f t="shared" si="86"/>
        <v>0</v>
      </c>
      <c r="AN600" s="294">
        <f t="shared" si="87"/>
        <v>0</v>
      </c>
      <c r="AO600" s="294">
        <f t="shared" si="88"/>
        <v>0</v>
      </c>
      <c r="AP600" s="294">
        <f t="shared" si="89"/>
        <v>-31.076678475685185</v>
      </c>
      <c r="AQ600" s="294">
        <f t="shared" si="90"/>
        <v>-17.094879602831497</v>
      </c>
    </row>
    <row r="601" spans="1:43" ht="18" x14ac:dyDescent="0.3">
      <c r="E601" s="99"/>
      <c r="F601" s="249"/>
      <c r="G601" s="249"/>
      <c r="H601" s="249" t="s">
        <v>611</v>
      </c>
      <c r="I601" s="65"/>
      <c r="K601" s="44"/>
      <c r="N601" s="54">
        <v>47173.084391800403</v>
      </c>
      <c r="O601" s="54">
        <v>49201.527020647802</v>
      </c>
      <c r="P601" s="54">
        <v>54099.6224492197</v>
      </c>
      <c r="Q601" s="54">
        <v>59247.683629123901</v>
      </c>
      <c r="R601" s="54">
        <v>61497.747325555203</v>
      </c>
      <c r="S601" s="54">
        <v>67298.261063221144</v>
      </c>
      <c r="T601" s="54">
        <v>70490.324092858922</v>
      </c>
      <c r="U601" s="54">
        <v>98472.010794219532</v>
      </c>
      <c r="V601" s="54">
        <v>108832.85202060115</v>
      </c>
      <c r="W601" s="54">
        <v>114579.08104362206</v>
      </c>
      <c r="X601" s="54"/>
      <c r="Y601" s="326">
        <v>47173.084391800403</v>
      </c>
      <c r="Z601" s="326">
        <v>49201.527020647802</v>
      </c>
      <c r="AA601" s="326">
        <v>54099.6224492197</v>
      </c>
      <c r="AB601" s="326">
        <v>59247.683629123901</v>
      </c>
      <c r="AC601" s="326">
        <v>61497.747325555203</v>
      </c>
      <c r="AD601" s="326">
        <v>67298.261063221144</v>
      </c>
      <c r="AE601" s="326">
        <v>70490.324092858922</v>
      </c>
      <c r="AF601" s="326">
        <v>98415.336229372071</v>
      </c>
      <c r="AG601" s="46">
        <v>108799.61892424642</v>
      </c>
      <c r="AI601" s="294">
        <f t="shared" si="82"/>
        <v>0</v>
      </c>
      <c r="AJ601" s="294">
        <f t="shared" si="83"/>
        <v>0</v>
      </c>
      <c r="AK601" s="294">
        <f t="shared" si="84"/>
        <v>0</v>
      </c>
      <c r="AL601" s="294">
        <f t="shared" si="85"/>
        <v>0</v>
      </c>
      <c r="AM601" s="294">
        <f t="shared" si="86"/>
        <v>0</v>
      </c>
      <c r="AN601" s="294">
        <f t="shared" si="87"/>
        <v>0</v>
      </c>
      <c r="AO601" s="294">
        <f t="shared" si="88"/>
        <v>0</v>
      </c>
      <c r="AP601" s="294">
        <f t="shared" si="89"/>
        <v>-56.674564847460715</v>
      </c>
      <c r="AQ601" s="294">
        <f t="shared" si="90"/>
        <v>-33.233096354728332</v>
      </c>
    </row>
    <row r="602" spans="1:43" ht="18" x14ac:dyDescent="0.3">
      <c r="E602" s="99"/>
      <c r="F602" s="249"/>
      <c r="G602" s="249" t="s">
        <v>21</v>
      </c>
      <c r="H602" s="249" t="s">
        <v>409</v>
      </c>
      <c r="I602" s="44"/>
      <c r="K602" s="44"/>
      <c r="N602" s="54">
        <v>323357.64907507203</v>
      </c>
      <c r="O602" s="54">
        <v>351013.85594381799</v>
      </c>
      <c r="P602" s="54">
        <v>385363.17681019398</v>
      </c>
      <c r="Q602" s="54">
        <v>420362.16220709198</v>
      </c>
      <c r="R602" s="54">
        <v>459055.04161037598</v>
      </c>
      <c r="S602" s="54">
        <v>399355.49765650119</v>
      </c>
      <c r="T602" s="54">
        <v>404208.29841855902</v>
      </c>
      <c r="U602" s="54">
        <v>447506.8997047593</v>
      </c>
      <c r="V602" s="54">
        <v>463674.94879915769</v>
      </c>
      <c r="W602" s="54">
        <v>496707.87590967631</v>
      </c>
      <c r="X602" s="54"/>
      <c r="Y602" s="326">
        <v>323357.64907507203</v>
      </c>
      <c r="Z602" s="326">
        <v>351013.85594381799</v>
      </c>
      <c r="AA602" s="326">
        <v>385363.17681019398</v>
      </c>
      <c r="AB602" s="326">
        <v>420362.16220709198</v>
      </c>
      <c r="AC602" s="326">
        <v>459055.04161037598</v>
      </c>
      <c r="AD602" s="326">
        <v>399355.49765650119</v>
      </c>
      <c r="AE602" s="326">
        <v>404208.29841855902</v>
      </c>
      <c r="AF602" s="326">
        <v>447249.34165752894</v>
      </c>
      <c r="AG602" s="46">
        <v>463533.36145705811</v>
      </c>
      <c r="AI602" s="294">
        <f t="shared" si="82"/>
        <v>0</v>
      </c>
      <c r="AJ602" s="294">
        <f t="shared" si="83"/>
        <v>0</v>
      </c>
      <c r="AK602" s="294">
        <f t="shared" si="84"/>
        <v>0</v>
      </c>
      <c r="AL602" s="294">
        <f t="shared" si="85"/>
        <v>0</v>
      </c>
      <c r="AM602" s="294">
        <f t="shared" si="86"/>
        <v>0</v>
      </c>
      <c r="AN602" s="294">
        <f t="shared" si="87"/>
        <v>0</v>
      </c>
      <c r="AO602" s="294">
        <f t="shared" si="88"/>
        <v>0</v>
      </c>
      <c r="AP602" s="294">
        <f t="shared" si="89"/>
        <v>-257.55804723035544</v>
      </c>
      <c r="AQ602" s="294">
        <f t="shared" si="90"/>
        <v>-141.58734209957765</v>
      </c>
    </row>
    <row r="603" spans="1:43" s="50" customFormat="1" ht="18" x14ac:dyDescent="0.3">
      <c r="A603" s="48"/>
      <c r="B603" s="49"/>
      <c r="C603" s="48"/>
      <c r="D603" s="49"/>
      <c r="E603" s="99" t="s">
        <v>7</v>
      </c>
      <c r="F603" s="248" t="s">
        <v>612</v>
      </c>
      <c r="G603" s="248"/>
      <c r="H603" s="248"/>
      <c r="I603" s="49"/>
      <c r="J603" s="49"/>
      <c r="K603" s="49"/>
      <c r="L603" s="49"/>
      <c r="M603" s="49"/>
      <c r="N603" s="123">
        <v>154021.12350959203</v>
      </c>
      <c r="O603" s="123">
        <v>157023.23788852958</v>
      </c>
      <c r="P603" s="123">
        <v>167320.13729200748</v>
      </c>
      <c r="Q603" s="123">
        <v>173288.8117245764</v>
      </c>
      <c r="R603" s="295">
        <v>176280.8455902384</v>
      </c>
      <c r="S603" s="295">
        <v>183868.67260489118</v>
      </c>
      <c r="T603" s="295">
        <v>195707.48000177031</v>
      </c>
      <c r="U603" s="295">
        <v>208445.74829366038</v>
      </c>
      <c r="V603" s="295">
        <v>218330.87310482803</v>
      </c>
      <c r="W603" s="295">
        <v>231196.42337075403</v>
      </c>
      <c r="X603" s="123"/>
      <c r="Y603" s="327">
        <v>154021.12350959203</v>
      </c>
      <c r="Z603" s="327">
        <v>157023.23788852958</v>
      </c>
      <c r="AA603" s="327">
        <v>167320.13729200748</v>
      </c>
      <c r="AB603" s="327">
        <v>173288.8117245764</v>
      </c>
      <c r="AC603" s="327">
        <v>176280.8455902384</v>
      </c>
      <c r="AD603" s="327">
        <v>183868.67260489118</v>
      </c>
      <c r="AE603" s="327">
        <v>195707.48000177031</v>
      </c>
      <c r="AF603" s="327">
        <v>207872.13778718768</v>
      </c>
      <c r="AG603" s="50">
        <v>217823.76710428088</v>
      </c>
      <c r="AI603" s="295">
        <f t="shared" si="82"/>
        <v>0</v>
      </c>
      <c r="AJ603" s="295">
        <f t="shared" si="83"/>
        <v>0</v>
      </c>
      <c r="AK603" s="295">
        <f t="shared" si="84"/>
        <v>0</v>
      </c>
      <c r="AL603" s="295">
        <f t="shared" si="85"/>
        <v>0</v>
      </c>
      <c r="AM603" s="295">
        <f t="shared" si="86"/>
        <v>0</v>
      </c>
      <c r="AN603" s="295">
        <f t="shared" si="87"/>
        <v>0</v>
      </c>
      <c r="AO603" s="295">
        <f t="shared" si="88"/>
        <v>0</v>
      </c>
      <c r="AP603" s="295">
        <f t="shared" si="89"/>
        <v>-573.61050647270167</v>
      </c>
      <c r="AQ603" s="295">
        <f t="shared" si="90"/>
        <v>-507.10600054715178</v>
      </c>
    </row>
    <row r="604" spans="1:43" ht="18" x14ac:dyDescent="0.3">
      <c r="E604" s="99"/>
      <c r="F604" s="249" t="s">
        <v>29</v>
      </c>
      <c r="G604" s="249" t="s">
        <v>591</v>
      </c>
      <c r="H604" s="249"/>
      <c r="I604" s="44"/>
      <c r="K604" s="44"/>
      <c r="N604" s="54">
        <v>28617.085209373101</v>
      </c>
      <c r="O604" s="54">
        <v>29710.902476135299</v>
      </c>
      <c r="P604" s="54">
        <v>30120.464913623</v>
      </c>
      <c r="Q604" s="298">
        <v>26662.222623070302</v>
      </c>
      <c r="R604" s="298">
        <v>25756.336060187201</v>
      </c>
      <c r="S604" s="298">
        <v>23171.735403954819</v>
      </c>
      <c r="T604" s="298">
        <v>27795.859584970647</v>
      </c>
      <c r="U604" s="298">
        <v>40301.14722374671</v>
      </c>
      <c r="V604" s="298">
        <v>38628.013072046939</v>
      </c>
      <c r="W604" s="298">
        <v>35672.601106640788</v>
      </c>
      <c r="X604" s="54"/>
      <c r="Y604" s="326">
        <v>28617.085209373101</v>
      </c>
      <c r="Z604" s="326">
        <v>29710.902476135299</v>
      </c>
      <c r="AA604" s="326">
        <v>30120.464913623</v>
      </c>
      <c r="AB604" s="326">
        <v>26662.222623070302</v>
      </c>
      <c r="AC604" s="326">
        <v>25756.336060187201</v>
      </c>
      <c r="AD604" s="326">
        <v>23171.735403954819</v>
      </c>
      <c r="AE604" s="326">
        <v>27795.859584970647</v>
      </c>
      <c r="AF604" s="326">
        <v>36875.824451756445</v>
      </c>
      <c r="AG604" s="46">
        <v>38952.814583143518</v>
      </c>
      <c r="AI604" s="294">
        <f t="shared" si="82"/>
        <v>0</v>
      </c>
      <c r="AJ604" s="294">
        <f t="shared" si="83"/>
        <v>0</v>
      </c>
      <c r="AK604" s="294">
        <f t="shared" si="84"/>
        <v>0</v>
      </c>
      <c r="AL604" s="294">
        <f t="shared" si="85"/>
        <v>0</v>
      </c>
      <c r="AM604" s="294">
        <f t="shared" si="86"/>
        <v>0</v>
      </c>
      <c r="AN604" s="294">
        <f t="shared" si="87"/>
        <v>0</v>
      </c>
      <c r="AO604" s="294">
        <f t="shared" si="88"/>
        <v>0</v>
      </c>
      <c r="AP604" s="294">
        <f t="shared" si="89"/>
        <v>-3425.3227719902643</v>
      </c>
      <c r="AQ604" s="294">
        <f t="shared" si="90"/>
        <v>324.80151109657891</v>
      </c>
    </row>
    <row r="605" spans="1:43" ht="18" x14ac:dyDescent="0.3">
      <c r="E605" s="99"/>
      <c r="F605" s="249" t="s">
        <v>30</v>
      </c>
      <c r="G605" s="249" t="s">
        <v>367</v>
      </c>
      <c r="H605" s="249"/>
      <c r="I605" s="44"/>
      <c r="K605" s="44"/>
      <c r="N605" s="54">
        <v>16811.879889182699</v>
      </c>
      <c r="O605" s="54">
        <v>16973.9626155273</v>
      </c>
      <c r="P605" s="54">
        <v>17206.197313945398</v>
      </c>
      <c r="Q605" s="298">
        <v>13474.9677398639</v>
      </c>
      <c r="R605" s="298">
        <v>11335.037927531501</v>
      </c>
      <c r="S605" s="298">
        <v>13392.665583277971</v>
      </c>
      <c r="T605" s="298">
        <v>14197.059366257175</v>
      </c>
      <c r="U605" s="298">
        <v>14322.695349792632</v>
      </c>
      <c r="V605" s="298">
        <v>15806.835565154544</v>
      </c>
      <c r="W605" s="298">
        <v>16804.372150289608</v>
      </c>
      <c r="X605" s="54"/>
      <c r="Y605" s="326">
        <v>16811.879889182699</v>
      </c>
      <c r="Z605" s="326">
        <v>16973.9626155273</v>
      </c>
      <c r="AA605" s="326">
        <v>17206.197313945398</v>
      </c>
      <c r="AB605" s="326">
        <v>13474.9677398639</v>
      </c>
      <c r="AC605" s="326">
        <v>11335.037927531501</v>
      </c>
      <c r="AD605" s="326">
        <v>13392.665583277971</v>
      </c>
      <c r="AE605" s="326">
        <v>14197.059366257175</v>
      </c>
      <c r="AF605" s="326">
        <v>14410.188808576788</v>
      </c>
      <c r="AG605" s="46">
        <v>15821.252890512525</v>
      </c>
      <c r="AI605" s="294">
        <f t="shared" si="82"/>
        <v>0</v>
      </c>
      <c r="AJ605" s="294">
        <f t="shared" si="83"/>
        <v>0</v>
      </c>
      <c r="AK605" s="294">
        <f t="shared" si="84"/>
        <v>0</v>
      </c>
      <c r="AL605" s="294">
        <f t="shared" si="85"/>
        <v>0</v>
      </c>
      <c r="AM605" s="294">
        <f t="shared" si="86"/>
        <v>0</v>
      </c>
      <c r="AN605" s="294">
        <f t="shared" si="87"/>
        <v>0</v>
      </c>
      <c r="AO605" s="294">
        <f t="shared" si="88"/>
        <v>0</v>
      </c>
      <c r="AP605" s="294">
        <f t="shared" si="89"/>
        <v>87.493458784156246</v>
      </c>
      <c r="AQ605" s="294">
        <f t="shared" si="90"/>
        <v>14.417325357981099</v>
      </c>
    </row>
    <row r="606" spans="1:43" ht="18" x14ac:dyDescent="0.3">
      <c r="E606" s="99"/>
      <c r="F606" s="249" t="s">
        <v>31</v>
      </c>
      <c r="G606" s="249" t="s">
        <v>592</v>
      </c>
      <c r="H606" s="249"/>
      <c r="I606" s="44"/>
      <c r="K606" s="44"/>
      <c r="N606" s="54">
        <v>14172.97011445</v>
      </c>
      <c r="O606" s="54">
        <v>13892.0334761498</v>
      </c>
      <c r="P606" s="54">
        <v>14564.2853692029</v>
      </c>
      <c r="Q606" s="298">
        <v>15389.298732724001</v>
      </c>
      <c r="R606" s="298">
        <v>14891.106083754499</v>
      </c>
      <c r="S606" s="298">
        <v>15282.625964638935</v>
      </c>
      <c r="T606" s="298">
        <v>15876.101058104514</v>
      </c>
      <c r="U606" s="298">
        <v>15078.690666468492</v>
      </c>
      <c r="V606" s="298">
        <v>16432.06581386811</v>
      </c>
      <c r="W606" s="298">
        <v>17141.925172032101</v>
      </c>
      <c r="X606" s="54"/>
      <c r="Y606" s="326">
        <v>14172.97011445</v>
      </c>
      <c r="Z606" s="326">
        <v>13892.0334761498</v>
      </c>
      <c r="AA606" s="326">
        <v>14564.2853692029</v>
      </c>
      <c r="AB606" s="326">
        <v>15389.298732724001</v>
      </c>
      <c r="AC606" s="326">
        <v>14891.106083754499</v>
      </c>
      <c r="AD606" s="326">
        <v>15282.625964638935</v>
      </c>
      <c r="AE606" s="326">
        <v>15876.101058104514</v>
      </c>
      <c r="AF606" s="326">
        <v>15295.903139080519</v>
      </c>
      <c r="AG606" s="46">
        <v>16499.136267890426</v>
      </c>
      <c r="AI606" s="294">
        <f t="shared" si="82"/>
        <v>0</v>
      </c>
      <c r="AJ606" s="294">
        <f t="shared" si="83"/>
        <v>0</v>
      </c>
      <c r="AK606" s="294">
        <f t="shared" si="84"/>
        <v>0</v>
      </c>
      <c r="AL606" s="294">
        <f t="shared" si="85"/>
        <v>0</v>
      </c>
      <c r="AM606" s="294">
        <f t="shared" si="86"/>
        <v>0</v>
      </c>
      <c r="AN606" s="294">
        <f t="shared" si="87"/>
        <v>0</v>
      </c>
      <c r="AO606" s="294">
        <f t="shared" si="88"/>
        <v>0</v>
      </c>
      <c r="AP606" s="294">
        <f t="shared" si="89"/>
        <v>217.21247261202734</v>
      </c>
      <c r="AQ606" s="294">
        <f t="shared" si="90"/>
        <v>67.070454022315971</v>
      </c>
    </row>
    <row r="607" spans="1:43" ht="18" x14ac:dyDescent="0.3">
      <c r="E607" s="99"/>
      <c r="F607" s="249" t="s">
        <v>110</v>
      </c>
      <c r="G607" s="249" t="s">
        <v>593</v>
      </c>
      <c r="H607" s="249"/>
      <c r="I607" s="44"/>
      <c r="K607" s="44"/>
      <c r="N607" s="54">
        <v>15652.3878882185</v>
      </c>
      <c r="O607" s="54">
        <v>15721.281984421201</v>
      </c>
      <c r="P607" s="54">
        <v>16975.099602024002</v>
      </c>
      <c r="Q607" s="298">
        <v>24476.815646282001</v>
      </c>
      <c r="R607" s="298">
        <v>26297.953845997301</v>
      </c>
      <c r="S607" s="298">
        <v>28452.360524037867</v>
      </c>
      <c r="T607" s="298">
        <v>28504.234021571174</v>
      </c>
      <c r="U607" s="298">
        <v>28360.100697524333</v>
      </c>
      <c r="V607" s="298">
        <v>31050.361867939984</v>
      </c>
      <c r="W607" s="298">
        <v>36614.184322073736</v>
      </c>
      <c r="X607" s="54"/>
      <c r="Y607" s="326">
        <v>15652.3878882185</v>
      </c>
      <c r="Z607" s="326">
        <v>15721.281984421201</v>
      </c>
      <c r="AA607" s="326">
        <v>16975.099602024002</v>
      </c>
      <c r="AB607" s="326">
        <v>24476.815646282001</v>
      </c>
      <c r="AC607" s="326">
        <v>26297.953845997301</v>
      </c>
      <c r="AD607" s="326">
        <v>28452.360524037867</v>
      </c>
      <c r="AE607" s="326">
        <v>28504.234021571174</v>
      </c>
      <c r="AF607" s="326">
        <v>30359.254823675663</v>
      </c>
      <c r="AG607" s="46">
        <v>30718.111502547228</v>
      </c>
      <c r="AI607" s="294">
        <f t="shared" si="82"/>
        <v>0</v>
      </c>
      <c r="AJ607" s="294">
        <f t="shared" si="83"/>
        <v>0</v>
      </c>
      <c r="AK607" s="294">
        <f t="shared" si="84"/>
        <v>0</v>
      </c>
      <c r="AL607" s="294">
        <f t="shared" si="85"/>
        <v>0</v>
      </c>
      <c r="AM607" s="294">
        <f t="shared" si="86"/>
        <v>0</v>
      </c>
      <c r="AN607" s="294">
        <f t="shared" si="87"/>
        <v>0</v>
      </c>
      <c r="AO607" s="294">
        <f t="shared" si="88"/>
        <v>0</v>
      </c>
      <c r="AP607" s="294">
        <f t="shared" si="89"/>
        <v>1999.1541261513303</v>
      </c>
      <c r="AQ607" s="294">
        <f t="shared" si="90"/>
        <v>-332.25036539275607</v>
      </c>
    </row>
    <row r="608" spans="1:43" ht="18" x14ac:dyDescent="0.3">
      <c r="E608" s="99"/>
      <c r="F608" s="249" t="s">
        <v>111</v>
      </c>
      <c r="G608" s="249" t="s">
        <v>594</v>
      </c>
      <c r="H608" s="249"/>
      <c r="I608" s="44"/>
      <c r="K608" s="44"/>
      <c r="N608" s="54">
        <v>556.73812728511098</v>
      </c>
      <c r="O608" s="54">
        <v>579.01833334776302</v>
      </c>
      <c r="P608" s="54">
        <v>905.37762399385701</v>
      </c>
      <c r="Q608" s="298">
        <v>612.901518943165</v>
      </c>
      <c r="R608" s="298">
        <v>652.14771911784101</v>
      </c>
      <c r="S608" s="298">
        <v>810.95139123728234</v>
      </c>
      <c r="T608" s="298">
        <v>917.21710080054254</v>
      </c>
      <c r="U608" s="298">
        <v>253.56349066779637</v>
      </c>
      <c r="V608" s="298">
        <v>989.63451298566088</v>
      </c>
      <c r="W608" s="298">
        <v>1080.5411070006567</v>
      </c>
      <c r="X608" s="54"/>
      <c r="Y608" s="326">
        <v>556.73812728511098</v>
      </c>
      <c r="Z608" s="326">
        <v>579.01833334776302</v>
      </c>
      <c r="AA608" s="326">
        <v>905.37762399385701</v>
      </c>
      <c r="AB608" s="326">
        <v>612.901518943165</v>
      </c>
      <c r="AC608" s="326">
        <v>652.14771911784101</v>
      </c>
      <c r="AD608" s="326">
        <v>810.95139123728234</v>
      </c>
      <c r="AE608" s="326">
        <v>917.21710080054254</v>
      </c>
      <c r="AF608" s="326">
        <v>962.07281157612488</v>
      </c>
      <c r="AG608" s="46">
        <v>860.98962682510125</v>
      </c>
      <c r="AI608" s="294">
        <f t="shared" si="82"/>
        <v>0</v>
      </c>
      <c r="AJ608" s="294">
        <f t="shared" si="83"/>
        <v>0</v>
      </c>
      <c r="AK608" s="294">
        <f t="shared" si="84"/>
        <v>0</v>
      </c>
      <c r="AL608" s="294">
        <f t="shared" si="85"/>
        <v>0</v>
      </c>
      <c r="AM608" s="294">
        <f t="shared" si="86"/>
        <v>0</v>
      </c>
      <c r="AN608" s="294">
        <f t="shared" si="87"/>
        <v>0</v>
      </c>
      <c r="AO608" s="294">
        <f t="shared" si="88"/>
        <v>0</v>
      </c>
      <c r="AP608" s="294">
        <f t="shared" si="89"/>
        <v>708.5093209083285</v>
      </c>
      <c r="AQ608" s="294">
        <f t="shared" si="90"/>
        <v>-128.64488616055962</v>
      </c>
    </row>
    <row r="609" spans="1:43" ht="18" x14ac:dyDescent="0.3">
      <c r="E609" s="99"/>
      <c r="F609" s="249" t="s">
        <v>112</v>
      </c>
      <c r="G609" s="249" t="s">
        <v>595</v>
      </c>
      <c r="H609" s="249"/>
      <c r="I609" s="44"/>
      <c r="K609" s="44"/>
      <c r="N609" s="54">
        <v>1890.3437361485501</v>
      </c>
      <c r="O609" s="54">
        <v>2589.9831700852601</v>
      </c>
      <c r="P609" s="54">
        <v>3245.2233331094699</v>
      </c>
      <c r="Q609" s="298">
        <v>4485.9961701329303</v>
      </c>
      <c r="R609" s="298">
        <v>4744.0168808266999</v>
      </c>
      <c r="S609" s="298">
        <v>5640.1122439235969</v>
      </c>
      <c r="T609" s="298">
        <v>5542.8638211814241</v>
      </c>
      <c r="U609" s="298">
        <v>4702.7239179570815</v>
      </c>
      <c r="V609" s="298">
        <v>5466.2367058476639</v>
      </c>
      <c r="W609" s="298">
        <v>5962.7559909969095</v>
      </c>
      <c r="X609" s="54"/>
      <c r="Y609" s="326">
        <v>1890.3437361485501</v>
      </c>
      <c r="Z609" s="326">
        <v>2589.9831700852601</v>
      </c>
      <c r="AA609" s="326">
        <v>3245.2233331094699</v>
      </c>
      <c r="AB609" s="326">
        <v>4485.9961701329303</v>
      </c>
      <c r="AC609" s="326">
        <v>4744.0168808266999</v>
      </c>
      <c r="AD609" s="326">
        <v>5640.1122439235969</v>
      </c>
      <c r="AE609" s="326">
        <v>5542.8638211814241</v>
      </c>
      <c r="AF609" s="326">
        <v>5626.7053731352116</v>
      </c>
      <c r="AG609" s="46">
        <v>5783.3336682714398</v>
      </c>
      <c r="AI609" s="294">
        <f t="shared" si="82"/>
        <v>0</v>
      </c>
      <c r="AJ609" s="294">
        <f t="shared" si="83"/>
        <v>0</v>
      </c>
      <c r="AK609" s="294">
        <f t="shared" si="84"/>
        <v>0</v>
      </c>
      <c r="AL609" s="294">
        <f t="shared" si="85"/>
        <v>0</v>
      </c>
      <c r="AM609" s="294">
        <f t="shared" si="86"/>
        <v>0</v>
      </c>
      <c r="AN609" s="294">
        <f t="shared" si="87"/>
        <v>0</v>
      </c>
      <c r="AO609" s="294">
        <f t="shared" si="88"/>
        <v>0</v>
      </c>
      <c r="AP609" s="294">
        <f t="shared" si="89"/>
        <v>923.98145517813009</v>
      </c>
      <c r="AQ609" s="294">
        <f t="shared" si="90"/>
        <v>317.09696242377595</v>
      </c>
    </row>
    <row r="610" spans="1:43" ht="18" x14ac:dyDescent="0.3">
      <c r="E610" s="99"/>
      <c r="F610" s="249" t="s">
        <v>113</v>
      </c>
      <c r="G610" s="249" t="s">
        <v>378</v>
      </c>
      <c r="H610" s="249"/>
      <c r="I610" s="44"/>
      <c r="K610" s="44"/>
      <c r="N610" s="54">
        <v>23786.696520980699</v>
      </c>
      <c r="O610" s="54">
        <v>23938.471889986002</v>
      </c>
      <c r="P610" s="54">
        <v>25451.5435533403</v>
      </c>
      <c r="Q610" s="298">
        <v>26978.1059487477</v>
      </c>
      <c r="R610" s="298">
        <v>28862.072038081598</v>
      </c>
      <c r="S610" s="298">
        <v>31416.769135360275</v>
      </c>
      <c r="T610" s="298">
        <v>35200.409910890688</v>
      </c>
      <c r="U610" s="298">
        <v>33557.827572477938</v>
      </c>
      <c r="V610" s="298">
        <v>35693.331414889646</v>
      </c>
      <c r="W610" s="298">
        <v>38279.173864684562</v>
      </c>
      <c r="X610" s="54"/>
      <c r="Y610" s="326">
        <v>23786.696520980699</v>
      </c>
      <c r="Z610" s="326">
        <v>23938.471889986002</v>
      </c>
      <c r="AA610" s="326">
        <v>25451.5435533403</v>
      </c>
      <c r="AB610" s="326">
        <v>26978.1059487477</v>
      </c>
      <c r="AC610" s="326">
        <v>28862.072038081598</v>
      </c>
      <c r="AD610" s="326">
        <v>31416.769135360275</v>
      </c>
      <c r="AE610" s="326">
        <v>35200.409910890688</v>
      </c>
      <c r="AF610" s="326">
        <v>34139.322146308521</v>
      </c>
      <c r="AG610" s="46">
        <v>35435.982708227464</v>
      </c>
      <c r="AI610" s="294">
        <f t="shared" si="82"/>
        <v>0</v>
      </c>
      <c r="AJ610" s="294">
        <f t="shared" si="83"/>
        <v>0</v>
      </c>
      <c r="AK610" s="294">
        <f t="shared" si="84"/>
        <v>0</v>
      </c>
      <c r="AL610" s="294">
        <f t="shared" si="85"/>
        <v>0</v>
      </c>
      <c r="AM610" s="294">
        <f t="shared" si="86"/>
        <v>0</v>
      </c>
      <c r="AN610" s="294">
        <f t="shared" si="87"/>
        <v>0</v>
      </c>
      <c r="AO610" s="294">
        <f t="shared" si="88"/>
        <v>0</v>
      </c>
      <c r="AP610" s="294">
        <f t="shared" si="89"/>
        <v>581.49457383058325</v>
      </c>
      <c r="AQ610" s="294">
        <f t="shared" si="90"/>
        <v>-257.34870666218194</v>
      </c>
    </row>
    <row r="611" spans="1:43" ht="18" x14ac:dyDescent="0.3">
      <c r="E611" s="99"/>
      <c r="F611" s="249" t="s">
        <v>114</v>
      </c>
      <c r="G611" s="249" t="s">
        <v>596</v>
      </c>
      <c r="H611" s="249"/>
      <c r="I611" s="44"/>
      <c r="K611" s="44"/>
      <c r="N611" s="54">
        <v>3108.0808524738</v>
      </c>
      <c r="O611" s="54">
        <v>3089.0765743223201</v>
      </c>
      <c r="P611" s="54">
        <v>3614.0009436718101</v>
      </c>
      <c r="Q611" s="298">
        <v>3238.2904616870501</v>
      </c>
      <c r="R611" s="298">
        <v>4123.7378366251296</v>
      </c>
      <c r="S611" s="298">
        <v>4228.9786526400349</v>
      </c>
      <c r="T611" s="298">
        <v>4588.8086335103444</v>
      </c>
      <c r="U611" s="298">
        <v>4679.8352429788683</v>
      </c>
      <c r="V611" s="298">
        <v>5102.4886005414837</v>
      </c>
      <c r="W611" s="298">
        <v>5526.1592480568625</v>
      </c>
      <c r="X611" s="54"/>
      <c r="Y611" s="326">
        <v>3108.0808524738</v>
      </c>
      <c r="Z611" s="326">
        <v>3089.0765743223201</v>
      </c>
      <c r="AA611" s="326">
        <v>3614.0009436718101</v>
      </c>
      <c r="AB611" s="326">
        <v>3238.2904616870501</v>
      </c>
      <c r="AC611" s="326">
        <v>4123.7378366251296</v>
      </c>
      <c r="AD611" s="326">
        <v>4228.9786526400349</v>
      </c>
      <c r="AE611" s="326">
        <v>4588.8086335103444</v>
      </c>
      <c r="AF611" s="326">
        <v>5094.3624513107216</v>
      </c>
      <c r="AG611" s="46">
        <v>5125.3388028333175</v>
      </c>
      <c r="AI611" s="294">
        <f t="shared" si="82"/>
        <v>0</v>
      </c>
      <c r="AJ611" s="294">
        <f t="shared" si="83"/>
        <v>0</v>
      </c>
      <c r="AK611" s="294">
        <f t="shared" si="84"/>
        <v>0</v>
      </c>
      <c r="AL611" s="294">
        <f t="shared" si="85"/>
        <v>0</v>
      </c>
      <c r="AM611" s="294">
        <f t="shared" si="86"/>
        <v>0</v>
      </c>
      <c r="AN611" s="294">
        <f t="shared" si="87"/>
        <v>0</v>
      </c>
      <c r="AO611" s="294">
        <f t="shared" si="88"/>
        <v>0</v>
      </c>
      <c r="AP611" s="294">
        <f t="shared" si="89"/>
        <v>414.52720833185322</v>
      </c>
      <c r="AQ611" s="294">
        <f t="shared" si="90"/>
        <v>22.850202291833739</v>
      </c>
    </row>
    <row r="612" spans="1:43" ht="18" x14ac:dyDescent="0.3">
      <c r="E612" s="99"/>
      <c r="F612" s="249" t="s">
        <v>115</v>
      </c>
      <c r="G612" s="249" t="s">
        <v>353</v>
      </c>
      <c r="H612" s="249"/>
      <c r="I612" s="44"/>
      <c r="K612" s="44"/>
      <c r="N612" s="54">
        <v>47983.294956174301</v>
      </c>
      <c r="O612" s="54">
        <v>48988.681250983202</v>
      </c>
      <c r="P612" s="54">
        <v>53530.555184254197</v>
      </c>
      <c r="Q612" s="298">
        <v>55468.145047805301</v>
      </c>
      <c r="R612" s="298">
        <v>57371.5206217472</v>
      </c>
      <c r="S612" s="298">
        <v>58543.018943944408</v>
      </c>
      <c r="T612" s="298">
        <v>60232.918887049032</v>
      </c>
      <c r="U612" s="298">
        <v>64373.09617580942</v>
      </c>
      <c r="V612" s="298">
        <v>65798.821221453953</v>
      </c>
      <c r="W612" s="298">
        <v>70830.298221431949</v>
      </c>
      <c r="X612" s="54"/>
      <c r="Y612" s="326">
        <v>47983.294956174301</v>
      </c>
      <c r="Z612" s="326">
        <v>48988.681250983202</v>
      </c>
      <c r="AA612" s="326">
        <v>53530.555184254197</v>
      </c>
      <c r="AB612" s="326">
        <v>55468.145047805301</v>
      </c>
      <c r="AC612" s="326">
        <v>57371.5206217472</v>
      </c>
      <c r="AD612" s="326">
        <v>58543.018943944408</v>
      </c>
      <c r="AE612" s="326">
        <v>60232.918887049032</v>
      </c>
      <c r="AF612" s="326">
        <v>62332.19310315176</v>
      </c>
      <c r="AG612" s="46">
        <v>65593.38377998746</v>
      </c>
      <c r="AI612" s="294">
        <f t="shared" si="82"/>
        <v>0</v>
      </c>
      <c r="AJ612" s="294">
        <f t="shared" si="83"/>
        <v>0</v>
      </c>
      <c r="AK612" s="294">
        <f t="shared" si="84"/>
        <v>0</v>
      </c>
      <c r="AL612" s="294">
        <f t="shared" si="85"/>
        <v>0</v>
      </c>
      <c r="AM612" s="294">
        <f t="shared" si="86"/>
        <v>0</v>
      </c>
      <c r="AN612" s="294">
        <f t="shared" si="87"/>
        <v>0</v>
      </c>
      <c r="AO612" s="294">
        <f t="shared" si="88"/>
        <v>0</v>
      </c>
      <c r="AP612" s="294">
        <f t="shared" si="89"/>
        <v>-2040.9030726576602</v>
      </c>
      <c r="AQ612" s="294">
        <f t="shared" si="90"/>
        <v>-205.4374414664926</v>
      </c>
    </row>
    <row r="613" spans="1:43" ht="18" x14ac:dyDescent="0.3">
      <c r="E613" s="99"/>
      <c r="F613" s="249" t="s">
        <v>116</v>
      </c>
      <c r="G613" s="249" t="s">
        <v>597</v>
      </c>
      <c r="H613" s="249"/>
      <c r="I613" s="44"/>
      <c r="K613" s="44"/>
      <c r="N613" s="54">
        <v>1441.6462153052801</v>
      </c>
      <c r="O613" s="54">
        <v>1539.8261175713999</v>
      </c>
      <c r="P613" s="54">
        <v>1707.3894548425101</v>
      </c>
      <c r="Q613" s="298">
        <v>2502.0678353200601</v>
      </c>
      <c r="R613" s="298">
        <v>2246.91657636943</v>
      </c>
      <c r="S613" s="298">
        <v>2929.4547618760175</v>
      </c>
      <c r="T613" s="298">
        <v>2852.0076174347637</v>
      </c>
      <c r="U613" s="298">
        <v>2816.0679562370892</v>
      </c>
      <c r="V613" s="298">
        <v>3363.0843301000391</v>
      </c>
      <c r="W613" s="298">
        <v>3284.4121875468591</v>
      </c>
      <c r="X613" s="54"/>
      <c r="Y613" s="326">
        <v>1441.6462153052801</v>
      </c>
      <c r="Z613" s="326">
        <v>1539.8261175713999</v>
      </c>
      <c r="AA613" s="326">
        <v>1707.3894548425101</v>
      </c>
      <c r="AB613" s="326">
        <v>2502.0678353200601</v>
      </c>
      <c r="AC613" s="326">
        <v>2246.91657636943</v>
      </c>
      <c r="AD613" s="326">
        <v>2929.4547618760175</v>
      </c>
      <c r="AE613" s="326">
        <v>2852.0076174347637</v>
      </c>
      <c r="AF613" s="326">
        <v>2776.3106786158992</v>
      </c>
      <c r="AG613" s="46">
        <v>3033.4232740424036</v>
      </c>
      <c r="AI613" s="294">
        <f t="shared" si="82"/>
        <v>0</v>
      </c>
      <c r="AJ613" s="294">
        <f t="shared" si="83"/>
        <v>0</v>
      </c>
      <c r="AK613" s="294">
        <f t="shared" si="84"/>
        <v>0</v>
      </c>
      <c r="AL613" s="294">
        <f t="shared" si="85"/>
        <v>0</v>
      </c>
      <c r="AM613" s="294">
        <f t="shared" si="86"/>
        <v>0</v>
      </c>
      <c r="AN613" s="294">
        <f t="shared" si="87"/>
        <v>0</v>
      </c>
      <c r="AO613" s="294">
        <f t="shared" si="88"/>
        <v>0</v>
      </c>
      <c r="AP613" s="294">
        <f t="shared" si="89"/>
        <v>-39.757277621190042</v>
      </c>
      <c r="AQ613" s="294">
        <f t="shared" si="90"/>
        <v>-329.66105605763551</v>
      </c>
    </row>
    <row r="614" spans="1:43" s="50" customFormat="1" ht="18" x14ac:dyDescent="0.3">
      <c r="A614" s="48"/>
      <c r="B614" s="49"/>
      <c r="C614" s="48"/>
      <c r="D614" s="49"/>
      <c r="E614" s="99" t="s">
        <v>8</v>
      </c>
      <c r="F614" s="248" t="s">
        <v>613</v>
      </c>
      <c r="G614" s="248"/>
      <c r="H614" s="248"/>
      <c r="I614" s="49"/>
      <c r="J614" s="49"/>
      <c r="K614" s="49"/>
      <c r="L614" s="49"/>
      <c r="M614" s="49"/>
      <c r="N614" s="123">
        <v>304423.4123532229</v>
      </c>
      <c r="O614" s="123">
        <v>318895.20599529071</v>
      </c>
      <c r="P614" s="123">
        <v>343941.53694320651</v>
      </c>
      <c r="Q614" s="123">
        <v>350364.5581651153</v>
      </c>
      <c r="R614" s="123">
        <v>346973.42859032057</v>
      </c>
      <c r="S614" s="123">
        <v>296663.42040983762</v>
      </c>
      <c r="T614" s="123">
        <v>298702.83843370568</v>
      </c>
      <c r="U614" s="123">
        <v>326816.74463798292</v>
      </c>
      <c r="V614" s="123">
        <v>350711.33753660705</v>
      </c>
      <c r="W614" s="123">
        <v>396945.19913174707</v>
      </c>
      <c r="X614" s="123"/>
      <c r="Y614" s="327">
        <v>304423.4123532229</v>
      </c>
      <c r="Z614" s="327">
        <v>318895.20599529071</v>
      </c>
      <c r="AA614" s="327">
        <v>343941.53694320651</v>
      </c>
      <c r="AB614" s="327">
        <v>350364.5581651153</v>
      </c>
      <c r="AC614" s="327">
        <v>346973.42859032057</v>
      </c>
      <c r="AD614" s="327">
        <v>296663.42040983762</v>
      </c>
      <c r="AE614" s="327">
        <v>298702.83843370568</v>
      </c>
      <c r="AF614" s="327">
        <v>326674.80707052315</v>
      </c>
      <c r="AG614" s="50">
        <v>350733.12631200097</v>
      </c>
      <c r="AI614" s="295">
        <f t="shared" si="82"/>
        <v>0</v>
      </c>
      <c r="AJ614" s="295">
        <f t="shared" si="83"/>
        <v>0</v>
      </c>
      <c r="AK614" s="295">
        <f t="shared" si="84"/>
        <v>0</v>
      </c>
      <c r="AL614" s="295">
        <f t="shared" si="85"/>
        <v>0</v>
      </c>
      <c r="AM614" s="295">
        <f t="shared" si="86"/>
        <v>0</v>
      </c>
      <c r="AN614" s="295">
        <f t="shared" si="87"/>
        <v>0</v>
      </c>
      <c r="AO614" s="295">
        <f t="shared" si="88"/>
        <v>0</v>
      </c>
      <c r="AP614" s="295">
        <f t="shared" si="89"/>
        <v>-141.93756745976862</v>
      </c>
      <c r="AQ614" s="295">
        <f t="shared" si="90"/>
        <v>21.788775393913966</v>
      </c>
    </row>
    <row r="615" spans="1:43" ht="18" x14ac:dyDescent="0.3">
      <c r="E615" s="99"/>
      <c r="F615" s="249" t="s">
        <v>32</v>
      </c>
      <c r="G615" s="249" t="s">
        <v>614</v>
      </c>
      <c r="H615" s="249"/>
      <c r="I615" s="44"/>
      <c r="K615" s="4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326"/>
      <c r="Z615" s="326"/>
      <c r="AA615" s="326"/>
      <c r="AB615" s="326"/>
      <c r="AC615" s="326"/>
      <c r="AD615" s="326"/>
      <c r="AE615" s="326"/>
      <c r="AF615" s="326"/>
      <c r="AI615" s="294">
        <f t="shared" si="82"/>
        <v>0</v>
      </c>
      <c r="AJ615" s="294">
        <f t="shared" si="83"/>
        <v>0</v>
      </c>
      <c r="AK615" s="294">
        <f t="shared" si="84"/>
        <v>0</v>
      </c>
      <c r="AL615" s="294">
        <f t="shared" si="85"/>
        <v>0</v>
      </c>
      <c r="AM615" s="294">
        <f t="shared" si="86"/>
        <v>0</v>
      </c>
      <c r="AN615" s="294">
        <f t="shared" si="87"/>
        <v>0</v>
      </c>
      <c r="AO615" s="294">
        <f t="shared" si="88"/>
        <v>0</v>
      </c>
      <c r="AP615" s="294">
        <f t="shared" si="89"/>
        <v>0</v>
      </c>
      <c r="AQ615" s="294">
        <f t="shared" si="90"/>
        <v>0</v>
      </c>
    </row>
    <row r="616" spans="1:43" ht="18" x14ac:dyDescent="0.3">
      <c r="E616" s="99"/>
      <c r="F616" s="249"/>
      <c r="G616" s="249" t="s">
        <v>117</v>
      </c>
      <c r="H616" s="249" t="s">
        <v>412</v>
      </c>
      <c r="I616" s="44"/>
      <c r="K616" s="44"/>
      <c r="N616" s="54">
        <v>174239.94132141801</v>
      </c>
      <c r="O616" s="54">
        <v>187521.11989008001</v>
      </c>
      <c r="P616" s="54">
        <v>199225.97299965101</v>
      </c>
      <c r="Q616" s="54">
        <v>205359.22062974601</v>
      </c>
      <c r="R616" s="54">
        <v>206468.367447317</v>
      </c>
      <c r="S616" s="54">
        <v>169700.31191490195</v>
      </c>
      <c r="T616" s="54">
        <v>155924.70395445212</v>
      </c>
      <c r="U616" s="54">
        <v>167871.24284491534</v>
      </c>
      <c r="V616" s="54">
        <v>182032.63546137972</v>
      </c>
      <c r="W616" s="54">
        <v>211485.62051054533</v>
      </c>
      <c r="X616" s="54"/>
      <c r="Y616" s="326">
        <v>174239.94132141801</v>
      </c>
      <c r="Z616" s="326">
        <v>187521.11989008001</v>
      </c>
      <c r="AA616" s="326">
        <v>199225.97299965101</v>
      </c>
      <c r="AB616" s="326">
        <v>205359.22062974601</v>
      </c>
      <c r="AC616" s="326">
        <v>206468.367447317</v>
      </c>
      <c r="AD616" s="326">
        <v>169700.31191490195</v>
      </c>
      <c r="AE616" s="326">
        <v>155924.70395445212</v>
      </c>
      <c r="AF616" s="326">
        <v>167869.24284491531</v>
      </c>
      <c r="AG616" s="46">
        <v>182124.63546137972</v>
      </c>
      <c r="AI616" s="294">
        <f t="shared" si="82"/>
        <v>0</v>
      </c>
      <c r="AJ616" s="294">
        <f t="shared" si="83"/>
        <v>0</v>
      </c>
      <c r="AK616" s="294">
        <f t="shared" si="84"/>
        <v>0</v>
      </c>
      <c r="AL616" s="294">
        <f t="shared" si="85"/>
        <v>0</v>
      </c>
      <c r="AM616" s="294">
        <f t="shared" si="86"/>
        <v>0</v>
      </c>
      <c r="AN616" s="294">
        <f t="shared" si="87"/>
        <v>0</v>
      </c>
      <c r="AO616" s="294">
        <f t="shared" si="88"/>
        <v>0</v>
      </c>
      <c r="AP616" s="294">
        <f t="shared" si="89"/>
        <v>-2.0000000000291038</v>
      </c>
      <c r="AQ616" s="294">
        <f t="shared" si="90"/>
        <v>92</v>
      </c>
    </row>
    <row r="617" spans="1:43" ht="18" x14ac:dyDescent="0.3">
      <c r="E617" s="99"/>
      <c r="F617" s="249"/>
      <c r="G617" s="249" t="s">
        <v>118</v>
      </c>
      <c r="H617" s="249" t="s">
        <v>566</v>
      </c>
      <c r="I617" s="44"/>
      <c r="K617" s="44"/>
      <c r="N617" s="54">
        <v>102398.988593362</v>
      </c>
      <c r="O617" s="54">
        <v>104310.124455674</v>
      </c>
      <c r="P617" s="54">
        <v>117321.50710123801</v>
      </c>
      <c r="Q617" s="54">
        <v>117348.392881409</v>
      </c>
      <c r="R617" s="54">
        <v>112064.88757737</v>
      </c>
      <c r="S617" s="54">
        <v>101335.49285951279</v>
      </c>
      <c r="T617" s="54">
        <v>116404.25944744726</v>
      </c>
      <c r="U617" s="54">
        <v>131545.97023339194</v>
      </c>
      <c r="V617" s="54">
        <v>140170.71451761626</v>
      </c>
      <c r="W617" s="54">
        <v>155222.13478595804</v>
      </c>
      <c r="X617" s="54"/>
      <c r="Y617" s="326">
        <v>102398.988593362</v>
      </c>
      <c r="Z617" s="326">
        <v>104310.124455674</v>
      </c>
      <c r="AA617" s="326">
        <v>117321.50710123801</v>
      </c>
      <c r="AB617" s="326">
        <v>117348.392881409</v>
      </c>
      <c r="AC617" s="326">
        <v>112064.88757737</v>
      </c>
      <c r="AD617" s="326">
        <v>101335.49285951279</v>
      </c>
      <c r="AE617" s="326">
        <v>116404.25944744726</v>
      </c>
      <c r="AF617" s="326">
        <v>131491.85641504664</v>
      </c>
      <c r="AG617" s="46">
        <v>140204.7616742657</v>
      </c>
      <c r="AI617" s="294">
        <f t="shared" si="82"/>
        <v>0</v>
      </c>
      <c r="AJ617" s="294">
        <f t="shared" si="83"/>
        <v>0</v>
      </c>
      <c r="AK617" s="294">
        <f t="shared" si="84"/>
        <v>0</v>
      </c>
      <c r="AL617" s="294">
        <f t="shared" si="85"/>
        <v>0</v>
      </c>
      <c r="AM617" s="294">
        <f t="shared" si="86"/>
        <v>0</v>
      </c>
      <c r="AN617" s="294">
        <f t="shared" si="87"/>
        <v>0</v>
      </c>
      <c r="AO617" s="294">
        <f t="shared" si="88"/>
        <v>0</v>
      </c>
      <c r="AP617" s="294">
        <f t="shared" si="89"/>
        <v>-54.113818345300388</v>
      </c>
      <c r="AQ617" s="294">
        <f t="shared" si="90"/>
        <v>34.047156649437966</v>
      </c>
    </row>
    <row r="618" spans="1:43" ht="18" x14ac:dyDescent="0.3">
      <c r="E618" s="99"/>
      <c r="F618" s="249"/>
      <c r="G618" s="249" t="s">
        <v>119</v>
      </c>
      <c r="H618" s="249" t="s">
        <v>615</v>
      </c>
      <c r="I618" s="44"/>
      <c r="K618" s="44"/>
      <c r="N618" s="54">
        <v>27784.482438442901</v>
      </c>
      <c r="O618" s="54">
        <v>27063.961649536701</v>
      </c>
      <c r="P618" s="54">
        <v>27394.056842317499</v>
      </c>
      <c r="Q618" s="54">
        <v>27656.944653960301</v>
      </c>
      <c r="R618" s="54">
        <v>28440.173565633599</v>
      </c>
      <c r="S618" s="54">
        <v>25627.615635422855</v>
      </c>
      <c r="T618" s="54">
        <v>26373.875031806281</v>
      </c>
      <c r="U618" s="54">
        <v>27399.531559675655</v>
      </c>
      <c r="V618" s="54">
        <v>28507.987557611097</v>
      </c>
      <c r="W618" s="54">
        <v>30237.443835243677</v>
      </c>
      <c r="X618" s="54"/>
      <c r="Y618" s="326">
        <v>27784.482438442901</v>
      </c>
      <c r="Z618" s="326">
        <v>27063.961649536701</v>
      </c>
      <c r="AA618" s="326">
        <v>27394.056842317499</v>
      </c>
      <c r="AB618" s="326">
        <v>27656.944653960301</v>
      </c>
      <c r="AC618" s="326">
        <v>28440.173565633599</v>
      </c>
      <c r="AD618" s="326">
        <v>25627.615635422855</v>
      </c>
      <c r="AE618" s="326">
        <v>26373.875031806281</v>
      </c>
      <c r="AF618" s="326">
        <v>27313.707810561165</v>
      </c>
      <c r="AG618" s="46">
        <v>28403.729176355584</v>
      </c>
      <c r="AI618" s="294">
        <f t="shared" si="82"/>
        <v>0</v>
      </c>
      <c r="AJ618" s="294">
        <f t="shared" si="83"/>
        <v>0</v>
      </c>
      <c r="AK618" s="294">
        <f t="shared" si="84"/>
        <v>0</v>
      </c>
      <c r="AL618" s="294">
        <f t="shared" si="85"/>
        <v>0</v>
      </c>
      <c r="AM618" s="294">
        <f t="shared" si="86"/>
        <v>0</v>
      </c>
      <c r="AN618" s="294">
        <f t="shared" si="87"/>
        <v>0</v>
      </c>
      <c r="AO618" s="294">
        <f t="shared" si="88"/>
        <v>0</v>
      </c>
      <c r="AP618" s="294">
        <f t="shared" si="89"/>
        <v>-85.823749114490056</v>
      </c>
      <c r="AQ618" s="294">
        <f t="shared" si="90"/>
        <v>-104.25838125551309</v>
      </c>
    </row>
    <row r="619" spans="1:43" ht="18" x14ac:dyDescent="0.3">
      <c r="E619" s="99"/>
      <c r="F619" s="249" t="s">
        <v>33</v>
      </c>
      <c r="G619" s="249" t="s">
        <v>616</v>
      </c>
      <c r="H619" s="249"/>
      <c r="I619" s="44"/>
      <c r="K619" s="4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326"/>
      <c r="Z619" s="326"/>
      <c r="AA619" s="326"/>
      <c r="AB619" s="326"/>
      <c r="AC619" s="326"/>
      <c r="AD619" s="326"/>
      <c r="AE619" s="326"/>
      <c r="AF619" s="326"/>
      <c r="AI619" s="294">
        <f t="shared" si="82"/>
        <v>0</v>
      </c>
      <c r="AJ619" s="294">
        <f t="shared" si="83"/>
        <v>0</v>
      </c>
      <c r="AK619" s="294">
        <f t="shared" si="84"/>
        <v>0</v>
      </c>
      <c r="AL619" s="294">
        <f t="shared" si="85"/>
        <v>0</v>
      </c>
      <c r="AM619" s="294">
        <f t="shared" si="86"/>
        <v>0</v>
      </c>
      <c r="AN619" s="294">
        <f t="shared" si="87"/>
        <v>0</v>
      </c>
      <c r="AO619" s="294">
        <f t="shared" si="88"/>
        <v>0</v>
      </c>
      <c r="AP619" s="294">
        <f t="shared" si="89"/>
        <v>0</v>
      </c>
      <c r="AQ619" s="294">
        <f t="shared" si="90"/>
        <v>0</v>
      </c>
    </row>
    <row r="620" spans="1:43" ht="18" x14ac:dyDescent="0.3">
      <c r="E620" s="99"/>
      <c r="F620" s="249"/>
      <c r="G620" s="249" t="s">
        <v>120</v>
      </c>
      <c r="H620" s="249" t="s">
        <v>617</v>
      </c>
      <c r="I620" s="44"/>
      <c r="K620" s="44"/>
      <c r="N620" s="54">
        <v>106273.894207929</v>
      </c>
      <c r="O620" s="54">
        <v>107370.454113548</v>
      </c>
      <c r="P620" s="54">
        <v>109421.854319099</v>
      </c>
      <c r="Q620" s="54">
        <v>104546.028995193</v>
      </c>
      <c r="R620" s="54">
        <v>94497.725774071398</v>
      </c>
      <c r="S620" s="54">
        <v>74404.520104174517</v>
      </c>
      <c r="T620" s="54">
        <v>67186.275252622698</v>
      </c>
      <c r="U620" s="54">
        <v>72460.952018334254</v>
      </c>
      <c r="V620" s="54">
        <v>79979.506620588916</v>
      </c>
      <c r="W620" s="54">
        <v>89937.802561513177</v>
      </c>
      <c r="X620" s="54"/>
      <c r="Y620" s="326">
        <v>106273.894207929</v>
      </c>
      <c r="Z620" s="326">
        <v>107370.454113548</v>
      </c>
      <c r="AA620" s="326">
        <v>109421.854319099</v>
      </c>
      <c r="AB620" s="326">
        <v>104546.028995193</v>
      </c>
      <c r="AC620" s="326">
        <v>94497.725774071398</v>
      </c>
      <c r="AD620" s="326">
        <v>74404.520104174517</v>
      </c>
      <c r="AE620" s="326">
        <v>67186.275252622698</v>
      </c>
      <c r="AF620" s="326">
        <v>72437.352018334263</v>
      </c>
      <c r="AG620" s="46">
        <v>80022.206620588899</v>
      </c>
      <c r="AI620" s="294">
        <f t="shared" si="82"/>
        <v>0</v>
      </c>
      <c r="AJ620" s="294">
        <f t="shared" si="83"/>
        <v>0</v>
      </c>
      <c r="AK620" s="294">
        <f t="shared" si="84"/>
        <v>0</v>
      </c>
      <c r="AL620" s="294">
        <f t="shared" si="85"/>
        <v>0</v>
      </c>
      <c r="AM620" s="294">
        <f t="shared" si="86"/>
        <v>0</v>
      </c>
      <c r="AN620" s="294">
        <f t="shared" si="87"/>
        <v>0</v>
      </c>
      <c r="AO620" s="294">
        <f t="shared" si="88"/>
        <v>0</v>
      </c>
      <c r="AP620" s="294">
        <f t="shared" si="89"/>
        <v>-23.599999999991269</v>
      </c>
      <c r="AQ620" s="294">
        <f t="shared" si="90"/>
        <v>42.699999999982538</v>
      </c>
    </row>
    <row r="621" spans="1:43" ht="18" x14ac:dyDescent="0.3">
      <c r="E621" s="99"/>
      <c r="F621" s="249"/>
      <c r="G621" s="249" t="s">
        <v>121</v>
      </c>
      <c r="H621" s="249" t="s">
        <v>618</v>
      </c>
      <c r="I621" s="44"/>
      <c r="K621" s="44"/>
      <c r="N621" s="54">
        <v>198149.51814529399</v>
      </c>
      <c r="O621" s="54">
        <v>211524.751881743</v>
      </c>
      <c r="P621" s="54">
        <v>234519.68262410801</v>
      </c>
      <c r="Q621" s="54">
        <v>245818.529169922</v>
      </c>
      <c r="R621" s="54">
        <v>252475.70281625001</v>
      </c>
      <c r="S621" s="54">
        <v>222258.90030566306</v>
      </c>
      <c r="T621" s="54">
        <v>231516.56318108295</v>
      </c>
      <c r="U621" s="54">
        <v>254355.79261964865</v>
      </c>
      <c r="V621" s="54">
        <v>270731.83091601817</v>
      </c>
      <c r="W621" s="54">
        <v>307007.39657023386</v>
      </c>
      <c r="X621" s="54"/>
      <c r="Y621" s="326">
        <v>198149.51814529399</v>
      </c>
      <c r="Z621" s="326">
        <v>211524.751881743</v>
      </c>
      <c r="AA621" s="326">
        <v>234519.68262410801</v>
      </c>
      <c r="AB621" s="326">
        <v>245818.529169922</v>
      </c>
      <c r="AC621" s="326">
        <v>252475.70281625001</v>
      </c>
      <c r="AD621" s="326">
        <v>222258.90030566306</v>
      </c>
      <c r="AE621" s="326">
        <v>231516.56318108295</v>
      </c>
      <c r="AF621" s="326">
        <v>254237.45505218886</v>
      </c>
      <c r="AG621" s="46">
        <v>270710.91969141213</v>
      </c>
      <c r="AI621" s="294">
        <f t="shared" si="82"/>
        <v>0</v>
      </c>
      <c r="AJ621" s="294">
        <f t="shared" si="83"/>
        <v>0</v>
      </c>
      <c r="AK621" s="294">
        <f t="shared" si="84"/>
        <v>0</v>
      </c>
      <c r="AL621" s="294">
        <f t="shared" si="85"/>
        <v>0</v>
      </c>
      <c r="AM621" s="294">
        <f t="shared" si="86"/>
        <v>0</v>
      </c>
      <c r="AN621" s="294">
        <f t="shared" si="87"/>
        <v>0</v>
      </c>
      <c r="AO621" s="294">
        <f t="shared" si="88"/>
        <v>0</v>
      </c>
      <c r="AP621" s="294">
        <f t="shared" si="89"/>
        <v>-118.3375674597919</v>
      </c>
      <c r="AQ621" s="294">
        <f t="shared" si="90"/>
        <v>-20.911224606039468</v>
      </c>
    </row>
    <row r="622" spans="1:43" s="50" customFormat="1" ht="18" x14ac:dyDescent="0.3">
      <c r="A622" s="48"/>
      <c r="B622" s="49"/>
      <c r="C622" s="48"/>
      <c r="D622" s="49"/>
      <c r="E622" s="99" t="s">
        <v>9</v>
      </c>
      <c r="F622" s="248" t="s">
        <v>539</v>
      </c>
      <c r="G622" s="248"/>
      <c r="H622" s="248"/>
      <c r="I622" s="49"/>
      <c r="J622" s="49"/>
      <c r="K622" s="49"/>
      <c r="L622" s="49"/>
      <c r="M622" s="49"/>
      <c r="N622" s="123">
        <v>-5194.7864082557735</v>
      </c>
      <c r="O622" s="123">
        <v>5970.1081315792235</v>
      </c>
      <c r="P622" s="123">
        <v>6647.1688280733015</v>
      </c>
      <c r="Q622" s="299">
        <v>-4387.3580071900196</v>
      </c>
      <c r="R622" s="123">
        <v>-28568.749321344432</v>
      </c>
      <c r="S622" s="123">
        <v>-17816.36053038793</v>
      </c>
      <c r="T622" s="123">
        <v>43958.183057798538</v>
      </c>
      <c r="U622" s="123">
        <v>96531.995455602024</v>
      </c>
      <c r="V622" s="123">
        <v>65196.968799792157</v>
      </c>
      <c r="W622" s="123">
        <v>27267.815646774423</v>
      </c>
      <c r="X622" s="123"/>
      <c r="Y622" s="327">
        <v>-5194.7864082557735</v>
      </c>
      <c r="Z622" s="327">
        <v>5970.1081315792235</v>
      </c>
      <c r="AA622" s="327">
        <v>6647.1688280733015</v>
      </c>
      <c r="AB622" s="327">
        <v>-4387.3580071900196</v>
      </c>
      <c r="AC622" s="327">
        <v>-28568.749321344432</v>
      </c>
      <c r="AD622" s="327">
        <v>-17816.36053038793</v>
      </c>
      <c r="AE622" s="327">
        <v>43958.183057798538</v>
      </c>
      <c r="AF622" s="327">
        <v>96867.770885553211</v>
      </c>
      <c r="AG622" s="50">
        <v>58878.470466203755</v>
      </c>
      <c r="AI622" s="295">
        <f t="shared" si="82"/>
        <v>0</v>
      </c>
      <c r="AJ622" s="295">
        <f t="shared" si="83"/>
        <v>0</v>
      </c>
      <c r="AK622" s="295">
        <f t="shared" si="84"/>
        <v>0</v>
      </c>
      <c r="AL622" s="295">
        <f t="shared" si="85"/>
        <v>0</v>
      </c>
      <c r="AM622" s="295">
        <f t="shared" si="86"/>
        <v>0</v>
      </c>
      <c r="AN622" s="295">
        <f t="shared" si="87"/>
        <v>0</v>
      </c>
      <c r="AO622" s="295">
        <f t="shared" si="88"/>
        <v>0</v>
      </c>
      <c r="AP622" s="295">
        <f t="shared" si="89"/>
        <v>335.77542995118711</v>
      </c>
      <c r="AQ622" s="295">
        <f t="shared" si="90"/>
        <v>-6318.4983335884026</v>
      </c>
    </row>
    <row r="623" spans="1:43" s="50" customFormat="1" ht="18" x14ac:dyDescent="0.3">
      <c r="A623" s="48"/>
      <c r="B623" s="49"/>
      <c r="C623" s="48"/>
      <c r="D623" s="49"/>
      <c r="E623" s="99" t="s">
        <v>10</v>
      </c>
      <c r="F623" s="248" t="s">
        <v>619</v>
      </c>
      <c r="G623" s="248"/>
      <c r="H623" s="248"/>
      <c r="I623" s="49"/>
      <c r="J623" s="49"/>
      <c r="K623" s="49"/>
      <c r="L623" s="49"/>
      <c r="M623" s="49"/>
      <c r="N623" s="123">
        <v>817370.24699999997</v>
      </c>
      <c r="O623" s="123">
        <v>834491.20200000005</v>
      </c>
      <c r="P623" s="123">
        <v>960778.02600000007</v>
      </c>
      <c r="Q623" s="123">
        <v>992511.20400000003</v>
      </c>
      <c r="R623" s="123">
        <v>987481.424</v>
      </c>
      <c r="S623" s="123">
        <v>873477.4236000001</v>
      </c>
      <c r="T623" s="123">
        <v>1093894.69</v>
      </c>
      <c r="U623" s="123">
        <v>1378617.888</v>
      </c>
      <c r="V623" s="123">
        <v>1252716.831</v>
      </c>
      <c r="W623" s="123">
        <v>1378517.7140000002</v>
      </c>
      <c r="X623" s="123"/>
      <c r="Y623" s="327">
        <v>817370.24699999997</v>
      </c>
      <c r="Z623" s="327">
        <v>834491.20200000005</v>
      </c>
      <c r="AA623" s="327">
        <v>960778.02600000007</v>
      </c>
      <c r="AB623" s="327">
        <v>992511.20400000003</v>
      </c>
      <c r="AC623" s="327">
        <v>987481.424</v>
      </c>
      <c r="AD623" s="327">
        <v>873477.4236000001</v>
      </c>
      <c r="AE623" s="327">
        <v>1093894.69</v>
      </c>
      <c r="AF623" s="327">
        <v>1378617.888</v>
      </c>
      <c r="AG623" s="50">
        <v>1250182.52</v>
      </c>
      <c r="AI623" s="295">
        <f t="shared" si="82"/>
        <v>0</v>
      </c>
      <c r="AJ623" s="295">
        <f t="shared" si="83"/>
        <v>0</v>
      </c>
      <c r="AK623" s="295">
        <f t="shared" si="84"/>
        <v>0</v>
      </c>
      <c r="AL623" s="295">
        <f t="shared" si="85"/>
        <v>0</v>
      </c>
      <c r="AM623" s="295">
        <f t="shared" si="86"/>
        <v>0</v>
      </c>
      <c r="AN623" s="295">
        <f t="shared" si="87"/>
        <v>0</v>
      </c>
      <c r="AO623" s="295">
        <f t="shared" si="88"/>
        <v>0</v>
      </c>
      <c r="AP623" s="295">
        <f t="shared" si="89"/>
        <v>0</v>
      </c>
      <c r="AQ623" s="295">
        <f t="shared" si="90"/>
        <v>-2534.310999999987</v>
      </c>
    </row>
    <row r="624" spans="1:43" ht="18" x14ac:dyDescent="0.3">
      <c r="E624" s="99"/>
      <c r="F624" s="249" t="s">
        <v>40</v>
      </c>
      <c r="G624" s="249" t="s">
        <v>620</v>
      </c>
      <c r="H624" s="249"/>
      <c r="I624" s="44"/>
      <c r="K624" s="44"/>
      <c r="N624" s="54">
        <v>681274.79099999997</v>
      </c>
      <c r="O624" s="54">
        <v>686895.54200000002</v>
      </c>
      <c r="P624" s="54">
        <v>801394.09299999999</v>
      </c>
      <c r="Q624" s="54">
        <v>830136.68700000003</v>
      </c>
      <c r="R624" s="54">
        <v>817260.24699999997</v>
      </c>
      <c r="S624" s="54">
        <v>780510.81</v>
      </c>
      <c r="T624" s="54">
        <v>1005840.525</v>
      </c>
      <c r="U624" s="54">
        <v>1237226.236</v>
      </c>
      <c r="V624" s="54">
        <v>1057736.433</v>
      </c>
      <c r="W624" s="54">
        <v>1135655.2050000001</v>
      </c>
      <c r="X624" s="54"/>
      <c r="Y624" s="326">
        <v>681274.79099999997</v>
      </c>
      <c r="Z624" s="326">
        <v>686895.54200000002</v>
      </c>
      <c r="AA624" s="326">
        <v>801394.09299999999</v>
      </c>
      <c r="AB624" s="326">
        <v>830136.68700000003</v>
      </c>
      <c r="AC624" s="326">
        <v>817260.24699999997</v>
      </c>
      <c r="AD624" s="326">
        <v>780510.81</v>
      </c>
      <c r="AE624" s="326">
        <v>1005840.525</v>
      </c>
      <c r="AF624" s="326">
        <v>1237226.236</v>
      </c>
      <c r="AG624" s="46">
        <v>1055187.2450000001</v>
      </c>
      <c r="AI624" s="294">
        <f t="shared" si="82"/>
        <v>0</v>
      </c>
      <c r="AJ624" s="294">
        <f t="shared" si="83"/>
        <v>0</v>
      </c>
      <c r="AK624" s="294">
        <f t="shared" si="84"/>
        <v>0</v>
      </c>
      <c r="AL624" s="294">
        <f t="shared" si="85"/>
        <v>0</v>
      </c>
      <c r="AM624" s="294">
        <f t="shared" si="86"/>
        <v>0</v>
      </c>
      <c r="AN624" s="294">
        <f t="shared" si="87"/>
        <v>0</v>
      </c>
      <c r="AO624" s="294">
        <f t="shared" si="88"/>
        <v>0</v>
      </c>
      <c r="AP624" s="294">
        <f t="shared" si="89"/>
        <v>0</v>
      </c>
      <c r="AQ624" s="294">
        <f t="shared" si="90"/>
        <v>-2549.1879999998491</v>
      </c>
    </row>
    <row r="625" spans="1:43" ht="18" x14ac:dyDescent="0.3">
      <c r="E625" s="99"/>
      <c r="F625" s="249" t="s">
        <v>43</v>
      </c>
      <c r="G625" s="249" t="s">
        <v>621</v>
      </c>
      <c r="H625" s="249"/>
      <c r="I625" s="44"/>
      <c r="K625" s="44"/>
      <c r="N625" s="54">
        <v>136095.45599999998</v>
      </c>
      <c r="O625" s="54">
        <v>147595.66</v>
      </c>
      <c r="P625" s="54">
        <v>159383.93300000002</v>
      </c>
      <c r="Q625" s="54">
        <v>162374.51699999999</v>
      </c>
      <c r="R625" s="54">
        <v>170221.17700000003</v>
      </c>
      <c r="S625" s="54">
        <v>92966.613600000012</v>
      </c>
      <c r="T625" s="54">
        <v>88054.165000000008</v>
      </c>
      <c r="U625" s="54">
        <v>141391.65200000003</v>
      </c>
      <c r="V625" s="54">
        <v>194980.39800000002</v>
      </c>
      <c r="W625" s="54">
        <v>242862.50899999999</v>
      </c>
      <c r="X625" s="54"/>
      <c r="Y625" s="326">
        <v>136095.45599999998</v>
      </c>
      <c r="Z625" s="326">
        <v>147595.66</v>
      </c>
      <c r="AA625" s="326">
        <v>159383.93300000002</v>
      </c>
      <c r="AB625" s="326">
        <v>162374.51699999999</v>
      </c>
      <c r="AC625" s="326">
        <v>170221.17700000003</v>
      </c>
      <c r="AD625" s="326">
        <v>92966.613600000012</v>
      </c>
      <c r="AE625" s="326">
        <v>88054.165000000008</v>
      </c>
      <c r="AF625" s="326">
        <v>141391.65200000003</v>
      </c>
      <c r="AG625" s="46">
        <v>194995.27499999999</v>
      </c>
      <c r="AI625" s="294">
        <f t="shared" si="82"/>
        <v>0</v>
      </c>
      <c r="AJ625" s="294">
        <f t="shared" si="83"/>
        <v>0</v>
      </c>
      <c r="AK625" s="294">
        <f t="shared" si="84"/>
        <v>0</v>
      </c>
      <c r="AL625" s="294">
        <f t="shared" si="85"/>
        <v>0</v>
      </c>
      <c r="AM625" s="294">
        <f t="shared" si="86"/>
        <v>0</v>
      </c>
      <c r="AN625" s="294">
        <f t="shared" si="87"/>
        <v>0</v>
      </c>
      <c r="AO625" s="294">
        <f t="shared" si="88"/>
        <v>0</v>
      </c>
      <c r="AP625" s="294">
        <f t="shared" si="89"/>
        <v>0</v>
      </c>
      <c r="AQ625" s="294">
        <f t="shared" si="90"/>
        <v>14.87699999997858</v>
      </c>
    </row>
    <row r="626" spans="1:43" s="50" customFormat="1" ht="18" x14ac:dyDescent="0.3">
      <c r="A626" s="48"/>
      <c r="B626" s="49"/>
      <c r="C626" s="48"/>
      <c r="D626" s="49"/>
      <c r="E626" s="99" t="s">
        <v>11</v>
      </c>
      <c r="F626" s="248" t="s">
        <v>622</v>
      </c>
      <c r="G626" s="248"/>
      <c r="H626" s="248"/>
      <c r="I626" s="49"/>
      <c r="J626" s="49"/>
      <c r="K626" s="49"/>
      <c r="L626" s="49"/>
      <c r="M626" s="49"/>
      <c r="N626" s="123">
        <v>728778.24300000002</v>
      </c>
      <c r="O626" s="123">
        <v>751362.8</v>
      </c>
      <c r="P626" s="123">
        <v>866523.51</v>
      </c>
      <c r="Q626" s="123">
        <v>895405.37100000004</v>
      </c>
      <c r="R626" s="123">
        <v>873618.08199999994</v>
      </c>
      <c r="S626" s="123">
        <v>783152.32900000003</v>
      </c>
      <c r="T626" s="123">
        <v>981921.82030000002</v>
      </c>
      <c r="U626" s="123">
        <v>1249547.298</v>
      </c>
      <c r="V626" s="123">
        <v>1165812.463</v>
      </c>
      <c r="W626" s="123">
        <v>1275727.5589999999</v>
      </c>
      <c r="X626" s="123"/>
      <c r="Y626" s="327">
        <v>728778.24300000002</v>
      </c>
      <c r="Z626" s="327">
        <v>751362.8</v>
      </c>
      <c r="AA626" s="327">
        <v>866523.51</v>
      </c>
      <c r="AB626" s="327">
        <v>895405.37100000004</v>
      </c>
      <c r="AC626" s="327">
        <v>873618.08199999994</v>
      </c>
      <c r="AD626" s="327">
        <v>783152.32900000003</v>
      </c>
      <c r="AE626" s="327">
        <v>981921.82030000002</v>
      </c>
      <c r="AF626" s="327">
        <v>1249547.298</v>
      </c>
      <c r="AG626" s="50">
        <v>1157224.111</v>
      </c>
      <c r="AI626" s="295">
        <f t="shared" si="82"/>
        <v>0</v>
      </c>
      <c r="AJ626" s="295">
        <f t="shared" si="83"/>
        <v>0</v>
      </c>
      <c r="AK626" s="295">
        <f t="shared" si="84"/>
        <v>0</v>
      </c>
      <c r="AL626" s="295">
        <f t="shared" si="85"/>
        <v>0</v>
      </c>
      <c r="AM626" s="295">
        <f t="shared" si="86"/>
        <v>0</v>
      </c>
      <c r="AN626" s="295">
        <f t="shared" si="87"/>
        <v>0</v>
      </c>
      <c r="AO626" s="295">
        <f t="shared" si="88"/>
        <v>0</v>
      </c>
      <c r="AP626" s="295">
        <f t="shared" si="89"/>
        <v>0</v>
      </c>
      <c r="AQ626" s="295">
        <f t="shared" si="90"/>
        <v>-8588.3519999999553</v>
      </c>
    </row>
    <row r="627" spans="1:43" ht="18" x14ac:dyDescent="0.3">
      <c r="E627" s="99"/>
      <c r="F627" s="249" t="s">
        <v>122</v>
      </c>
      <c r="G627" s="249" t="s">
        <v>623</v>
      </c>
      <c r="H627" s="249"/>
      <c r="I627" s="44"/>
      <c r="K627" s="44"/>
      <c r="N627" s="54">
        <v>572051.19700000004</v>
      </c>
      <c r="O627" s="54">
        <v>584849.71400000004</v>
      </c>
      <c r="P627" s="54">
        <v>684280.87800000003</v>
      </c>
      <c r="Q627" s="54">
        <v>715515.92599999998</v>
      </c>
      <c r="R627" s="54">
        <v>692521.94799999997</v>
      </c>
      <c r="S627" s="54">
        <v>643024.4</v>
      </c>
      <c r="T627" s="54">
        <v>828206.26399999997</v>
      </c>
      <c r="U627" s="54">
        <v>1049951.483</v>
      </c>
      <c r="V627" s="54">
        <v>926839.37099999993</v>
      </c>
      <c r="W627" s="54">
        <v>1021192.8629999999</v>
      </c>
      <c r="X627" s="54"/>
      <c r="Y627" s="326">
        <v>572051.19700000004</v>
      </c>
      <c r="Z627" s="326">
        <v>584849.71400000004</v>
      </c>
      <c r="AA627" s="326">
        <v>684280.87800000003</v>
      </c>
      <c r="AB627" s="326">
        <v>715515.92599999998</v>
      </c>
      <c r="AC627" s="326">
        <v>692521.94799999997</v>
      </c>
      <c r="AD627" s="326">
        <v>643024.4</v>
      </c>
      <c r="AE627" s="326">
        <v>828206.26399999997</v>
      </c>
      <c r="AF627" s="326">
        <v>1049951.483</v>
      </c>
      <c r="AG627" s="46">
        <v>919029.82400000002</v>
      </c>
      <c r="AI627" s="294">
        <f t="shared" si="82"/>
        <v>0</v>
      </c>
      <c r="AJ627" s="294">
        <f t="shared" si="83"/>
        <v>0</v>
      </c>
      <c r="AK627" s="294">
        <f t="shared" si="84"/>
        <v>0</v>
      </c>
      <c r="AL627" s="294">
        <f t="shared" si="85"/>
        <v>0</v>
      </c>
      <c r="AM627" s="294">
        <f t="shared" si="86"/>
        <v>0</v>
      </c>
      <c r="AN627" s="294">
        <f t="shared" si="87"/>
        <v>0</v>
      </c>
      <c r="AO627" s="294">
        <f t="shared" si="88"/>
        <v>0</v>
      </c>
      <c r="AP627" s="294">
        <f t="shared" si="89"/>
        <v>0</v>
      </c>
      <c r="AQ627" s="294">
        <f t="shared" si="90"/>
        <v>-7809.5469999999041</v>
      </c>
    </row>
    <row r="628" spans="1:43" ht="18" x14ac:dyDescent="0.3">
      <c r="E628" s="99"/>
      <c r="F628" s="249" t="s">
        <v>123</v>
      </c>
      <c r="G628" s="249" t="s">
        <v>624</v>
      </c>
      <c r="H628" s="249"/>
      <c r="I628" s="44"/>
      <c r="K628" s="44"/>
      <c r="N628" s="54">
        <v>156727.046</v>
      </c>
      <c r="O628" s="54">
        <v>166513.08599999998</v>
      </c>
      <c r="P628" s="54">
        <v>182242.63200000001</v>
      </c>
      <c r="Q628" s="54">
        <v>179889.44500000001</v>
      </c>
      <c r="R628" s="54">
        <v>181096.13400000002</v>
      </c>
      <c r="S628" s="54">
        <v>140127.92899999997</v>
      </c>
      <c r="T628" s="54">
        <v>153715.5563</v>
      </c>
      <c r="U628" s="54">
        <v>199595.81499999997</v>
      </c>
      <c r="V628" s="54">
        <v>238973.09199999998</v>
      </c>
      <c r="W628" s="54">
        <v>254534.696</v>
      </c>
      <c r="X628" s="54"/>
      <c r="Y628" s="326">
        <v>156727.046</v>
      </c>
      <c r="Z628" s="326">
        <v>166513.08599999998</v>
      </c>
      <c r="AA628" s="326">
        <v>182242.63200000001</v>
      </c>
      <c r="AB628" s="326">
        <v>179889.44500000001</v>
      </c>
      <c r="AC628" s="326">
        <v>181096.13400000002</v>
      </c>
      <c r="AD628" s="326">
        <v>140127.92899999997</v>
      </c>
      <c r="AE628" s="326">
        <v>153715.5563</v>
      </c>
      <c r="AF628" s="326">
        <v>199595.815</v>
      </c>
      <c r="AG628" s="46">
        <v>238194.28699999998</v>
      </c>
      <c r="AI628" s="294">
        <f t="shared" si="82"/>
        <v>0</v>
      </c>
      <c r="AJ628" s="294">
        <f t="shared" si="83"/>
        <v>0</v>
      </c>
      <c r="AK628" s="294">
        <f t="shared" si="84"/>
        <v>0</v>
      </c>
      <c r="AL628" s="294">
        <f t="shared" si="85"/>
        <v>0</v>
      </c>
      <c r="AM628" s="294">
        <f t="shared" si="86"/>
        <v>0</v>
      </c>
      <c r="AN628" s="294">
        <f t="shared" si="87"/>
        <v>0</v>
      </c>
      <c r="AO628" s="294">
        <f t="shared" si="88"/>
        <v>0</v>
      </c>
      <c r="AP628" s="294">
        <f t="shared" si="89"/>
        <v>0</v>
      </c>
      <c r="AQ628" s="294">
        <f t="shared" si="90"/>
        <v>-778.80499999999302</v>
      </c>
    </row>
    <row r="629" spans="1:43" s="50" customFormat="1" ht="18" x14ac:dyDescent="0.3">
      <c r="A629" s="48"/>
      <c r="B629" s="49"/>
      <c r="C629" s="48"/>
      <c r="D629" s="49"/>
      <c r="E629" s="99"/>
      <c r="F629" s="248" t="s">
        <v>540</v>
      </c>
      <c r="G629" s="248"/>
      <c r="H629" s="248"/>
      <c r="I629" s="49"/>
      <c r="J629" s="49"/>
      <c r="K629" s="49"/>
      <c r="L629" s="49"/>
      <c r="M629" s="49"/>
      <c r="N629" s="123">
        <v>1176941.1870326437</v>
      </c>
      <c r="O629" s="123">
        <v>1249697.6938624885</v>
      </c>
      <c r="P629" s="123">
        <v>1372309.8323285694</v>
      </c>
      <c r="Q629" s="299">
        <v>1447759.6351237078</v>
      </c>
      <c r="R629" s="123">
        <v>1512737.753594982</v>
      </c>
      <c r="S629" s="123">
        <v>1418490.9114104416</v>
      </c>
      <c r="T629" s="123">
        <v>1548700.7906162397</v>
      </c>
      <c r="U629" s="123">
        <v>1794893.1400166939</v>
      </c>
      <c r="V629" s="123">
        <v>1824018.5175554433</v>
      </c>
      <c r="W629" s="123">
        <v>1932291.4901213411</v>
      </c>
      <c r="X629" s="123"/>
      <c r="Y629" s="327">
        <v>1176941.1870326437</v>
      </c>
      <c r="Z629" s="327">
        <v>1249697.6938624885</v>
      </c>
      <c r="AA629" s="327">
        <v>1372309.8323285694</v>
      </c>
      <c r="AB629" s="327">
        <v>1447759.6351237078</v>
      </c>
      <c r="AC629" s="327">
        <v>1512737.753594982</v>
      </c>
      <c r="AD629" s="327">
        <v>1418490.9114104416</v>
      </c>
      <c r="AE629" s="327">
        <v>1548700.7906162397</v>
      </c>
      <c r="AF629" s="327">
        <v>1793903.062804119</v>
      </c>
      <c r="AG629" s="50">
        <v>1822904.4432840662</v>
      </c>
      <c r="AI629" s="295">
        <f t="shared" si="82"/>
        <v>0</v>
      </c>
      <c r="AJ629" s="295">
        <f t="shared" si="83"/>
        <v>0</v>
      </c>
      <c r="AK629" s="295">
        <f t="shared" si="84"/>
        <v>0</v>
      </c>
      <c r="AL629" s="295">
        <f t="shared" si="85"/>
        <v>0</v>
      </c>
      <c r="AM629" s="295">
        <f t="shared" si="86"/>
        <v>0</v>
      </c>
      <c r="AN629" s="295">
        <f t="shared" si="87"/>
        <v>0</v>
      </c>
      <c r="AO629" s="295">
        <f t="shared" si="88"/>
        <v>0</v>
      </c>
      <c r="AP629" s="295">
        <f t="shared" si="89"/>
        <v>-990.07721257489175</v>
      </c>
      <c r="AQ629" s="295">
        <f t="shared" si="90"/>
        <v>-1114.074271377176</v>
      </c>
    </row>
    <row r="630" spans="1:43" s="113" customFormat="1" x14ac:dyDescent="0.3">
      <c r="A630" s="111"/>
      <c r="B630" s="112"/>
      <c r="C630" s="111"/>
      <c r="D630" s="112"/>
      <c r="E630" s="111"/>
      <c r="F630" s="111"/>
      <c r="G630" s="112"/>
      <c r="H630" s="112"/>
      <c r="I630" s="111"/>
      <c r="J630" s="112"/>
      <c r="K630" s="111"/>
      <c r="L630" s="112"/>
      <c r="M630" s="114"/>
      <c r="N630" s="114"/>
      <c r="O630" s="114"/>
      <c r="P630" s="114"/>
      <c r="Q630" s="114"/>
      <c r="R630" s="305"/>
      <c r="S630" s="305"/>
      <c r="T630" s="305"/>
      <c r="U630" s="305"/>
      <c r="V630" s="305"/>
      <c r="W630" s="305"/>
      <c r="Y630" s="329"/>
      <c r="Z630" s="329"/>
      <c r="AA630" s="329"/>
      <c r="AB630" s="329"/>
      <c r="AC630" s="329"/>
      <c r="AD630" s="329"/>
      <c r="AE630" s="329"/>
      <c r="AF630" s="329"/>
    </row>
    <row r="631" spans="1:43" s="113" customFormat="1" x14ac:dyDescent="0.3">
      <c r="A631" s="111"/>
      <c r="B631" s="112"/>
      <c r="C631" s="111"/>
      <c r="D631" s="112"/>
      <c r="E631" s="111"/>
      <c r="F631" s="111"/>
      <c r="G631" s="112"/>
      <c r="H631" s="112"/>
      <c r="I631" s="111"/>
      <c r="J631" s="112"/>
      <c r="K631" s="111"/>
      <c r="L631" s="112"/>
      <c r="M631" s="114"/>
      <c r="N631" s="114"/>
      <c r="O631" s="114"/>
      <c r="P631" s="114"/>
      <c r="Q631" s="114"/>
      <c r="R631" s="106"/>
      <c r="S631" s="106"/>
      <c r="T631" s="106"/>
      <c r="U631" s="106"/>
      <c r="V631" s="106"/>
      <c r="W631" s="106"/>
      <c r="Y631" s="329"/>
      <c r="Z631" s="329"/>
      <c r="AA631" s="329"/>
      <c r="AB631" s="329"/>
      <c r="AC631" s="329"/>
      <c r="AD631" s="329"/>
      <c r="AE631" s="329"/>
      <c r="AF631" s="329"/>
    </row>
    <row r="632" spans="1:43" x14ac:dyDescent="0.3">
      <c r="R632" s="201"/>
      <c r="S632" s="201"/>
      <c r="T632" s="201"/>
      <c r="U632" s="201"/>
      <c r="V632" s="201"/>
      <c r="W632" s="201"/>
    </row>
    <row r="633" spans="1:43" x14ac:dyDescent="0.3">
      <c r="R633" s="201"/>
      <c r="S633" s="201"/>
      <c r="T633" s="201"/>
      <c r="U633" s="201"/>
      <c r="V633" s="201"/>
      <c r="W633" s="201"/>
    </row>
    <row r="634" spans="1:43" x14ac:dyDescent="0.3">
      <c r="R634" s="201">
        <v>0</v>
      </c>
      <c r="S634" s="201">
        <v>0</v>
      </c>
      <c r="T634" s="201">
        <v>0</v>
      </c>
      <c r="U634" s="201"/>
      <c r="V634" s="201"/>
      <c r="W634" s="201"/>
    </row>
    <row r="635" spans="1:43" x14ac:dyDescent="0.3">
      <c r="R635" s="201">
        <v>0</v>
      </c>
      <c r="S635" s="201">
        <v>0</v>
      </c>
      <c r="T635" s="201">
        <v>0</v>
      </c>
      <c r="U635" s="201"/>
      <c r="V635" s="201"/>
      <c r="W635" s="201"/>
    </row>
    <row r="636" spans="1:43" x14ac:dyDescent="0.3">
      <c r="R636" s="201">
        <v>0</v>
      </c>
      <c r="S636" s="201">
        <v>0</v>
      </c>
      <c r="T636" s="201">
        <v>0</v>
      </c>
      <c r="U636" s="201"/>
      <c r="V636" s="201"/>
      <c r="W636" s="201"/>
    </row>
  </sheetData>
  <mergeCells count="2">
    <mergeCell ref="M3:M4"/>
    <mergeCell ref="H388:J388"/>
  </mergeCells>
  <printOptions horizontalCentered="1" gridLines="1"/>
  <pageMargins left="0" right="0" top="0.6692913385826772" bottom="0.31496062992125984" header="0.59055118110236227" footer="0.19685039370078741"/>
  <pageSetup paperSize="9" scale="10" orientation="landscape" r:id="rId1"/>
  <rowBreaks count="7" manualBreakCount="7">
    <brk id="49" min="5" max="24" man="1"/>
    <brk id="93" min="5" max="24" man="1"/>
    <brk id="107" min="5" max="24" man="1"/>
    <brk id="136" min="5" max="24" man="1"/>
    <brk id="174" min="5" max="24" man="1"/>
    <brk id="216" min="5" max="24" man="1"/>
    <brk id="253" min="5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M636"/>
  <sheetViews>
    <sheetView topLeftCell="F1" zoomScale="80" zoomScaleNormal="80" workbookViewId="0">
      <pane xSplit="8" ySplit="4" topLeftCell="N591" activePane="bottomRight" state="frozen"/>
      <selection activeCell="AG23" sqref="AG23"/>
      <selection pane="topRight" activeCell="AG23" sqref="AG23"/>
      <selection pane="bottomLeft" activeCell="AG23" sqref="AG23"/>
      <selection pane="bottomRight" activeCell="AG23" sqref="AG23"/>
    </sheetView>
  </sheetViews>
  <sheetFormatPr defaultColWidth="9.109375" defaultRowHeight="14.4" x14ac:dyDescent="0.3"/>
  <cols>
    <col min="1" max="1" width="6.6640625" style="43" hidden="1" customWidth="1"/>
    <col min="2" max="2" width="6.5546875" style="44" hidden="1" customWidth="1"/>
    <col min="3" max="3" width="5.44140625" style="43" customWidth="1"/>
    <col min="4" max="4" width="15.6640625" style="44" hidden="1" customWidth="1"/>
    <col min="5" max="5" width="11.5546875" style="43" customWidth="1"/>
    <col min="6" max="6" width="5.88671875" style="43" customWidth="1"/>
    <col min="7" max="7" width="8.44140625" style="44" customWidth="1"/>
    <col min="8" max="8" width="23.6640625" style="44" customWidth="1"/>
    <col min="9" max="9" width="5.109375" style="43" customWidth="1"/>
    <col min="10" max="10" width="13.5546875" style="44" customWidth="1"/>
    <col min="11" max="11" width="4.5546875" style="43" hidden="1" customWidth="1"/>
    <col min="12" max="12" width="15.88671875" style="44" hidden="1" customWidth="1"/>
    <col min="13" max="13" width="8.6640625" style="44" customWidth="1"/>
    <col min="14" max="23" width="18.33203125" style="44" customWidth="1"/>
    <col min="24" max="24" width="6.88671875" style="46" bestFit="1" customWidth="1"/>
    <col min="25" max="32" width="18.33203125" style="315" bestFit="1" customWidth="1"/>
    <col min="33" max="33" width="13.88671875" style="46" customWidth="1"/>
    <col min="34" max="34" width="9.109375" style="46"/>
    <col min="35" max="39" width="9.33203125" style="46" bestFit="1" customWidth="1"/>
    <col min="40" max="42" width="13" style="46" bestFit="1" customWidth="1"/>
    <col min="43" max="16384" width="9.109375" style="46"/>
  </cols>
  <sheetData>
    <row r="1" spans="1:43" x14ac:dyDescent="0.3">
      <c r="G1" s="44">
        <v>1</v>
      </c>
      <c r="H1" s="44">
        <v>2</v>
      </c>
      <c r="I1" s="44">
        <v>3</v>
      </c>
      <c r="J1" s="44">
        <v>4</v>
      </c>
      <c r="K1" s="44">
        <v>5</v>
      </c>
      <c r="L1" s="44">
        <v>6</v>
      </c>
      <c r="M1" s="44">
        <v>7</v>
      </c>
      <c r="N1" s="201"/>
      <c r="O1" s="201"/>
    </row>
    <row r="2" spans="1:43" x14ac:dyDescent="0.3">
      <c r="F2" s="45" t="s">
        <v>865</v>
      </c>
      <c r="N2" s="201"/>
    </row>
    <row r="3" spans="1:43" s="50" customFormat="1" x14ac:dyDescent="0.3">
      <c r="A3" s="48"/>
      <c r="B3" s="49"/>
      <c r="C3" s="48"/>
      <c r="D3" s="49"/>
      <c r="E3" s="48"/>
      <c r="F3" s="48"/>
      <c r="G3" s="49"/>
      <c r="H3" s="49"/>
      <c r="I3" s="48"/>
      <c r="J3" s="49"/>
      <c r="K3" s="48"/>
      <c r="L3" s="49"/>
      <c r="M3" s="462" t="s">
        <v>161</v>
      </c>
      <c r="N3" s="203" t="s">
        <v>799</v>
      </c>
      <c r="O3" s="203" t="s">
        <v>799</v>
      </c>
      <c r="P3" s="203" t="s">
        <v>799</v>
      </c>
      <c r="Q3" s="203" t="s">
        <v>799</v>
      </c>
      <c r="R3" s="203" t="s">
        <v>799</v>
      </c>
      <c r="S3" s="203" t="s">
        <v>799</v>
      </c>
      <c r="T3" s="203" t="s">
        <v>799</v>
      </c>
      <c r="U3" s="203" t="s">
        <v>799</v>
      </c>
      <c r="V3" s="203" t="s">
        <v>799</v>
      </c>
      <c r="W3" s="203" t="s">
        <v>799</v>
      </c>
      <c r="Y3" s="316"/>
      <c r="Z3" s="316"/>
      <c r="AA3" s="316"/>
      <c r="AB3" s="316"/>
      <c r="AC3" s="316"/>
      <c r="AD3" s="316"/>
      <c r="AE3" s="316"/>
      <c r="AF3" s="316"/>
    </row>
    <row r="4" spans="1:43" s="49" customFormat="1" ht="16.2" x14ac:dyDescent="0.3">
      <c r="A4" s="48" t="s">
        <v>162</v>
      </c>
      <c r="B4" s="49" t="s">
        <v>163</v>
      </c>
      <c r="C4" s="49" t="s">
        <v>164</v>
      </c>
      <c r="D4" s="51" t="s">
        <v>165</v>
      </c>
      <c r="E4" s="48" t="s">
        <v>166</v>
      </c>
      <c r="F4" s="48" t="s">
        <v>167</v>
      </c>
      <c r="G4" s="49" t="s">
        <v>168</v>
      </c>
      <c r="H4" s="49" t="s">
        <v>169</v>
      </c>
      <c r="I4" s="49" t="s">
        <v>170</v>
      </c>
      <c r="J4" s="49" t="s">
        <v>171</v>
      </c>
      <c r="K4" s="49" t="s">
        <v>172</v>
      </c>
      <c r="L4" s="49" t="s">
        <v>173</v>
      </c>
      <c r="M4" s="462"/>
      <c r="N4" s="203">
        <v>2015</v>
      </c>
      <c r="O4" s="203">
        <v>2016</v>
      </c>
      <c r="P4" s="203">
        <v>2017</v>
      </c>
      <c r="Q4" s="203">
        <v>2018</v>
      </c>
      <c r="R4" s="203" t="s">
        <v>883</v>
      </c>
      <c r="S4" s="203" t="s">
        <v>884</v>
      </c>
      <c r="T4" s="203" t="s">
        <v>885</v>
      </c>
      <c r="U4" s="203" t="s">
        <v>888</v>
      </c>
      <c r="V4" s="203" t="s">
        <v>889</v>
      </c>
      <c r="W4" s="203" t="s">
        <v>890</v>
      </c>
      <c r="Y4" s="317"/>
      <c r="Z4" s="317"/>
      <c r="AA4" s="317"/>
      <c r="AB4" s="317"/>
      <c r="AC4" s="317"/>
      <c r="AD4" s="317"/>
      <c r="AE4" s="317"/>
      <c r="AF4" s="317"/>
    </row>
    <row r="5" spans="1:43" s="55" customFormat="1" x14ac:dyDescent="0.3">
      <c r="A5" s="76"/>
      <c r="B5" s="77"/>
      <c r="C5" s="76"/>
      <c r="D5" s="77"/>
      <c r="E5" s="76"/>
      <c r="F5" s="78" t="s">
        <v>428</v>
      </c>
      <c r="G5" s="79"/>
      <c r="H5" s="79"/>
      <c r="I5" s="43"/>
      <c r="J5" s="44"/>
      <c r="K5" s="43"/>
      <c r="L5" s="44"/>
      <c r="M5" s="53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318"/>
      <c r="Z5" s="318"/>
      <c r="AA5" s="318"/>
      <c r="AB5" s="318"/>
      <c r="AC5" s="318"/>
      <c r="AD5" s="318"/>
      <c r="AE5" s="318"/>
      <c r="AF5" s="318"/>
    </row>
    <row r="6" spans="1:43" s="70" customFormat="1" x14ac:dyDescent="0.3">
      <c r="A6" s="48"/>
      <c r="B6" s="50"/>
      <c r="C6" s="48"/>
      <c r="D6" s="50"/>
      <c r="E6" s="43"/>
      <c r="F6" s="48" t="s">
        <v>167</v>
      </c>
      <c r="G6" s="49" t="s">
        <v>429</v>
      </c>
      <c r="H6" s="50" t="s">
        <v>430</v>
      </c>
      <c r="I6" s="48"/>
      <c r="J6" s="50"/>
      <c r="K6" s="48"/>
      <c r="L6" s="50"/>
      <c r="M6" s="64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319"/>
      <c r="Z6" s="319"/>
      <c r="AA6" s="319"/>
      <c r="AB6" s="319"/>
      <c r="AC6" s="319"/>
      <c r="AD6" s="319"/>
      <c r="AE6" s="341"/>
      <c r="AF6" s="319"/>
    </row>
    <row r="7" spans="1:43" s="70" customFormat="1" x14ac:dyDescent="0.3">
      <c r="A7" s="48"/>
      <c r="B7" s="49"/>
      <c r="C7" s="48"/>
      <c r="D7" s="49"/>
      <c r="E7" s="43"/>
      <c r="F7" s="48"/>
      <c r="G7" s="49" t="s">
        <v>431</v>
      </c>
      <c r="H7" s="49"/>
      <c r="I7" s="48"/>
      <c r="J7" s="49"/>
      <c r="K7" s="48"/>
      <c r="L7" s="49"/>
      <c r="M7" s="64">
        <v>142</v>
      </c>
      <c r="N7" s="123">
        <v>97538.942786112864</v>
      </c>
      <c r="O7" s="123">
        <v>93977.445480580325</v>
      </c>
      <c r="P7" s="123">
        <v>99508.777911151861</v>
      </c>
      <c r="Q7" s="123">
        <v>99637.07855359267</v>
      </c>
      <c r="R7" s="123">
        <v>101573.32801701604</v>
      </c>
      <c r="S7" s="123">
        <v>99109.202093922024</v>
      </c>
      <c r="T7" s="123">
        <v>98843.234961385257</v>
      </c>
      <c r="U7" s="123">
        <v>100164.02609947167</v>
      </c>
      <c r="V7" s="123">
        <v>100393.155173316</v>
      </c>
      <c r="W7" s="123">
        <v>103457.52932396904</v>
      </c>
      <c r="X7" s="123"/>
      <c r="Y7" s="320">
        <v>97538.942786112864</v>
      </c>
      <c r="Z7" s="320">
        <v>93977.445480580325</v>
      </c>
      <c r="AA7" s="320">
        <v>99508.777911151861</v>
      </c>
      <c r="AB7" s="320">
        <v>99637.07855359267</v>
      </c>
      <c r="AC7" s="320">
        <v>101573.32801701604</v>
      </c>
      <c r="AD7" s="320">
        <v>99109.202093922024</v>
      </c>
      <c r="AE7" s="320">
        <v>98843.234961385257</v>
      </c>
      <c r="AF7" s="320">
        <v>100082.41894269368</v>
      </c>
      <c r="AG7" s="70">
        <v>100811.92521263589</v>
      </c>
      <c r="AI7" s="205">
        <f t="shared" ref="AI7:AN7" si="0">Y7-N7</f>
        <v>0</v>
      </c>
      <c r="AJ7" s="205">
        <f t="shared" si="0"/>
        <v>0</v>
      </c>
      <c r="AK7" s="205">
        <f t="shared" si="0"/>
        <v>0</v>
      </c>
      <c r="AL7" s="205">
        <f t="shared" si="0"/>
        <v>0</v>
      </c>
      <c r="AM7" s="205">
        <f t="shared" si="0"/>
        <v>0</v>
      </c>
      <c r="AN7" s="205">
        <f t="shared" si="0"/>
        <v>0</v>
      </c>
      <c r="AO7" s="205">
        <f t="shared" ref="AO7" si="1">AE7-T7</f>
        <v>0</v>
      </c>
      <c r="AP7" s="205">
        <f t="shared" ref="AP7:AP70" si="2">AF7-U7</f>
        <v>-81.607156777987257</v>
      </c>
      <c r="AQ7" s="205">
        <f t="shared" ref="AQ7:AQ70" si="3">AG7-V7</f>
        <v>418.7700393198902</v>
      </c>
    </row>
    <row r="8" spans="1:43" s="55" customFormat="1" x14ac:dyDescent="0.3">
      <c r="A8" s="43"/>
      <c r="B8" s="44"/>
      <c r="C8" s="43"/>
      <c r="D8" s="44"/>
      <c r="E8" s="43"/>
      <c r="F8" s="43">
        <v>1</v>
      </c>
      <c r="G8" s="44" t="s">
        <v>174</v>
      </c>
      <c r="H8" s="44" t="s">
        <v>175</v>
      </c>
      <c r="I8" s="43"/>
      <c r="J8" s="44"/>
      <c r="K8" s="43"/>
      <c r="L8" s="44"/>
      <c r="M8" s="53">
        <v>2</v>
      </c>
      <c r="N8" s="54">
        <v>3347.7305356473153</v>
      </c>
      <c r="O8" s="54">
        <v>3138.39737716936</v>
      </c>
      <c r="P8" s="54">
        <v>3431.5236921969813</v>
      </c>
      <c r="Q8" s="54">
        <v>2828.7736639132704</v>
      </c>
      <c r="R8" s="54">
        <v>3001.9783917192235</v>
      </c>
      <c r="S8" s="54">
        <v>2444.3225980920533</v>
      </c>
      <c r="T8" s="54">
        <v>2230.3465978550785</v>
      </c>
      <c r="U8" s="54">
        <v>1790.1222680677452</v>
      </c>
      <c r="V8" s="54">
        <v>1671.5813283584407</v>
      </c>
      <c r="W8" s="54">
        <v>1846.6966763257794</v>
      </c>
      <c r="X8" s="54"/>
      <c r="Y8" s="321">
        <v>3347.7305356473153</v>
      </c>
      <c r="Z8" s="321">
        <v>3138.39737716936</v>
      </c>
      <c r="AA8" s="321">
        <v>3431.5236921969813</v>
      </c>
      <c r="AB8" s="321">
        <v>2828.7736639132704</v>
      </c>
      <c r="AC8" s="321">
        <v>3001.9783917192235</v>
      </c>
      <c r="AD8" s="321">
        <v>2444.3225980920533</v>
      </c>
      <c r="AE8" s="321">
        <v>2230.3465978550785</v>
      </c>
      <c r="AF8" s="321">
        <v>1790.1222680677452</v>
      </c>
      <c r="AG8" s="55">
        <v>1671.5813283584405</v>
      </c>
      <c r="AI8" s="205">
        <f t="shared" ref="AI8:AI71" si="4">Y8-N8</f>
        <v>0</v>
      </c>
      <c r="AJ8" s="205">
        <f t="shared" ref="AJ8:AJ71" si="5">Z8-O8</f>
        <v>0</v>
      </c>
      <c r="AK8" s="205">
        <f t="shared" ref="AK8:AK71" si="6">AA8-P8</f>
        <v>0</v>
      </c>
      <c r="AL8" s="205">
        <f t="shared" ref="AL8:AL71" si="7">AB8-Q8</f>
        <v>0</v>
      </c>
      <c r="AM8" s="205">
        <f t="shared" ref="AM8:AM71" si="8">AC8-R8</f>
        <v>0</v>
      </c>
      <c r="AN8" s="205">
        <f t="shared" ref="AN8:AN71" si="9">AD8-S8</f>
        <v>0</v>
      </c>
      <c r="AO8" s="205">
        <f t="shared" ref="AO8:AO71" si="10">AE8-T8</f>
        <v>0</v>
      </c>
      <c r="AP8" s="205">
        <f t="shared" si="2"/>
        <v>0</v>
      </c>
      <c r="AQ8" s="205">
        <f t="shared" si="3"/>
        <v>0</v>
      </c>
    </row>
    <row r="9" spans="1:43" s="55" customFormat="1" x14ac:dyDescent="0.3">
      <c r="A9" s="43"/>
      <c r="B9" s="44"/>
      <c r="C9" s="43"/>
      <c r="D9" s="44"/>
      <c r="E9" s="43"/>
      <c r="F9" s="43">
        <v>2</v>
      </c>
      <c r="G9" s="44" t="s">
        <v>176</v>
      </c>
      <c r="H9" s="44" t="s">
        <v>177</v>
      </c>
      <c r="I9" s="43"/>
      <c r="J9" s="44"/>
      <c r="K9" s="43"/>
      <c r="L9" s="44"/>
      <c r="M9" s="53">
        <v>2</v>
      </c>
      <c r="N9" s="54">
        <v>37853.283150037278</v>
      </c>
      <c r="O9" s="54">
        <v>33062.696992027842</v>
      </c>
      <c r="P9" s="54">
        <v>38365.970226108235</v>
      </c>
      <c r="Q9" s="54">
        <v>37664.318306745379</v>
      </c>
      <c r="R9" s="54">
        <v>38239.464878155974</v>
      </c>
      <c r="S9" s="54">
        <v>36869.198924773693</v>
      </c>
      <c r="T9" s="54">
        <v>34788.863164087001</v>
      </c>
      <c r="U9" s="54">
        <v>36119.774457755098</v>
      </c>
      <c r="V9" s="54">
        <v>36203.001932988904</v>
      </c>
      <c r="W9" s="54">
        <v>38062.93282613936</v>
      </c>
      <c r="X9" s="54"/>
      <c r="Y9" s="321">
        <v>37853.283150037278</v>
      </c>
      <c r="Z9" s="321">
        <v>33062.696992027842</v>
      </c>
      <c r="AA9" s="321">
        <v>38365.970226108235</v>
      </c>
      <c r="AB9" s="321">
        <v>37664.318306745379</v>
      </c>
      <c r="AC9" s="321">
        <v>38239.464878155974</v>
      </c>
      <c r="AD9" s="321">
        <v>36869.198924773693</v>
      </c>
      <c r="AE9" s="321">
        <v>34788.863164087001</v>
      </c>
      <c r="AF9" s="321">
        <v>36119.774457755106</v>
      </c>
      <c r="AG9" s="55">
        <v>36203.001932988904</v>
      </c>
      <c r="AI9" s="205">
        <f t="shared" si="4"/>
        <v>0</v>
      </c>
      <c r="AJ9" s="205">
        <f t="shared" si="5"/>
        <v>0</v>
      </c>
      <c r="AK9" s="205">
        <f t="shared" si="6"/>
        <v>0</v>
      </c>
      <c r="AL9" s="205">
        <f t="shared" si="7"/>
        <v>0</v>
      </c>
      <c r="AM9" s="205">
        <f t="shared" si="8"/>
        <v>0</v>
      </c>
      <c r="AN9" s="205">
        <f t="shared" si="9"/>
        <v>0</v>
      </c>
      <c r="AO9" s="205">
        <f t="shared" si="10"/>
        <v>0</v>
      </c>
      <c r="AP9" s="205">
        <f t="shared" si="2"/>
        <v>0</v>
      </c>
      <c r="AQ9" s="205">
        <f t="shared" si="3"/>
        <v>0</v>
      </c>
    </row>
    <row r="10" spans="1:43" s="55" customFormat="1" x14ac:dyDescent="0.3">
      <c r="A10" s="43"/>
      <c r="B10" s="44"/>
      <c r="C10" s="43"/>
      <c r="D10" s="44"/>
      <c r="E10" s="43"/>
      <c r="F10" s="43">
        <v>3</v>
      </c>
      <c r="G10" s="44" t="s">
        <v>178</v>
      </c>
      <c r="H10" s="44" t="s">
        <v>179</v>
      </c>
      <c r="I10" s="43"/>
      <c r="J10" s="44"/>
      <c r="K10" s="43"/>
      <c r="L10" s="44"/>
      <c r="M10" s="53">
        <v>4</v>
      </c>
      <c r="N10" s="54">
        <v>7683.2738695534663</v>
      </c>
      <c r="O10" s="54">
        <v>8014.6691686601207</v>
      </c>
      <c r="P10" s="54">
        <v>8330.4471339052761</v>
      </c>
      <c r="Q10" s="54">
        <v>8668.6632875418472</v>
      </c>
      <c r="R10" s="54">
        <v>9266.801054382222</v>
      </c>
      <c r="S10" s="54">
        <v>9683.0657577450202</v>
      </c>
      <c r="T10" s="54">
        <v>9992.8270313353132</v>
      </c>
      <c r="U10" s="54">
        <v>10127.130626636461</v>
      </c>
      <c r="V10" s="54">
        <v>10270.429525003368</v>
      </c>
      <c r="W10" s="54">
        <v>10734.25467591354</v>
      </c>
      <c r="X10" s="54"/>
      <c r="Y10" s="321">
        <v>7683.2738695534663</v>
      </c>
      <c r="Z10" s="321">
        <v>8014.6691686601207</v>
      </c>
      <c r="AA10" s="321">
        <v>8330.4471339052761</v>
      </c>
      <c r="AB10" s="321">
        <v>8668.6632875418472</v>
      </c>
      <c r="AC10" s="321">
        <v>9266.801054382222</v>
      </c>
      <c r="AD10" s="321">
        <v>9683.0657577450202</v>
      </c>
      <c r="AE10" s="321">
        <v>9992.8270313353132</v>
      </c>
      <c r="AF10" s="321">
        <v>10117.137799605123</v>
      </c>
      <c r="AG10" s="55">
        <v>10163.163079830376</v>
      </c>
      <c r="AI10" s="205">
        <f t="shared" si="4"/>
        <v>0</v>
      </c>
      <c r="AJ10" s="205">
        <f t="shared" si="5"/>
        <v>0</v>
      </c>
      <c r="AK10" s="205">
        <f t="shared" si="6"/>
        <v>0</v>
      </c>
      <c r="AL10" s="205">
        <f t="shared" si="7"/>
        <v>0</v>
      </c>
      <c r="AM10" s="205">
        <f t="shared" si="8"/>
        <v>0</v>
      </c>
      <c r="AN10" s="205">
        <f t="shared" si="9"/>
        <v>0</v>
      </c>
      <c r="AO10" s="205">
        <f t="shared" si="10"/>
        <v>0</v>
      </c>
      <c r="AP10" s="205">
        <f t="shared" si="2"/>
        <v>-9.9928270313375833</v>
      </c>
      <c r="AQ10" s="205">
        <f t="shared" si="3"/>
        <v>-107.26644517299246</v>
      </c>
    </row>
    <row r="11" spans="1:43" s="55" customFormat="1" x14ac:dyDescent="0.3">
      <c r="A11" s="43"/>
      <c r="B11" s="44"/>
      <c r="C11" s="43"/>
      <c r="D11" s="44"/>
      <c r="E11" s="43"/>
      <c r="F11" s="43">
        <v>4</v>
      </c>
      <c r="G11" s="44" t="s">
        <v>181</v>
      </c>
      <c r="H11" s="44" t="s">
        <v>182</v>
      </c>
      <c r="I11" s="43"/>
      <c r="J11" s="44"/>
      <c r="K11" s="43"/>
      <c r="L11" s="44"/>
      <c r="M11" s="53">
        <v>2</v>
      </c>
      <c r="N11" s="54">
        <v>1058.0523070973059</v>
      </c>
      <c r="O11" s="54">
        <v>1043.8744061822069</v>
      </c>
      <c r="P11" s="54">
        <v>1028.6338398519431</v>
      </c>
      <c r="Q11" s="54">
        <v>1037.2743641066982</v>
      </c>
      <c r="R11" s="54">
        <v>1100.695689606446</v>
      </c>
      <c r="S11" s="54">
        <v>1198.6796198952145</v>
      </c>
      <c r="T11" s="54">
        <v>1258.0262478762265</v>
      </c>
      <c r="U11" s="54">
        <v>1252.113524511208</v>
      </c>
      <c r="V11" s="54">
        <v>1257.7981199124888</v>
      </c>
      <c r="W11" s="54">
        <v>1232.4648465608905</v>
      </c>
      <c r="X11" s="54"/>
      <c r="Y11" s="321">
        <v>1058.0523070973059</v>
      </c>
      <c r="Z11" s="321">
        <v>1043.8744061822069</v>
      </c>
      <c r="AA11" s="321">
        <v>1028.6338398519431</v>
      </c>
      <c r="AB11" s="321">
        <v>1037.2743641066982</v>
      </c>
      <c r="AC11" s="321">
        <v>1100.695689606446</v>
      </c>
      <c r="AD11" s="321">
        <v>1198.6796198952145</v>
      </c>
      <c r="AE11" s="321">
        <v>1258.0262478762265</v>
      </c>
      <c r="AF11" s="321">
        <v>1246.2008011461899</v>
      </c>
      <c r="AG11" s="55">
        <v>1338.4671076566299</v>
      </c>
      <c r="AI11" s="205">
        <f t="shared" si="4"/>
        <v>0</v>
      </c>
      <c r="AJ11" s="205">
        <f t="shared" si="5"/>
        <v>0</v>
      </c>
      <c r="AK11" s="205">
        <f t="shared" si="6"/>
        <v>0</v>
      </c>
      <c r="AL11" s="205">
        <f t="shared" si="7"/>
        <v>0</v>
      </c>
      <c r="AM11" s="205">
        <f t="shared" si="8"/>
        <v>0</v>
      </c>
      <c r="AN11" s="205">
        <f t="shared" si="9"/>
        <v>0</v>
      </c>
      <c r="AO11" s="205">
        <f t="shared" si="10"/>
        <v>0</v>
      </c>
      <c r="AP11" s="205">
        <f t="shared" si="2"/>
        <v>-5.9127233650181097</v>
      </c>
      <c r="AQ11" s="205">
        <f t="shared" si="3"/>
        <v>80.668987744141077</v>
      </c>
    </row>
    <row r="12" spans="1:43" s="55" customFormat="1" x14ac:dyDescent="0.3">
      <c r="A12" s="43"/>
      <c r="B12" s="44"/>
      <c r="C12" s="43"/>
      <c r="D12" s="44"/>
      <c r="E12" s="43"/>
      <c r="F12" s="43">
        <v>5</v>
      </c>
      <c r="G12" s="44" t="s">
        <v>183</v>
      </c>
      <c r="H12" s="44" t="s">
        <v>184</v>
      </c>
      <c r="I12" s="43"/>
      <c r="J12" s="44"/>
      <c r="K12" s="43"/>
      <c r="L12" s="44"/>
      <c r="M12" s="53">
        <v>20</v>
      </c>
      <c r="N12" s="54">
        <v>3953.0214666003585</v>
      </c>
      <c r="O12" s="54">
        <v>4095.866517348597</v>
      </c>
      <c r="P12" s="54">
        <v>4467.9559106899687</v>
      </c>
      <c r="Q12" s="54">
        <v>4878.0340932528015</v>
      </c>
      <c r="R12" s="54">
        <v>5091.270312758571</v>
      </c>
      <c r="S12" s="54">
        <v>5120.3788597702942</v>
      </c>
      <c r="T12" s="54">
        <v>5244.1841534739269</v>
      </c>
      <c r="U12" s="54">
        <v>5259.4596608602224</v>
      </c>
      <c r="V12" s="54">
        <v>5355.4888851543501</v>
      </c>
      <c r="W12" s="54">
        <v>5477.642432551811</v>
      </c>
      <c r="X12" s="54"/>
      <c r="Y12" s="321">
        <v>3953.0214666003585</v>
      </c>
      <c r="Z12" s="321">
        <v>4095.866517348597</v>
      </c>
      <c r="AA12" s="321">
        <v>4467.9559106899687</v>
      </c>
      <c r="AB12" s="321">
        <v>4878.0340932528015</v>
      </c>
      <c r="AC12" s="321">
        <v>5091.270312758571</v>
      </c>
      <c r="AD12" s="321">
        <v>5120.3788597702942</v>
      </c>
      <c r="AE12" s="321">
        <v>5244.1841534739269</v>
      </c>
      <c r="AF12" s="321">
        <v>5215.5626104597477</v>
      </c>
      <c r="AG12" s="55">
        <v>5199.5154609861993</v>
      </c>
      <c r="AI12" s="205">
        <f t="shared" si="4"/>
        <v>0</v>
      </c>
      <c r="AJ12" s="205">
        <f t="shared" si="5"/>
        <v>0</v>
      </c>
      <c r="AK12" s="205">
        <f t="shared" si="6"/>
        <v>0</v>
      </c>
      <c r="AL12" s="205">
        <f t="shared" si="7"/>
        <v>0</v>
      </c>
      <c r="AM12" s="205">
        <f t="shared" si="8"/>
        <v>0</v>
      </c>
      <c r="AN12" s="205">
        <f t="shared" si="9"/>
        <v>0</v>
      </c>
      <c r="AO12" s="205">
        <f t="shared" si="10"/>
        <v>0</v>
      </c>
      <c r="AP12" s="205">
        <f t="shared" si="2"/>
        <v>-43.897050400474654</v>
      </c>
      <c r="AQ12" s="205">
        <f t="shared" si="3"/>
        <v>-155.97342416815081</v>
      </c>
    </row>
    <row r="13" spans="1:43" s="55" customFormat="1" x14ac:dyDescent="0.3">
      <c r="A13" s="43"/>
      <c r="B13" s="44"/>
      <c r="C13" s="43"/>
      <c r="D13" s="44"/>
      <c r="E13" s="43"/>
      <c r="F13" s="43">
        <v>6</v>
      </c>
      <c r="G13" s="44" t="s">
        <v>185</v>
      </c>
      <c r="H13" s="44" t="s">
        <v>186</v>
      </c>
      <c r="I13" s="43"/>
      <c r="J13" s="44"/>
      <c r="K13" s="43"/>
      <c r="L13" s="44"/>
      <c r="M13" s="53">
        <v>1</v>
      </c>
      <c r="N13" s="54">
        <v>2205.3956925628936</v>
      </c>
      <c r="O13" s="54">
        <v>2246.1814669108398</v>
      </c>
      <c r="P13" s="54">
        <v>2224.7018868723189</v>
      </c>
      <c r="Q13" s="54">
        <v>2361.5600848468785</v>
      </c>
      <c r="R13" s="54">
        <v>2363.3499795899202</v>
      </c>
      <c r="S13" s="54">
        <v>2388.2055193368342</v>
      </c>
      <c r="T13" s="54">
        <v>2432.6060865749532</v>
      </c>
      <c r="U13" s="54">
        <v>2223.9551609864543</v>
      </c>
      <c r="V13" s="54">
        <v>2164.0071764126187</v>
      </c>
      <c r="W13" s="54">
        <v>2047.0459394613977</v>
      </c>
      <c r="X13" s="54"/>
      <c r="Y13" s="321">
        <v>2205.3956925628936</v>
      </c>
      <c r="Z13" s="321">
        <v>2246.1814669108398</v>
      </c>
      <c r="AA13" s="321">
        <v>2224.7018868723189</v>
      </c>
      <c r="AB13" s="321">
        <v>2361.5600848468785</v>
      </c>
      <c r="AC13" s="321">
        <v>2363.3499795899202</v>
      </c>
      <c r="AD13" s="321">
        <v>2388.2055193368342</v>
      </c>
      <c r="AE13" s="321">
        <v>2432.6060865749532</v>
      </c>
      <c r="AF13" s="321">
        <v>2223.9551609864543</v>
      </c>
      <c r="AG13" s="55">
        <v>2194.0071764126183</v>
      </c>
      <c r="AI13" s="205">
        <f t="shared" si="4"/>
        <v>0</v>
      </c>
      <c r="AJ13" s="205">
        <f t="shared" si="5"/>
        <v>0</v>
      </c>
      <c r="AK13" s="205">
        <f t="shared" si="6"/>
        <v>0</v>
      </c>
      <c r="AL13" s="205">
        <f t="shared" si="7"/>
        <v>0</v>
      </c>
      <c r="AM13" s="205">
        <f t="shared" si="8"/>
        <v>0</v>
      </c>
      <c r="AN13" s="205">
        <f t="shared" si="9"/>
        <v>0</v>
      </c>
      <c r="AO13" s="205">
        <f t="shared" si="10"/>
        <v>0</v>
      </c>
      <c r="AP13" s="205">
        <f t="shared" si="2"/>
        <v>0</v>
      </c>
      <c r="AQ13" s="205">
        <f t="shared" si="3"/>
        <v>29.999999999999545</v>
      </c>
    </row>
    <row r="14" spans="1:43" s="55" customFormat="1" x14ac:dyDescent="0.3">
      <c r="A14" s="43"/>
      <c r="B14" s="44"/>
      <c r="C14" s="43"/>
      <c r="D14" s="44"/>
      <c r="E14" s="43"/>
      <c r="F14" s="43">
        <v>7</v>
      </c>
      <c r="G14" s="44" t="s">
        <v>188</v>
      </c>
      <c r="H14" s="44" t="s">
        <v>189</v>
      </c>
      <c r="I14" s="43"/>
      <c r="J14" s="44"/>
      <c r="K14" s="43"/>
      <c r="L14" s="44"/>
      <c r="M14" s="53">
        <v>8</v>
      </c>
      <c r="N14" s="54">
        <v>9541.3988909208419</v>
      </c>
      <c r="O14" s="54">
        <v>10030.96003052983</v>
      </c>
      <c r="P14" s="54">
        <v>10399.856291645545</v>
      </c>
      <c r="Q14" s="54">
        <v>10837.084568946757</v>
      </c>
      <c r="R14" s="54">
        <v>11373.65363277763</v>
      </c>
      <c r="S14" s="54">
        <v>12151.611541259626</v>
      </c>
      <c r="T14" s="54">
        <v>13120.250990799452</v>
      </c>
      <c r="U14" s="54">
        <v>13146.461607623391</v>
      </c>
      <c r="V14" s="54">
        <v>13474.69754047875</v>
      </c>
      <c r="W14" s="54">
        <v>13697.580252646676</v>
      </c>
      <c r="X14" s="54"/>
      <c r="Y14" s="321">
        <v>9541.3988909208419</v>
      </c>
      <c r="Z14" s="321">
        <v>10030.96003052983</v>
      </c>
      <c r="AA14" s="321">
        <v>10399.856291645545</v>
      </c>
      <c r="AB14" s="321">
        <v>10837.084568946757</v>
      </c>
      <c r="AC14" s="321">
        <v>11373.65363277763</v>
      </c>
      <c r="AD14" s="321">
        <v>12151.611541259626</v>
      </c>
      <c r="AE14" s="321">
        <v>13120.250990799452</v>
      </c>
      <c r="AF14" s="321">
        <v>13147.66160762339</v>
      </c>
      <c r="AG14" s="55">
        <v>13841.897540478751</v>
      </c>
      <c r="AI14" s="205">
        <f t="shared" si="4"/>
        <v>0</v>
      </c>
      <c r="AJ14" s="205">
        <f t="shared" si="5"/>
        <v>0</v>
      </c>
      <c r="AK14" s="205">
        <f t="shared" si="6"/>
        <v>0</v>
      </c>
      <c r="AL14" s="205">
        <f t="shared" si="7"/>
        <v>0</v>
      </c>
      <c r="AM14" s="205">
        <f t="shared" si="8"/>
        <v>0</v>
      </c>
      <c r="AN14" s="205">
        <f t="shared" si="9"/>
        <v>0</v>
      </c>
      <c r="AO14" s="205">
        <f t="shared" si="10"/>
        <v>0</v>
      </c>
      <c r="AP14" s="205">
        <f t="shared" si="2"/>
        <v>1.1999999999989086</v>
      </c>
      <c r="AQ14" s="205">
        <f t="shared" si="3"/>
        <v>367.20000000000073</v>
      </c>
    </row>
    <row r="15" spans="1:43" s="55" customFormat="1" x14ac:dyDescent="0.3">
      <c r="A15" s="43"/>
      <c r="B15" s="44"/>
      <c r="C15" s="43"/>
      <c r="D15" s="44"/>
      <c r="E15" s="43"/>
      <c r="F15" s="43">
        <v>8</v>
      </c>
      <c r="G15" s="44" t="s">
        <v>190</v>
      </c>
      <c r="H15" s="44" t="s">
        <v>191</v>
      </c>
      <c r="I15" s="43"/>
      <c r="J15" s="44"/>
      <c r="K15" s="43"/>
      <c r="L15" s="44"/>
      <c r="M15" s="53">
        <v>26</v>
      </c>
      <c r="N15" s="54">
        <v>4155.1651593081515</v>
      </c>
      <c r="O15" s="54">
        <v>4286.124620225758</v>
      </c>
      <c r="P15" s="54">
        <v>4414.2456776898835</v>
      </c>
      <c r="Q15" s="54">
        <v>4612.8377352983107</v>
      </c>
      <c r="R15" s="54">
        <v>4760.2048951221668</v>
      </c>
      <c r="S15" s="54">
        <v>4928.7161484095022</v>
      </c>
      <c r="T15" s="54">
        <v>5335.3856401875964</v>
      </c>
      <c r="U15" s="54">
        <v>5392.3191906600778</v>
      </c>
      <c r="V15" s="54">
        <v>5492.1973696882942</v>
      </c>
      <c r="W15" s="54">
        <v>5655.2964430907605</v>
      </c>
      <c r="X15" s="54"/>
      <c r="Y15" s="321">
        <v>4155.1651593081515</v>
      </c>
      <c r="Z15" s="321">
        <v>4286.124620225758</v>
      </c>
      <c r="AA15" s="321">
        <v>4414.2456776898835</v>
      </c>
      <c r="AB15" s="321">
        <v>4612.8377352983107</v>
      </c>
      <c r="AC15" s="321">
        <v>4760.2048951221668</v>
      </c>
      <c r="AD15" s="321">
        <v>4928.7161484095022</v>
      </c>
      <c r="AE15" s="321">
        <v>5335.3856401875964</v>
      </c>
      <c r="AF15" s="321">
        <v>5369.119190660077</v>
      </c>
      <c r="AG15" s="55">
        <v>5600.2973696882946</v>
      </c>
      <c r="AI15" s="205">
        <f t="shared" si="4"/>
        <v>0</v>
      </c>
      <c r="AJ15" s="205">
        <f t="shared" si="5"/>
        <v>0</v>
      </c>
      <c r="AK15" s="205">
        <f t="shared" si="6"/>
        <v>0</v>
      </c>
      <c r="AL15" s="205">
        <f t="shared" si="7"/>
        <v>0</v>
      </c>
      <c r="AM15" s="205">
        <f t="shared" si="8"/>
        <v>0</v>
      </c>
      <c r="AN15" s="205">
        <f t="shared" si="9"/>
        <v>0</v>
      </c>
      <c r="AO15" s="205">
        <f t="shared" si="10"/>
        <v>0</v>
      </c>
      <c r="AP15" s="205">
        <f t="shared" si="2"/>
        <v>-23.200000000000728</v>
      </c>
      <c r="AQ15" s="205">
        <f t="shared" si="3"/>
        <v>108.10000000000036</v>
      </c>
    </row>
    <row r="16" spans="1:43" s="55" customFormat="1" x14ac:dyDescent="0.3">
      <c r="A16" s="43"/>
      <c r="B16" s="44"/>
      <c r="C16" s="43"/>
      <c r="D16" s="44"/>
      <c r="E16" s="43"/>
      <c r="F16" s="43">
        <v>9</v>
      </c>
      <c r="G16" s="44" t="s">
        <v>192</v>
      </c>
      <c r="H16" s="44" t="s">
        <v>193</v>
      </c>
      <c r="I16" s="43"/>
      <c r="J16" s="44"/>
      <c r="K16" s="43"/>
      <c r="L16" s="44"/>
      <c r="M16" s="53">
        <v>18</v>
      </c>
      <c r="N16" s="54">
        <v>5718.1298217798521</v>
      </c>
      <c r="O16" s="54">
        <v>5926.9133924798789</v>
      </c>
      <c r="P16" s="54">
        <v>6142.9917140935559</v>
      </c>
      <c r="Q16" s="54">
        <v>6395.4650794127647</v>
      </c>
      <c r="R16" s="54">
        <v>6693.6863629757891</v>
      </c>
      <c r="S16" s="54">
        <v>6687.0596134764428</v>
      </c>
      <c r="T16" s="54">
        <v>6709.7961534600927</v>
      </c>
      <c r="U16" s="54">
        <v>6725.0919999767675</v>
      </c>
      <c r="V16" s="54">
        <v>6862.2838767762923</v>
      </c>
      <c r="W16" s="54">
        <v>6972.4359442839905</v>
      </c>
      <c r="X16" s="54"/>
      <c r="Y16" s="321">
        <v>5718.1298217798521</v>
      </c>
      <c r="Z16" s="321">
        <v>5926.9133924798789</v>
      </c>
      <c r="AA16" s="321">
        <v>6142.9917140935559</v>
      </c>
      <c r="AB16" s="321">
        <v>6395.4650794127647</v>
      </c>
      <c r="AC16" s="321">
        <v>6693.6863629757891</v>
      </c>
      <c r="AD16" s="321">
        <v>6687.0596134764428</v>
      </c>
      <c r="AE16" s="321">
        <v>6709.7961534600927</v>
      </c>
      <c r="AF16" s="321">
        <v>6725.0919999767675</v>
      </c>
      <c r="AG16" s="55">
        <v>6851.6680013096111</v>
      </c>
      <c r="AI16" s="205">
        <f t="shared" si="4"/>
        <v>0</v>
      </c>
      <c r="AJ16" s="205">
        <f t="shared" si="5"/>
        <v>0</v>
      </c>
      <c r="AK16" s="205">
        <f t="shared" si="6"/>
        <v>0</v>
      </c>
      <c r="AL16" s="205">
        <f t="shared" si="7"/>
        <v>0</v>
      </c>
      <c r="AM16" s="205">
        <f t="shared" si="8"/>
        <v>0</v>
      </c>
      <c r="AN16" s="205">
        <f t="shared" si="9"/>
        <v>0</v>
      </c>
      <c r="AO16" s="205">
        <f t="shared" si="10"/>
        <v>0</v>
      </c>
      <c r="AP16" s="205">
        <f t="shared" si="2"/>
        <v>0</v>
      </c>
      <c r="AQ16" s="205">
        <f t="shared" si="3"/>
        <v>-10.615875466681246</v>
      </c>
    </row>
    <row r="17" spans="1:43" s="55" customFormat="1" x14ac:dyDescent="0.3">
      <c r="A17" s="43"/>
      <c r="B17" s="44"/>
      <c r="C17" s="43"/>
      <c r="D17" s="44"/>
      <c r="E17" s="43"/>
      <c r="F17" s="43">
        <v>10</v>
      </c>
      <c r="G17" s="44" t="s">
        <v>194</v>
      </c>
      <c r="H17" s="44" t="s">
        <v>195</v>
      </c>
      <c r="I17" s="43"/>
      <c r="J17" s="44"/>
      <c r="K17" s="43"/>
      <c r="L17" s="44"/>
      <c r="M17" s="53">
        <v>18</v>
      </c>
      <c r="N17" s="54">
        <v>1031.6519223630798</v>
      </c>
      <c r="O17" s="54">
        <v>1057.2542017317055</v>
      </c>
      <c r="P17" s="54">
        <v>1111.6938627016634</v>
      </c>
      <c r="Q17" s="54">
        <v>1142.1312729078929</v>
      </c>
      <c r="R17" s="54">
        <v>1177.8005928254938</v>
      </c>
      <c r="S17" s="54">
        <v>1211.7933701359993</v>
      </c>
      <c r="T17" s="54">
        <v>1240.215530436662</v>
      </c>
      <c r="U17" s="54">
        <v>1301.8188242514043</v>
      </c>
      <c r="V17" s="54">
        <v>1342.1194282203405</v>
      </c>
      <c r="W17" s="54">
        <v>1356.9394210113692</v>
      </c>
      <c r="X17" s="54"/>
      <c r="Y17" s="321">
        <v>1031.6519223630798</v>
      </c>
      <c r="Z17" s="321">
        <v>1057.2542017317055</v>
      </c>
      <c r="AA17" s="321">
        <v>1111.6938627016634</v>
      </c>
      <c r="AB17" s="321">
        <v>1142.1312729078929</v>
      </c>
      <c r="AC17" s="321">
        <v>1177.8005928254938</v>
      </c>
      <c r="AD17" s="321">
        <v>1211.7933701359993</v>
      </c>
      <c r="AE17" s="321">
        <v>1240.215530436662</v>
      </c>
      <c r="AF17" s="321">
        <v>1302.0142682702706</v>
      </c>
      <c r="AG17" s="55">
        <v>1341.4253587139608</v>
      </c>
      <c r="AI17" s="205">
        <f t="shared" si="4"/>
        <v>0</v>
      </c>
      <c r="AJ17" s="205">
        <f t="shared" si="5"/>
        <v>0</v>
      </c>
      <c r="AK17" s="205">
        <f t="shared" si="6"/>
        <v>0</v>
      </c>
      <c r="AL17" s="205">
        <f t="shared" si="7"/>
        <v>0</v>
      </c>
      <c r="AM17" s="205">
        <f t="shared" si="8"/>
        <v>0</v>
      </c>
      <c r="AN17" s="205">
        <f t="shared" si="9"/>
        <v>0</v>
      </c>
      <c r="AO17" s="205">
        <f t="shared" si="10"/>
        <v>0</v>
      </c>
      <c r="AP17" s="205">
        <f t="shared" si="2"/>
        <v>0.19544401886628293</v>
      </c>
      <c r="AQ17" s="205">
        <f t="shared" si="3"/>
        <v>-0.69406950637971931</v>
      </c>
    </row>
    <row r="18" spans="1:43" s="55" customFormat="1" x14ac:dyDescent="0.3">
      <c r="A18" s="43"/>
      <c r="B18" s="44"/>
      <c r="C18" s="43"/>
      <c r="D18" s="44"/>
      <c r="E18" s="43"/>
      <c r="F18" s="43">
        <v>11</v>
      </c>
      <c r="G18" s="44" t="s">
        <v>197</v>
      </c>
      <c r="H18" s="44" t="s">
        <v>198</v>
      </c>
      <c r="I18" s="43"/>
      <c r="J18" s="44"/>
      <c r="K18" s="43"/>
      <c r="L18" s="44"/>
      <c r="M18" s="53">
        <v>15</v>
      </c>
      <c r="N18" s="54">
        <v>8810.368672604478</v>
      </c>
      <c r="O18" s="54">
        <v>8641.8460709555766</v>
      </c>
      <c r="P18" s="54">
        <v>7266.120726459284</v>
      </c>
      <c r="Q18" s="54">
        <v>6986.0117724542724</v>
      </c>
      <c r="R18" s="54">
        <v>6382.4203553142206</v>
      </c>
      <c r="S18" s="54">
        <v>5140.4651783736226</v>
      </c>
      <c r="T18" s="54">
        <v>5240.9612726108262</v>
      </c>
      <c r="U18" s="54">
        <v>5271.0967999283375</v>
      </c>
      <c r="V18" s="54">
        <v>4813.4503854723662</v>
      </c>
      <c r="W18" s="54">
        <v>4552.6931231140488</v>
      </c>
      <c r="X18" s="54"/>
      <c r="Y18" s="321">
        <v>8810.368672604478</v>
      </c>
      <c r="Z18" s="321">
        <v>8641.8460709555766</v>
      </c>
      <c r="AA18" s="321">
        <v>7266.120726459284</v>
      </c>
      <c r="AB18" s="321">
        <v>6986.0117724542724</v>
      </c>
      <c r="AC18" s="321">
        <v>6382.4203553142206</v>
      </c>
      <c r="AD18" s="321">
        <v>5140.4651783736226</v>
      </c>
      <c r="AE18" s="321">
        <v>5240.9612726108262</v>
      </c>
      <c r="AF18" s="321">
        <v>5271.0967999283375</v>
      </c>
      <c r="AG18" s="55">
        <v>4798.5761022103725</v>
      </c>
      <c r="AI18" s="205">
        <f t="shared" si="4"/>
        <v>0</v>
      </c>
      <c r="AJ18" s="205">
        <f t="shared" si="5"/>
        <v>0</v>
      </c>
      <c r="AK18" s="205">
        <f t="shared" si="6"/>
        <v>0</v>
      </c>
      <c r="AL18" s="205">
        <f t="shared" si="7"/>
        <v>0</v>
      </c>
      <c r="AM18" s="205">
        <f t="shared" si="8"/>
        <v>0</v>
      </c>
      <c r="AN18" s="205">
        <f t="shared" si="9"/>
        <v>0</v>
      </c>
      <c r="AO18" s="205">
        <f t="shared" si="10"/>
        <v>0</v>
      </c>
      <c r="AP18" s="205">
        <f t="shared" si="2"/>
        <v>0</v>
      </c>
      <c r="AQ18" s="205">
        <f t="shared" si="3"/>
        <v>-14.874283261993696</v>
      </c>
    </row>
    <row r="19" spans="1:43" s="55" customFormat="1" x14ac:dyDescent="0.3">
      <c r="A19" s="43"/>
      <c r="B19" s="44"/>
      <c r="C19" s="43"/>
      <c r="D19" s="44"/>
      <c r="E19" s="43"/>
      <c r="F19" s="43">
        <v>12</v>
      </c>
      <c r="G19" s="44" t="s">
        <v>199</v>
      </c>
      <c r="H19" s="44" t="s">
        <v>200</v>
      </c>
      <c r="I19" s="43"/>
      <c r="J19" s="44"/>
      <c r="K19" s="43"/>
      <c r="L19" s="44"/>
      <c r="M19" s="53">
        <v>6</v>
      </c>
      <c r="N19" s="54">
        <v>8006.8308454731396</v>
      </c>
      <c r="O19" s="54">
        <v>8380.1342077262707</v>
      </c>
      <c r="P19" s="54">
        <v>8093.1704134734009</v>
      </c>
      <c r="Q19" s="54">
        <v>8080.6259993325302</v>
      </c>
      <c r="R19" s="54">
        <v>8053.9586361320708</v>
      </c>
      <c r="S19" s="54">
        <v>7293.2433553686678</v>
      </c>
      <c r="T19" s="54">
        <v>7266.1314692976184</v>
      </c>
      <c r="U19" s="54">
        <v>7254.740289326779</v>
      </c>
      <c r="V19" s="54">
        <v>7228.7839204656075</v>
      </c>
      <c r="W19" s="54">
        <v>7586.1094595797058</v>
      </c>
      <c r="X19" s="54"/>
      <c r="Y19" s="321">
        <v>8006.8308454731396</v>
      </c>
      <c r="Z19" s="321">
        <v>8380.1342077262707</v>
      </c>
      <c r="AA19" s="321">
        <v>8093.1704134734009</v>
      </c>
      <c r="AB19" s="321">
        <v>8080.6259993325302</v>
      </c>
      <c r="AC19" s="321">
        <v>8053.9586361320708</v>
      </c>
      <c r="AD19" s="321">
        <v>7293.2433553686678</v>
      </c>
      <c r="AE19" s="321">
        <v>7266.1314692976184</v>
      </c>
      <c r="AF19" s="321">
        <v>7254.740289326779</v>
      </c>
      <c r="AG19" s="55">
        <v>7305.7063939998743</v>
      </c>
      <c r="AI19" s="205">
        <f t="shared" si="4"/>
        <v>0</v>
      </c>
      <c r="AJ19" s="205">
        <f t="shared" si="5"/>
        <v>0</v>
      </c>
      <c r="AK19" s="205">
        <f t="shared" si="6"/>
        <v>0</v>
      </c>
      <c r="AL19" s="205">
        <f t="shared" si="7"/>
        <v>0</v>
      </c>
      <c r="AM19" s="205">
        <f t="shared" si="8"/>
        <v>0</v>
      </c>
      <c r="AN19" s="205">
        <f t="shared" si="9"/>
        <v>0</v>
      </c>
      <c r="AO19" s="205">
        <f t="shared" si="10"/>
        <v>0</v>
      </c>
      <c r="AP19" s="205">
        <f t="shared" si="2"/>
        <v>0</v>
      </c>
      <c r="AQ19" s="205">
        <f t="shared" si="3"/>
        <v>76.922473534266828</v>
      </c>
    </row>
    <row r="20" spans="1:43" s="55" customFormat="1" x14ac:dyDescent="0.3">
      <c r="A20" s="43"/>
      <c r="B20" s="44"/>
      <c r="C20" s="43"/>
      <c r="D20" s="44"/>
      <c r="E20" s="43"/>
      <c r="F20" s="43">
        <v>13</v>
      </c>
      <c r="G20" s="44" t="s">
        <v>201</v>
      </c>
      <c r="H20" s="44" t="s">
        <v>202</v>
      </c>
      <c r="I20" s="43"/>
      <c r="J20" s="44"/>
      <c r="K20" s="43"/>
      <c r="L20" s="44"/>
      <c r="M20" s="53">
        <v>20</v>
      </c>
      <c r="N20" s="54">
        <v>4174.64045216471</v>
      </c>
      <c r="O20" s="54">
        <v>4052.5270286323384</v>
      </c>
      <c r="P20" s="54">
        <v>4231.4665354638173</v>
      </c>
      <c r="Q20" s="54">
        <v>4144.2983248332621</v>
      </c>
      <c r="R20" s="54">
        <v>4068.0432356563242</v>
      </c>
      <c r="S20" s="54">
        <v>3992.4616072850522</v>
      </c>
      <c r="T20" s="54">
        <v>3983.6406233905122</v>
      </c>
      <c r="U20" s="54">
        <v>4299.9416888877186</v>
      </c>
      <c r="V20" s="54">
        <v>4257.3156843842025</v>
      </c>
      <c r="W20" s="54">
        <v>4235.4372832897016</v>
      </c>
      <c r="X20" s="54"/>
      <c r="Y20" s="321">
        <v>4174.64045216471</v>
      </c>
      <c r="Z20" s="321">
        <v>4052.5270286323384</v>
      </c>
      <c r="AA20" s="321">
        <v>4231.4665354638173</v>
      </c>
      <c r="AB20" s="321">
        <v>4144.2983248332621</v>
      </c>
      <c r="AC20" s="321">
        <v>4068.0432356563242</v>
      </c>
      <c r="AD20" s="321">
        <v>3992.4616072850522</v>
      </c>
      <c r="AE20" s="321">
        <v>3983.6406233905122</v>
      </c>
      <c r="AF20" s="321">
        <v>4299.9416888877186</v>
      </c>
      <c r="AG20" s="55">
        <v>4302.6183600018694</v>
      </c>
      <c r="AI20" s="205">
        <f t="shared" si="4"/>
        <v>0</v>
      </c>
      <c r="AJ20" s="205">
        <f t="shared" si="5"/>
        <v>0</v>
      </c>
      <c r="AK20" s="205">
        <f t="shared" si="6"/>
        <v>0</v>
      </c>
      <c r="AL20" s="205">
        <f t="shared" si="7"/>
        <v>0</v>
      </c>
      <c r="AM20" s="205">
        <f t="shared" si="8"/>
        <v>0</v>
      </c>
      <c r="AN20" s="205">
        <f t="shared" si="9"/>
        <v>0</v>
      </c>
      <c r="AO20" s="205">
        <f t="shared" si="10"/>
        <v>0</v>
      </c>
      <c r="AP20" s="205">
        <f t="shared" si="2"/>
        <v>0</v>
      </c>
      <c r="AQ20" s="205">
        <f t="shared" si="3"/>
        <v>45.302675617666864</v>
      </c>
    </row>
    <row r="21" spans="1:43" s="70" customFormat="1" x14ac:dyDescent="0.3">
      <c r="A21" s="48"/>
      <c r="B21" s="49"/>
      <c r="C21" s="48"/>
      <c r="D21" s="49"/>
      <c r="E21" s="43"/>
      <c r="F21" s="48"/>
      <c r="G21" s="49" t="s">
        <v>432</v>
      </c>
      <c r="H21" s="49"/>
      <c r="I21" s="48"/>
      <c r="J21" s="49"/>
      <c r="K21" s="48"/>
      <c r="L21" s="49"/>
      <c r="M21" s="64">
        <v>56</v>
      </c>
      <c r="N21" s="123">
        <v>103059.35011490002</v>
      </c>
      <c r="O21" s="123">
        <v>105367.65920510242</v>
      </c>
      <c r="P21" s="123">
        <v>105837.79838238798</v>
      </c>
      <c r="Q21" s="123">
        <v>103557.00593256713</v>
      </c>
      <c r="R21" s="123">
        <v>102887.37205491868</v>
      </c>
      <c r="S21" s="123">
        <v>92879.417959958504</v>
      </c>
      <c r="T21" s="123">
        <v>93717.12803731217</v>
      </c>
      <c r="U21" s="123">
        <v>97003.932960972015</v>
      </c>
      <c r="V21" s="123">
        <v>97537.291518448328</v>
      </c>
      <c r="W21" s="123">
        <v>98432.186539447284</v>
      </c>
      <c r="X21" s="123"/>
      <c r="Y21" s="320">
        <v>103059.35011490002</v>
      </c>
      <c r="Z21" s="320">
        <v>105367.65920510242</v>
      </c>
      <c r="AA21" s="320">
        <v>105837.79838238798</v>
      </c>
      <c r="AB21" s="320">
        <v>103557.00593256713</v>
      </c>
      <c r="AC21" s="320">
        <v>102887.37205491868</v>
      </c>
      <c r="AD21" s="320">
        <v>92879.417959958504</v>
      </c>
      <c r="AE21" s="320">
        <v>93717.12803731217</v>
      </c>
      <c r="AF21" s="320">
        <v>97000.564618684162</v>
      </c>
      <c r="AG21" s="70">
        <v>97513.114881553105</v>
      </c>
      <c r="AI21" s="205">
        <f t="shared" si="4"/>
        <v>0</v>
      </c>
      <c r="AJ21" s="205">
        <f t="shared" si="5"/>
        <v>0</v>
      </c>
      <c r="AK21" s="205">
        <f t="shared" si="6"/>
        <v>0</v>
      </c>
      <c r="AL21" s="205">
        <f t="shared" si="7"/>
        <v>0</v>
      </c>
      <c r="AM21" s="205">
        <f t="shared" si="8"/>
        <v>0</v>
      </c>
      <c r="AN21" s="205">
        <f t="shared" si="9"/>
        <v>0</v>
      </c>
      <c r="AO21" s="205">
        <f t="shared" si="10"/>
        <v>0</v>
      </c>
      <c r="AP21" s="205">
        <f t="shared" si="2"/>
        <v>-3.3683422878530109</v>
      </c>
      <c r="AQ21" s="205">
        <f t="shared" si="3"/>
        <v>-24.176636895223055</v>
      </c>
    </row>
    <row r="22" spans="1:43" s="55" customFormat="1" x14ac:dyDescent="0.3">
      <c r="A22" s="43"/>
      <c r="B22" s="44"/>
      <c r="C22" s="43"/>
      <c r="D22" s="44"/>
      <c r="E22" s="43"/>
      <c r="F22" s="43">
        <v>1</v>
      </c>
      <c r="G22" s="44" t="s">
        <v>204</v>
      </c>
      <c r="H22" s="44" t="s">
        <v>205</v>
      </c>
      <c r="I22" s="43"/>
      <c r="J22" s="44"/>
      <c r="K22" s="43"/>
      <c r="L22" s="44"/>
      <c r="M22" s="53">
        <v>5</v>
      </c>
      <c r="N22" s="54">
        <v>46526.392166788493</v>
      </c>
      <c r="O22" s="54">
        <v>46821.039534409829</v>
      </c>
      <c r="P22" s="54">
        <v>45806.84779986451</v>
      </c>
      <c r="Q22" s="54">
        <v>45429.776852303417</v>
      </c>
      <c r="R22" s="54">
        <v>42460.448503382955</v>
      </c>
      <c r="S22" s="54">
        <v>38429.638740087699</v>
      </c>
      <c r="T22" s="54">
        <v>36409.962832071957</v>
      </c>
      <c r="U22" s="54">
        <v>36283.404186552078</v>
      </c>
      <c r="V22" s="54">
        <v>36143.745039720554</v>
      </c>
      <c r="W22" s="54">
        <v>35154.52843259462</v>
      </c>
      <c r="X22" s="54"/>
      <c r="Y22" s="321">
        <v>46526.392166788493</v>
      </c>
      <c r="Z22" s="321">
        <v>46821.039534409829</v>
      </c>
      <c r="AA22" s="321">
        <v>45806.84779986451</v>
      </c>
      <c r="AB22" s="321">
        <v>45429.776852303417</v>
      </c>
      <c r="AC22" s="321">
        <v>42460.448503382955</v>
      </c>
      <c r="AD22" s="321">
        <v>38429.638740087699</v>
      </c>
      <c r="AE22" s="321">
        <v>36409.962832071957</v>
      </c>
      <c r="AF22" s="321">
        <v>36283.404186552078</v>
      </c>
      <c r="AG22" s="55">
        <v>36155.03343395613</v>
      </c>
      <c r="AI22" s="205">
        <f t="shared" si="4"/>
        <v>0</v>
      </c>
      <c r="AJ22" s="205">
        <f t="shared" si="5"/>
        <v>0</v>
      </c>
      <c r="AK22" s="205">
        <f t="shared" si="6"/>
        <v>0</v>
      </c>
      <c r="AL22" s="205">
        <f t="shared" si="7"/>
        <v>0</v>
      </c>
      <c r="AM22" s="205">
        <f t="shared" si="8"/>
        <v>0</v>
      </c>
      <c r="AN22" s="205">
        <f t="shared" si="9"/>
        <v>0</v>
      </c>
      <c r="AO22" s="205">
        <f t="shared" si="10"/>
        <v>0</v>
      </c>
      <c r="AP22" s="205">
        <f t="shared" si="2"/>
        <v>0</v>
      </c>
      <c r="AQ22" s="205">
        <f t="shared" si="3"/>
        <v>11.288394235576561</v>
      </c>
    </row>
    <row r="23" spans="1:43" s="55" customFormat="1" x14ac:dyDescent="0.3">
      <c r="A23" s="43"/>
      <c r="B23" s="44"/>
      <c r="C23" s="43"/>
      <c r="D23" s="44"/>
      <c r="E23" s="43"/>
      <c r="F23" s="43">
        <v>2</v>
      </c>
      <c r="G23" s="44" t="s">
        <v>207</v>
      </c>
      <c r="H23" s="44" t="s">
        <v>208</v>
      </c>
      <c r="I23" s="43"/>
      <c r="J23" s="44"/>
      <c r="K23" s="43"/>
      <c r="L23" s="44"/>
      <c r="M23" s="53">
        <v>4</v>
      </c>
      <c r="N23" s="54">
        <v>49118.919079699343</v>
      </c>
      <c r="O23" s="54">
        <v>50606.679667729244</v>
      </c>
      <c r="P23" s="54">
        <v>51491.797143336611</v>
      </c>
      <c r="Q23" s="54">
        <v>49321.501972644088</v>
      </c>
      <c r="R23" s="54">
        <v>50643.409794622217</v>
      </c>
      <c r="S23" s="54">
        <v>45895.587371929927</v>
      </c>
      <c r="T23" s="54">
        <v>49165.62494404176</v>
      </c>
      <c r="U23" s="54">
        <v>51747.697164686251</v>
      </c>
      <c r="V23" s="54">
        <v>52033.66765506615</v>
      </c>
      <c r="W23" s="54">
        <v>53596.421364001362</v>
      </c>
      <c r="X23" s="54"/>
      <c r="Y23" s="321">
        <v>49118.919079699343</v>
      </c>
      <c r="Z23" s="321">
        <v>50606.679667729244</v>
      </c>
      <c r="AA23" s="321">
        <v>51491.797143336611</v>
      </c>
      <c r="AB23" s="321">
        <v>49321.501972644088</v>
      </c>
      <c r="AC23" s="321">
        <v>50643.409794622217</v>
      </c>
      <c r="AD23" s="321">
        <v>45895.587371929927</v>
      </c>
      <c r="AE23" s="321">
        <v>49165.62494404176</v>
      </c>
      <c r="AF23" s="321">
        <v>51747.697164686258</v>
      </c>
      <c r="AG23" s="55">
        <v>52063.13928893744</v>
      </c>
      <c r="AI23" s="205">
        <f t="shared" si="4"/>
        <v>0</v>
      </c>
      <c r="AJ23" s="205">
        <f t="shared" si="5"/>
        <v>0</v>
      </c>
      <c r="AK23" s="205">
        <f t="shared" si="6"/>
        <v>0</v>
      </c>
      <c r="AL23" s="205">
        <f t="shared" si="7"/>
        <v>0</v>
      </c>
      <c r="AM23" s="205">
        <f t="shared" si="8"/>
        <v>0</v>
      </c>
      <c r="AN23" s="205">
        <f t="shared" si="9"/>
        <v>0</v>
      </c>
      <c r="AO23" s="205">
        <f t="shared" si="10"/>
        <v>0</v>
      </c>
      <c r="AP23" s="205">
        <f t="shared" si="2"/>
        <v>0</v>
      </c>
      <c r="AQ23" s="205">
        <f t="shared" si="3"/>
        <v>29.471633871289669</v>
      </c>
    </row>
    <row r="24" spans="1:43" s="55" customFormat="1" x14ac:dyDescent="0.3">
      <c r="A24" s="43"/>
      <c r="B24" s="44"/>
      <c r="C24" s="43"/>
      <c r="D24" s="44"/>
      <c r="E24" s="43"/>
      <c r="F24" s="43">
        <v>3</v>
      </c>
      <c r="G24" s="44" t="s">
        <v>209</v>
      </c>
      <c r="H24" s="44" t="s">
        <v>210</v>
      </c>
      <c r="I24" s="43"/>
      <c r="J24" s="44"/>
      <c r="K24" s="43"/>
      <c r="L24" s="44"/>
      <c r="M24" s="53">
        <v>47</v>
      </c>
      <c r="N24" s="54">
        <v>7414.0388684121799</v>
      </c>
      <c r="O24" s="54">
        <v>7939.9400029633543</v>
      </c>
      <c r="P24" s="54">
        <v>8539.1534391868481</v>
      </c>
      <c r="Q24" s="54">
        <v>8805.7271076196139</v>
      </c>
      <c r="R24" s="54">
        <v>9783.5137569135131</v>
      </c>
      <c r="S24" s="54">
        <v>8554.1918479408796</v>
      </c>
      <c r="T24" s="54">
        <v>8141.5402611984628</v>
      </c>
      <c r="U24" s="54">
        <v>8972.8316097336901</v>
      </c>
      <c r="V24" s="54">
        <v>9359.8788236616274</v>
      </c>
      <c r="W24" s="54">
        <v>9681.2367428512971</v>
      </c>
      <c r="X24" s="54"/>
      <c r="Y24" s="321">
        <v>7414.0388684121799</v>
      </c>
      <c r="Z24" s="321">
        <v>7939.9400029633543</v>
      </c>
      <c r="AA24" s="321">
        <v>8539.1534391868481</v>
      </c>
      <c r="AB24" s="321">
        <v>8805.7271076196139</v>
      </c>
      <c r="AC24" s="321">
        <v>9783.5137569135131</v>
      </c>
      <c r="AD24" s="321">
        <v>8554.1918479408796</v>
      </c>
      <c r="AE24" s="321">
        <v>8141.5402611984628</v>
      </c>
      <c r="AF24" s="321">
        <v>8969.4632674458262</v>
      </c>
      <c r="AG24" s="55">
        <v>9294.9421586595381</v>
      </c>
      <c r="AI24" s="205">
        <f t="shared" si="4"/>
        <v>0</v>
      </c>
      <c r="AJ24" s="205">
        <f t="shared" si="5"/>
        <v>0</v>
      </c>
      <c r="AK24" s="205">
        <f t="shared" si="6"/>
        <v>0</v>
      </c>
      <c r="AL24" s="205">
        <f t="shared" si="7"/>
        <v>0</v>
      </c>
      <c r="AM24" s="205">
        <f t="shared" si="8"/>
        <v>0</v>
      </c>
      <c r="AN24" s="205">
        <f t="shared" si="9"/>
        <v>0</v>
      </c>
      <c r="AO24" s="205">
        <f t="shared" si="10"/>
        <v>0</v>
      </c>
      <c r="AP24" s="205">
        <f t="shared" si="2"/>
        <v>-3.3683422878639249</v>
      </c>
      <c r="AQ24" s="205">
        <f t="shared" si="3"/>
        <v>-64.936665002089285</v>
      </c>
    </row>
    <row r="25" spans="1:43" s="70" customFormat="1" x14ac:dyDescent="0.3">
      <c r="A25" s="48"/>
      <c r="B25" s="49"/>
      <c r="C25" s="48"/>
      <c r="D25" s="49"/>
      <c r="E25" s="43"/>
      <c r="F25" s="48"/>
      <c r="G25" s="49" t="s">
        <v>433</v>
      </c>
      <c r="H25" s="49"/>
      <c r="I25" s="48"/>
      <c r="J25" s="49"/>
      <c r="K25" s="48"/>
      <c r="L25" s="49"/>
      <c r="M25" s="64">
        <v>259</v>
      </c>
      <c r="N25" s="123">
        <v>262379.41096744972</v>
      </c>
      <c r="O25" s="123">
        <v>273898.5429944885</v>
      </c>
      <c r="P25" s="123">
        <v>290463.68488000461</v>
      </c>
      <c r="Q25" s="123">
        <v>304842.65721717023</v>
      </c>
      <c r="R25" s="123">
        <v>316282.9733400034</v>
      </c>
      <c r="S25" s="123">
        <v>307605.60964339715</v>
      </c>
      <c r="T25" s="123">
        <v>336724.36011022463</v>
      </c>
      <c r="U25" s="123">
        <v>364225.5918940453</v>
      </c>
      <c r="V25" s="123">
        <v>366793.38527853368</v>
      </c>
      <c r="W25" s="123">
        <v>382033.6344815662</v>
      </c>
      <c r="X25" s="123"/>
      <c r="Y25" s="320">
        <v>262379.41096744972</v>
      </c>
      <c r="Z25" s="320">
        <v>273898.5429944885</v>
      </c>
      <c r="AA25" s="320">
        <v>290463.68488000461</v>
      </c>
      <c r="AB25" s="320">
        <v>304842.65721717023</v>
      </c>
      <c r="AC25" s="320">
        <v>316282.9733400034</v>
      </c>
      <c r="AD25" s="320">
        <v>307605.60964339715</v>
      </c>
      <c r="AE25" s="320">
        <v>336724.36011022463</v>
      </c>
      <c r="AF25" s="320">
        <v>364123.5918940453</v>
      </c>
      <c r="AG25" s="70">
        <v>366693.68527853373</v>
      </c>
      <c r="AI25" s="205">
        <f t="shared" si="4"/>
        <v>0</v>
      </c>
      <c r="AJ25" s="205">
        <f t="shared" si="5"/>
        <v>0</v>
      </c>
      <c r="AK25" s="205">
        <f t="shared" si="6"/>
        <v>0</v>
      </c>
      <c r="AL25" s="205">
        <f t="shared" si="7"/>
        <v>0</v>
      </c>
      <c r="AM25" s="205">
        <f t="shared" si="8"/>
        <v>0</v>
      </c>
      <c r="AN25" s="205">
        <f t="shared" si="9"/>
        <v>0</v>
      </c>
      <c r="AO25" s="205">
        <f t="shared" si="10"/>
        <v>0</v>
      </c>
      <c r="AP25" s="205">
        <f t="shared" si="2"/>
        <v>-102</v>
      </c>
      <c r="AQ25" s="205">
        <f t="shared" si="3"/>
        <v>-99.699999999953434</v>
      </c>
    </row>
    <row r="26" spans="1:43" s="55" customFormat="1" x14ac:dyDescent="0.3">
      <c r="A26" s="43"/>
      <c r="B26" s="44"/>
      <c r="C26" s="43"/>
      <c r="D26" s="44"/>
      <c r="E26" s="43"/>
      <c r="F26" s="43">
        <v>1</v>
      </c>
      <c r="G26" s="44" t="s">
        <v>212</v>
      </c>
      <c r="H26" s="44" t="s">
        <v>213</v>
      </c>
      <c r="I26" s="43"/>
      <c r="J26" s="44"/>
      <c r="K26" s="43"/>
      <c r="L26" s="44"/>
      <c r="M26" s="53">
        <v>7</v>
      </c>
      <c r="N26" s="54">
        <v>11713.430541169908</v>
      </c>
      <c r="O26" s="54">
        <v>11335.646192903141</v>
      </c>
      <c r="P26" s="54">
        <v>13325.959038405355</v>
      </c>
      <c r="Q26" s="54">
        <v>13318.877877271581</v>
      </c>
      <c r="R26" s="54">
        <v>13177.849253444818</v>
      </c>
      <c r="S26" s="54">
        <v>12770.822963235538</v>
      </c>
      <c r="T26" s="54">
        <v>11618.199545400674</v>
      </c>
      <c r="U26" s="54">
        <v>11393.370227819967</v>
      </c>
      <c r="V26" s="54">
        <v>11870.570464021434</v>
      </c>
      <c r="W26" s="54">
        <v>12496.260015584601</v>
      </c>
      <c r="X26" s="54"/>
      <c r="Y26" s="321">
        <v>11713.430541169908</v>
      </c>
      <c r="Z26" s="321">
        <v>11335.646192903141</v>
      </c>
      <c r="AA26" s="321">
        <v>13325.959038405355</v>
      </c>
      <c r="AB26" s="321">
        <v>13318.877877271581</v>
      </c>
      <c r="AC26" s="321">
        <v>13177.849253444818</v>
      </c>
      <c r="AD26" s="321">
        <v>12770.822963235538</v>
      </c>
      <c r="AE26" s="321">
        <v>11618.199545400674</v>
      </c>
      <c r="AF26" s="321">
        <v>11381.370227819982</v>
      </c>
      <c r="AG26" s="55">
        <v>11860.570464021426</v>
      </c>
      <c r="AI26" s="205">
        <f t="shared" si="4"/>
        <v>0</v>
      </c>
      <c r="AJ26" s="205">
        <f t="shared" si="5"/>
        <v>0</v>
      </c>
      <c r="AK26" s="205">
        <f t="shared" si="6"/>
        <v>0</v>
      </c>
      <c r="AL26" s="205">
        <f t="shared" si="7"/>
        <v>0</v>
      </c>
      <c r="AM26" s="205">
        <f t="shared" si="8"/>
        <v>0</v>
      </c>
      <c r="AN26" s="205">
        <f t="shared" si="9"/>
        <v>0</v>
      </c>
      <c r="AO26" s="205">
        <f t="shared" si="10"/>
        <v>0</v>
      </c>
      <c r="AP26" s="205">
        <f t="shared" si="2"/>
        <v>-11.999999999985448</v>
      </c>
      <c r="AQ26" s="205">
        <f t="shared" si="3"/>
        <v>-10.000000000007276</v>
      </c>
    </row>
    <row r="27" spans="1:43" s="55" customFormat="1" x14ac:dyDescent="0.3">
      <c r="A27" s="43"/>
      <c r="B27" s="44"/>
      <c r="C27" s="43"/>
      <c r="D27" s="44"/>
      <c r="E27" s="43"/>
      <c r="F27" s="43">
        <v>2</v>
      </c>
      <c r="G27" s="44" t="s">
        <v>215</v>
      </c>
      <c r="H27" s="44" t="s">
        <v>216</v>
      </c>
      <c r="I27" s="43"/>
      <c r="J27" s="44"/>
      <c r="K27" s="43"/>
      <c r="L27" s="44"/>
      <c r="M27" s="53">
        <v>45</v>
      </c>
      <c r="N27" s="54">
        <v>13428.184751396848</v>
      </c>
      <c r="O27" s="54">
        <v>14232.548405302881</v>
      </c>
      <c r="P27" s="54">
        <v>15093.643273980404</v>
      </c>
      <c r="Q27" s="54">
        <v>16149.379149399789</v>
      </c>
      <c r="R27" s="54">
        <v>17269.781251586239</v>
      </c>
      <c r="S27" s="54">
        <v>18110.00620075484</v>
      </c>
      <c r="T27" s="54">
        <v>19897.924245151124</v>
      </c>
      <c r="U27" s="54">
        <v>21559.14839588727</v>
      </c>
      <c r="V27" s="54">
        <v>22757.723483414797</v>
      </c>
      <c r="W27" s="54">
        <v>23835.039305384977</v>
      </c>
      <c r="X27" s="54"/>
      <c r="Y27" s="321">
        <v>13428.184751396848</v>
      </c>
      <c r="Z27" s="321">
        <v>14232.548405302881</v>
      </c>
      <c r="AA27" s="321">
        <v>15093.643273980404</v>
      </c>
      <c r="AB27" s="321">
        <v>16149.379149399789</v>
      </c>
      <c r="AC27" s="321">
        <v>17269.781251586239</v>
      </c>
      <c r="AD27" s="321">
        <v>18110.00620075484</v>
      </c>
      <c r="AE27" s="321">
        <v>19897.924245151124</v>
      </c>
      <c r="AF27" s="321">
        <v>21474.14839588727</v>
      </c>
      <c r="AG27" s="55">
        <v>22663.723483414797</v>
      </c>
      <c r="AI27" s="205">
        <f t="shared" si="4"/>
        <v>0</v>
      </c>
      <c r="AJ27" s="205">
        <f t="shared" si="5"/>
        <v>0</v>
      </c>
      <c r="AK27" s="205">
        <f t="shared" si="6"/>
        <v>0</v>
      </c>
      <c r="AL27" s="205">
        <f t="shared" si="7"/>
        <v>0</v>
      </c>
      <c r="AM27" s="205">
        <f t="shared" si="8"/>
        <v>0</v>
      </c>
      <c r="AN27" s="205">
        <f t="shared" si="9"/>
        <v>0</v>
      </c>
      <c r="AO27" s="205">
        <f t="shared" si="10"/>
        <v>0</v>
      </c>
      <c r="AP27" s="205">
        <f t="shared" si="2"/>
        <v>-85</v>
      </c>
      <c r="AQ27" s="205">
        <f t="shared" si="3"/>
        <v>-94</v>
      </c>
    </row>
    <row r="28" spans="1:43" s="55" customFormat="1" x14ac:dyDescent="0.3">
      <c r="A28" s="43"/>
      <c r="B28" s="44"/>
      <c r="C28" s="43"/>
      <c r="D28" s="44"/>
      <c r="E28" s="43"/>
      <c r="F28" s="43">
        <v>3</v>
      </c>
      <c r="G28" s="44" t="s">
        <v>217</v>
      </c>
      <c r="H28" s="44" t="s">
        <v>218</v>
      </c>
      <c r="I28" s="43"/>
      <c r="J28" s="44"/>
      <c r="K28" s="43"/>
      <c r="L28" s="44"/>
      <c r="M28" s="53">
        <v>5</v>
      </c>
      <c r="N28" s="54">
        <v>4151.7136602144292</v>
      </c>
      <c r="O28" s="54">
        <v>4556.9053952419972</v>
      </c>
      <c r="P28" s="54">
        <v>4974.5326940779287</v>
      </c>
      <c r="Q28" s="54">
        <v>5133.4898433340013</v>
      </c>
      <c r="R28" s="54">
        <v>5281.702068503474</v>
      </c>
      <c r="S28" s="54">
        <v>4525.8938387074177</v>
      </c>
      <c r="T28" s="54">
        <v>4974.9163633956578</v>
      </c>
      <c r="U28" s="54">
        <v>5628.9274657052702</v>
      </c>
      <c r="V28" s="54">
        <v>5711.4579217340961</v>
      </c>
      <c r="W28" s="54">
        <v>6104.4683384156397</v>
      </c>
      <c r="X28" s="54"/>
      <c r="Y28" s="321">
        <v>4151.7136602144292</v>
      </c>
      <c r="Z28" s="321">
        <v>4556.9053952419972</v>
      </c>
      <c r="AA28" s="321">
        <v>4974.5326940779287</v>
      </c>
      <c r="AB28" s="321">
        <v>5133.4898433340013</v>
      </c>
      <c r="AC28" s="321">
        <v>5281.702068503474</v>
      </c>
      <c r="AD28" s="321">
        <v>4525.8938387074177</v>
      </c>
      <c r="AE28" s="321">
        <v>4974.9163633956578</v>
      </c>
      <c r="AF28" s="321">
        <v>5623.9274657052702</v>
      </c>
      <c r="AG28" s="55">
        <v>5706.257921734099</v>
      </c>
      <c r="AI28" s="205">
        <f t="shared" si="4"/>
        <v>0</v>
      </c>
      <c r="AJ28" s="205">
        <f t="shared" si="5"/>
        <v>0</v>
      </c>
      <c r="AK28" s="205">
        <f t="shared" si="6"/>
        <v>0</v>
      </c>
      <c r="AL28" s="205">
        <f t="shared" si="7"/>
        <v>0</v>
      </c>
      <c r="AM28" s="205">
        <f t="shared" si="8"/>
        <v>0</v>
      </c>
      <c r="AN28" s="205">
        <f t="shared" si="9"/>
        <v>0</v>
      </c>
      <c r="AO28" s="205">
        <f t="shared" si="10"/>
        <v>0</v>
      </c>
      <c r="AP28" s="205">
        <f t="shared" si="2"/>
        <v>-5</v>
      </c>
      <c r="AQ28" s="205">
        <f t="shared" si="3"/>
        <v>-5.1999999999970896</v>
      </c>
    </row>
    <row r="29" spans="1:43" s="55" customFormat="1" x14ac:dyDescent="0.3">
      <c r="A29" s="43"/>
      <c r="B29" s="44"/>
      <c r="C29" s="43"/>
      <c r="D29" s="44"/>
      <c r="E29" s="43"/>
      <c r="F29" s="43">
        <v>4</v>
      </c>
      <c r="G29" s="44" t="s">
        <v>220</v>
      </c>
      <c r="H29" s="44" t="s">
        <v>221</v>
      </c>
      <c r="I29" s="43"/>
      <c r="J29" s="44"/>
      <c r="K29" s="43"/>
      <c r="L29" s="44"/>
      <c r="M29" s="53">
        <v>1</v>
      </c>
      <c r="N29" s="54">
        <v>3444.8827514999998</v>
      </c>
      <c r="O29" s="54">
        <v>3552.8945857905001</v>
      </c>
      <c r="P29" s="54">
        <v>3623.5318667696197</v>
      </c>
      <c r="Q29" s="54">
        <v>3685.98318025446</v>
      </c>
      <c r="R29" s="54">
        <v>3899.4524101283496</v>
      </c>
      <c r="S29" s="54">
        <v>3183.1512988813524</v>
      </c>
      <c r="T29" s="54">
        <v>2780.7619471528692</v>
      </c>
      <c r="U29" s="54">
        <v>3387.78260748401</v>
      </c>
      <c r="V29" s="54">
        <v>3861.9442391540001</v>
      </c>
      <c r="W29" s="54">
        <v>4244.4669453874503</v>
      </c>
      <c r="X29" s="54"/>
      <c r="Y29" s="321">
        <v>3444.8827514999998</v>
      </c>
      <c r="Z29" s="321">
        <v>3552.8945857905001</v>
      </c>
      <c r="AA29" s="321">
        <v>3623.5318667696197</v>
      </c>
      <c r="AB29" s="321">
        <v>3685.98318025446</v>
      </c>
      <c r="AC29" s="321">
        <v>3899.4524101283496</v>
      </c>
      <c r="AD29" s="321">
        <v>3183.1512988813524</v>
      </c>
      <c r="AE29" s="321">
        <v>2780.7619471528692</v>
      </c>
      <c r="AF29" s="321">
        <v>3437.7826074840154</v>
      </c>
      <c r="AG29" s="55">
        <v>3918.9442391539988</v>
      </c>
      <c r="AI29" s="205">
        <f t="shared" si="4"/>
        <v>0</v>
      </c>
      <c r="AJ29" s="205">
        <f t="shared" si="5"/>
        <v>0</v>
      </c>
      <c r="AK29" s="205">
        <f t="shared" si="6"/>
        <v>0</v>
      </c>
      <c r="AL29" s="205">
        <f t="shared" si="7"/>
        <v>0</v>
      </c>
      <c r="AM29" s="205">
        <f t="shared" si="8"/>
        <v>0</v>
      </c>
      <c r="AN29" s="205">
        <f t="shared" si="9"/>
        <v>0</v>
      </c>
      <c r="AO29" s="205">
        <f t="shared" si="10"/>
        <v>0</v>
      </c>
      <c r="AP29" s="205">
        <f t="shared" si="2"/>
        <v>50.000000000005457</v>
      </c>
      <c r="AQ29" s="205">
        <f t="shared" si="3"/>
        <v>56.999999999998636</v>
      </c>
    </row>
    <row r="30" spans="1:43" s="55" customFormat="1" x14ac:dyDescent="0.3">
      <c r="A30" s="43"/>
      <c r="B30" s="44"/>
      <c r="C30" s="43"/>
      <c r="D30" s="44"/>
      <c r="E30" s="43"/>
      <c r="F30" s="43">
        <v>5</v>
      </c>
      <c r="G30" s="44" t="s">
        <v>222</v>
      </c>
      <c r="H30" s="44" t="s">
        <v>223</v>
      </c>
      <c r="I30" s="43"/>
      <c r="J30" s="44"/>
      <c r="K30" s="43"/>
      <c r="L30" s="44"/>
      <c r="M30" s="53">
        <v>17</v>
      </c>
      <c r="N30" s="54">
        <v>4296.2637772999988</v>
      </c>
      <c r="O30" s="54">
        <v>4584.237889184702</v>
      </c>
      <c r="P30" s="54">
        <v>4960.0878213726046</v>
      </c>
      <c r="Q30" s="54">
        <v>5178.420484174283</v>
      </c>
      <c r="R30" s="54">
        <v>5465.5934201284927</v>
      </c>
      <c r="S30" s="54">
        <v>4809.2686287632541</v>
      </c>
      <c r="T30" s="54">
        <v>5132.341932101056</v>
      </c>
      <c r="U30" s="54">
        <v>5293.8886555993049</v>
      </c>
      <c r="V30" s="54">
        <v>5301.1726521917126</v>
      </c>
      <c r="W30" s="54">
        <v>5406.8954501056996</v>
      </c>
      <c r="X30" s="54"/>
      <c r="Y30" s="321">
        <v>4296.2637772999988</v>
      </c>
      <c r="Z30" s="321">
        <v>4584.237889184702</v>
      </c>
      <c r="AA30" s="321">
        <v>4960.0878213726046</v>
      </c>
      <c r="AB30" s="321">
        <v>5178.420484174283</v>
      </c>
      <c r="AC30" s="321">
        <v>5465.5934201284927</v>
      </c>
      <c r="AD30" s="321">
        <v>4809.2686287632541</v>
      </c>
      <c r="AE30" s="321">
        <v>5132.341932101056</v>
      </c>
      <c r="AF30" s="321">
        <v>5293.8886555993058</v>
      </c>
      <c r="AG30" s="55">
        <v>5301.1726521917126</v>
      </c>
      <c r="AI30" s="205">
        <f t="shared" si="4"/>
        <v>0</v>
      </c>
      <c r="AJ30" s="205">
        <f t="shared" si="5"/>
        <v>0</v>
      </c>
      <c r="AK30" s="205">
        <f t="shared" si="6"/>
        <v>0</v>
      </c>
      <c r="AL30" s="205">
        <f t="shared" si="7"/>
        <v>0</v>
      </c>
      <c r="AM30" s="205">
        <f t="shared" si="8"/>
        <v>0</v>
      </c>
      <c r="AN30" s="205">
        <f t="shared" si="9"/>
        <v>0</v>
      </c>
      <c r="AO30" s="205">
        <f t="shared" si="10"/>
        <v>0</v>
      </c>
      <c r="AP30" s="205">
        <f t="shared" si="2"/>
        <v>0</v>
      </c>
      <c r="AQ30" s="205">
        <f t="shared" si="3"/>
        <v>0</v>
      </c>
    </row>
    <row r="31" spans="1:43" s="55" customFormat="1" x14ac:dyDescent="0.3">
      <c r="A31" s="43"/>
      <c r="B31" s="44"/>
      <c r="C31" s="43"/>
      <c r="D31" s="44"/>
      <c r="E31" s="43"/>
      <c r="F31" s="43">
        <v>6</v>
      </c>
      <c r="G31" s="44" t="s">
        <v>225</v>
      </c>
      <c r="H31" s="44" t="s">
        <v>226</v>
      </c>
      <c r="I31" s="43"/>
      <c r="J31" s="44"/>
      <c r="K31" s="43"/>
      <c r="L31" s="44"/>
      <c r="M31" s="53">
        <v>6</v>
      </c>
      <c r="N31" s="54">
        <v>626.89218149999999</v>
      </c>
      <c r="O31" s="54">
        <v>679.61226168650012</v>
      </c>
      <c r="P31" s="54">
        <v>721.97754790509464</v>
      </c>
      <c r="Q31" s="54">
        <v>748.19323933092937</v>
      </c>
      <c r="R31" s="54">
        <v>785.5216724141975</v>
      </c>
      <c r="S31" s="54">
        <v>634.71685596505745</v>
      </c>
      <c r="T31" s="54">
        <v>705.10110968471611</v>
      </c>
      <c r="U31" s="54">
        <v>876.71145323384758</v>
      </c>
      <c r="V31" s="54">
        <v>942.86797881015991</v>
      </c>
      <c r="W31" s="54">
        <v>996.7303899925522</v>
      </c>
      <c r="X31" s="54"/>
      <c r="Y31" s="321">
        <v>626.89218149999999</v>
      </c>
      <c r="Z31" s="321">
        <v>679.61226168650012</v>
      </c>
      <c r="AA31" s="321">
        <v>721.97754790509464</v>
      </c>
      <c r="AB31" s="321">
        <v>748.19323933092937</v>
      </c>
      <c r="AC31" s="321">
        <v>785.5216724141975</v>
      </c>
      <c r="AD31" s="321">
        <v>634.71685596505745</v>
      </c>
      <c r="AE31" s="321">
        <v>705.10110968471611</v>
      </c>
      <c r="AF31" s="321">
        <v>876.71145323384712</v>
      </c>
      <c r="AG31" s="55">
        <v>942.86797881016037</v>
      </c>
      <c r="AI31" s="205">
        <f t="shared" si="4"/>
        <v>0</v>
      </c>
      <c r="AJ31" s="205">
        <f t="shared" si="5"/>
        <v>0</v>
      </c>
      <c r="AK31" s="205">
        <f t="shared" si="6"/>
        <v>0</v>
      </c>
      <c r="AL31" s="205">
        <f t="shared" si="7"/>
        <v>0</v>
      </c>
      <c r="AM31" s="205">
        <f t="shared" si="8"/>
        <v>0</v>
      </c>
      <c r="AN31" s="205">
        <f t="shared" si="9"/>
        <v>0</v>
      </c>
      <c r="AO31" s="205">
        <f t="shared" si="10"/>
        <v>0</v>
      </c>
      <c r="AP31" s="205">
        <f t="shared" si="2"/>
        <v>0</v>
      </c>
      <c r="AQ31" s="205">
        <f t="shared" si="3"/>
        <v>0</v>
      </c>
    </row>
    <row r="32" spans="1:43" s="55" customFormat="1" x14ac:dyDescent="0.3">
      <c r="A32" s="43"/>
      <c r="B32" s="44"/>
      <c r="C32" s="43"/>
      <c r="D32" s="44"/>
      <c r="E32" s="43"/>
      <c r="F32" s="43">
        <v>7</v>
      </c>
      <c r="G32" s="44" t="s">
        <v>227</v>
      </c>
      <c r="H32" s="44" t="s">
        <v>228</v>
      </c>
      <c r="I32" s="43"/>
      <c r="J32" s="44"/>
      <c r="K32" s="43"/>
      <c r="L32" s="44"/>
      <c r="M32" s="53">
        <v>8</v>
      </c>
      <c r="N32" s="54">
        <v>6471.4519580500009</v>
      </c>
      <c r="O32" s="54">
        <v>6698.7933653396685</v>
      </c>
      <c r="P32" s="54">
        <v>6938.2633463166976</v>
      </c>
      <c r="Q32" s="54">
        <v>7323.2916205861811</v>
      </c>
      <c r="R32" s="54">
        <v>7691.0208795947492</v>
      </c>
      <c r="S32" s="54">
        <v>6768.3026372577951</v>
      </c>
      <c r="T32" s="54">
        <v>7383.0739758154941</v>
      </c>
      <c r="U32" s="54">
        <v>7892.5893942770645</v>
      </c>
      <c r="V32" s="54">
        <v>7566.5714473298585</v>
      </c>
      <c r="W32" s="54">
        <v>7844.9984128943761</v>
      </c>
      <c r="X32" s="54"/>
      <c r="Y32" s="321">
        <v>6471.4519580500009</v>
      </c>
      <c r="Z32" s="321">
        <v>6698.7933653396685</v>
      </c>
      <c r="AA32" s="321">
        <v>6938.2633463166976</v>
      </c>
      <c r="AB32" s="321">
        <v>7323.2916205861811</v>
      </c>
      <c r="AC32" s="321">
        <v>7691.0208795947492</v>
      </c>
      <c r="AD32" s="321">
        <v>6768.3026372577951</v>
      </c>
      <c r="AE32" s="321">
        <v>7383.0739758154941</v>
      </c>
      <c r="AF32" s="321">
        <v>7892.5893942770626</v>
      </c>
      <c r="AG32" s="55">
        <v>7566.5714473298585</v>
      </c>
      <c r="AI32" s="205">
        <f t="shared" si="4"/>
        <v>0</v>
      </c>
      <c r="AJ32" s="205">
        <f t="shared" si="5"/>
        <v>0</v>
      </c>
      <c r="AK32" s="205">
        <f t="shared" si="6"/>
        <v>0</v>
      </c>
      <c r="AL32" s="205">
        <f t="shared" si="7"/>
        <v>0</v>
      </c>
      <c r="AM32" s="205">
        <f t="shared" si="8"/>
        <v>0</v>
      </c>
      <c r="AN32" s="205">
        <f t="shared" si="9"/>
        <v>0</v>
      </c>
      <c r="AO32" s="205">
        <f t="shared" si="10"/>
        <v>0</v>
      </c>
      <c r="AP32" s="205">
        <f t="shared" si="2"/>
        <v>0</v>
      </c>
      <c r="AQ32" s="205">
        <f t="shared" si="3"/>
        <v>0</v>
      </c>
    </row>
    <row r="33" spans="1:43" s="55" customFormat="1" x14ac:dyDescent="0.3">
      <c r="A33" s="43"/>
      <c r="B33" s="44"/>
      <c r="C33" s="43"/>
      <c r="D33" s="44"/>
      <c r="E33" s="43"/>
      <c r="F33" s="43">
        <v>8</v>
      </c>
      <c r="G33" s="44" t="s">
        <v>230</v>
      </c>
      <c r="H33" s="44" t="s">
        <v>231</v>
      </c>
      <c r="I33" s="43"/>
      <c r="J33" s="44"/>
      <c r="K33" s="43"/>
      <c r="L33" s="44"/>
      <c r="M33" s="53">
        <v>7</v>
      </c>
      <c r="N33" s="54">
        <v>3894.9683753000004</v>
      </c>
      <c r="O33" s="54">
        <v>4066.0457037721499</v>
      </c>
      <c r="P33" s="54">
        <v>4287.3309272075167</v>
      </c>
      <c r="Q33" s="54">
        <v>4472.9538924031149</v>
      </c>
      <c r="R33" s="54">
        <v>4672.0189405591318</v>
      </c>
      <c r="S33" s="54">
        <v>4546.9497265124419</v>
      </c>
      <c r="T33" s="54">
        <v>5237.5261130611234</v>
      </c>
      <c r="U33" s="54">
        <v>5632.4714685187082</v>
      </c>
      <c r="V33" s="54">
        <v>5848.2908243707552</v>
      </c>
      <c r="W33" s="54">
        <v>6017.8812581503989</v>
      </c>
      <c r="X33" s="54"/>
      <c r="Y33" s="321">
        <v>3894.9683753000004</v>
      </c>
      <c r="Z33" s="321">
        <v>4066.0457037721499</v>
      </c>
      <c r="AA33" s="321">
        <v>4287.3309272075167</v>
      </c>
      <c r="AB33" s="321">
        <v>4472.9538924031149</v>
      </c>
      <c r="AC33" s="321">
        <v>4672.0189405591318</v>
      </c>
      <c r="AD33" s="321">
        <v>4546.9497265124419</v>
      </c>
      <c r="AE33" s="321">
        <v>5237.5261130611234</v>
      </c>
      <c r="AF33" s="321">
        <v>5632.4714685187064</v>
      </c>
      <c r="AG33" s="55">
        <v>5848.2908243707552</v>
      </c>
      <c r="AI33" s="205">
        <f t="shared" si="4"/>
        <v>0</v>
      </c>
      <c r="AJ33" s="205">
        <f t="shared" si="5"/>
        <v>0</v>
      </c>
      <c r="AK33" s="205">
        <f t="shared" si="6"/>
        <v>0</v>
      </c>
      <c r="AL33" s="205">
        <f t="shared" si="7"/>
        <v>0</v>
      </c>
      <c r="AM33" s="205">
        <f t="shared" si="8"/>
        <v>0</v>
      </c>
      <c r="AN33" s="205">
        <f t="shared" si="9"/>
        <v>0</v>
      </c>
      <c r="AO33" s="205">
        <f t="shared" si="10"/>
        <v>0</v>
      </c>
      <c r="AP33" s="205">
        <f t="shared" si="2"/>
        <v>0</v>
      </c>
      <c r="AQ33" s="205">
        <f t="shared" si="3"/>
        <v>0</v>
      </c>
    </row>
    <row r="34" spans="1:43" s="55" customFormat="1" x14ac:dyDescent="0.3">
      <c r="A34" s="43"/>
      <c r="B34" s="44"/>
      <c r="C34" s="43"/>
      <c r="D34" s="44"/>
      <c r="E34" s="43"/>
      <c r="F34" s="43">
        <v>9</v>
      </c>
      <c r="G34" s="44" t="s">
        <v>232</v>
      </c>
      <c r="H34" s="44" t="s">
        <v>233</v>
      </c>
      <c r="I34" s="43"/>
      <c r="J34" s="44"/>
      <c r="K34" s="43"/>
      <c r="L34" s="44"/>
      <c r="M34" s="53">
        <v>3</v>
      </c>
      <c r="N34" s="54">
        <v>3491.6309686499903</v>
      </c>
      <c r="O34" s="54">
        <v>3686.646692448599</v>
      </c>
      <c r="P34" s="54">
        <v>3862.9202519912583</v>
      </c>
      <c r="Q34" s="54">
        <v>4013.1908188601028</v>
      </c>
      <c r="R34" s="54">
        <v>4182.2785719357798</v>
      </c>
      <c r="S34" s="54">
        <v>3974.4186496346128</v>
      </c>
      <c r="T34" s="54">
        <v>4107.4778897510096</v>
      </c>
      <c r="U34" s="54">
        <v>4364.0590573247464</v>
      </c>
      <c r="V34" s="54">
        <v>4619.9890502460457</v>
      </c>
      <c r="W34" s="54">
        <v>4994.1750633676802</v>
      </c>
      <c r="X34" s="54"/>
      <c r="Y34" s="321">
        <v>3491.6309686499903</v>
      </c>
      <c r="Z34" s="321">
        <v>3686.646692448599</v>
      </c>
      <c r="AA34" s="321">
        <v>3862.9202519912583</v>
      </c>
      <c r="AB34" s="321">
        <v>4013.1908188601028</v>
      </c>
      <c r="AC34" s="321">
        <v>4182.2785719357798</v>
      </c>
      <c r="AD34" s="321">
        <v>3974.4186496346128</v>
      </c>
      <c r="AE34" s="321">
        <v>4107.4778897510096</v>
      </c>
      <c r="AF34" s="321">
        <v>4364.0590573247464</v>
      </c>
      <c r="AG34" s="55">
        <v>4619.9890502460457</v>
      </c>
      <c r="AI34" s="205">
        <f t="shared" si="4"/>
        <v>0</v>
      </c>
      <c r="AJ34" s="205">
        <f t="shared" si="5"/>
        <v>0</v>
      </c>
      <c r="AK34" s="205">
        <f t="shared" si="6"/>
        <v>0</v>
      </c>
      <c r="AL34" s="205">
        <f t="shared" si="7"/>
        <v>0</v>
      </c>
      <c r="AM34" s="205">
        <f t="shared" si="8"/>
        <v>0</v>
      </c>
      <c r="AN34" s="205">
        <f t="shared" si="9"/>
        <v>0</v>
      </c>
      <c r="AO34" s="205">
        <f t="shared" si="10"/>
        <v>0</v>
      </c>
      <c r="AP34" s="205">
        <f t="shared" si="2"/>
        <v>0</v>
      </c>
      <c r="AQ34" s="205">
        <f t="shared" si="3"/>
        <v>0</v>
      </c>
    </row>
    <row r="35" spans="1:43" s="55" customFormat="1" x14ac:dyDescent="0.3">
      <c r="A35" s="43"/>
      <c r="B35" s="44"/>
      <c r="C35" s="43"/>
      <c r="D35" s="44"/>
      <c r="E35" s="43"/>
      <c r="F35" s="43">
        <v>10</v>
      </c>
      <c r="G35" s="44" t="s">
        <v>234</v>
      </c>
      <c r="H35" s="44" t="s">
        <v>235</v>
      </c>
      <c r="I35" s="43"/>
      <c r="J35" s="44"/>
      <c r="K35" s="43"/>
      <c r="L35" s="44"/>
      <c r="M35" s="53">
        <v>3</v>
      </c>
      <c r="N35" s="54">
        <v>34341.029615500011</v>
      </c>
      <c r="O35" s="54">
        <v>35522.322666894484</v>
      </c>
      <c r="P35" s="54">
        <v>36750.173416424295</v>
      </c>
      <c r="Q35" s="54">
        <v>37962.031087211173</v>
      </c>
      <c r="R35" s="54">
        <v>39026.351524335558</v>
      </c>
      <c r="S35" s="54">
        <v>35285.776592054237</v>
      </c>
      <c r="T35" s="54">
        <v>39784.244454050793</v>
      </c>
      <c r="U35" s="54">
        <v>41934.412251391688</v>
      </c>
      <c r="V35" s="54">
        <v>40986.135129743059</v>
      </c>
      <c r="W35" s="54">
        <v>41782.729751140549</v>
      </c>
      <c r="X35" s="54"/>
      <c r="Y35" s="321">
        <v>34341.029615500011</v>
      </c>
      <c r="Z35" s="321">
        <v>35522.322666894484</v>
      </c>
      <c r="AA35" s="321">
        <v>36750.173416424295</v>
      </c>
      <c r="AB35" s="321">
        <v>37962.031087211173</v>
      </c>
      <c r="AC35" s="321">
        <v>39026.351524335558</v>
      </c>
      <c r="AD35" s="321">
        <v>35285.776592054237</v>
      </c>
      <c r="AE35" s="321">
        <v>39784.244454050793</v>
      </c>
      <c r="AF35" s="321">
        <v>41934.412251391725</v>
      </c>
      <c r="AG35" s="55">
        <v>40986.135129743059</v>
      </c>
      <c r="AI35" s="205">
        <f t="shared" si="4"/>
        <v>0</v>
      </c>
      <c r="AJ35" s="205">
        <f t="shared" si="5"/>
        <v>0</v>
      </c>
      <c r="AK35" s="205">
        <f t="shared" si="6"/>
        <v>0</v>
      </c>
      <c r="AL35" s="205">
        <f t="shared" si="7"/>
        <v>0</v>
      </c>
      <c r="AM35" s="205">
        <f t="shared" si="8"/>
        <v>0</v>
      </c>
      <c r="AN35" s="205">
        <f t="shared" si="9"/>
        <v>0</v>
      </c>
      <c r="AO35" s="205">
        <f t="shared" si="10"/>
        <v>0</v>
      </c>
      <c r="AP35" s="205">
        <f t="shared" si="2"/>
        <v>0</v>
      </c>
      <c r="AQ35" s="205">
        <f t="shared" si="3"/>
        <v>0</v>
      </c>
    </row>
    <row r="36" spans="1:43" s="55" customFormat="1" x14ac:dyDescent="0.3">
      <c r="A36" s="43"/>
      <c r="B36" s="44"/>
      <c r="C36" s="43"/>
      <c r="D36" s="44"/>
      <c r="E36" s="43"/>
      <c r="F36" s="43">
        <v>11</v>
      </c>
      <c r="G36" s="44" t="s">
        <v>237</v>
      </c>
      <c r="H36" s="44" t="s">
        <v>238</v>
      </c>
      <c r="I36" s="43"/>
      <c r="J36" s="44"/>
      <c r="K36" s="43"/>
      <c r="L36" s="44"/>
      <c r="M36" s="53">
        <v>26</v>
      </c>
      <c r="N36" s="54">
        <v>28571.51291199998</v>
      </c>
      <c r="O36" s="54">
        <v>30239.387070193512</v>
      </c>
      <c r="P36" s="54">
        <v>31611.790355537389</v>
      </c>
      <c r="Q36" s="54">
        <v>33071.250988879292</v>
      </c>
      <c r="R36" s="54">
        <v>33767.060072863904</v>
      </c>
      <c r="S36" s="54">
        <v>32201.149160965157</v>
      </c>
      <c r="T36" s="54">
        <v>35501.677037463101</v>
      </c>
      <c r="U36" s="54">
        <v>36599.856397061129</v>
      </c>
      <c r="V36" s="54">
        <v>37926.41151936644</v>
      </c>
      <c r="W36" s="54">
        <v>38846.944178446967</v>
      </c>
      <c r="X36" s="54"/>
      <c r="Y36" s="321">
        <v>28571.51291199998</v>
      </c>
      <c r="Z36" s="321">
        <v>30239.387070193512</v>
      </c>
      <c r="AA36" s="321">
        <v>31611.790355537389</v>
      </c>
      <c r="AB36" s="321">
        <v>33071.250988879292</v>
      </c>
      <c r="AC36" s="321">
        <v>33767.060072863904</v>
      </c>
      <c r="AD36" s="321">
        <v>32201.149160965157</v>
      </c>
      <c r="AE36" s="321">
        <v>35501.677037463101</v>
      </c>
      <c r="AF36" s="321">
        <v>36599.856397061129</v>
      </c>
      <c r="AG36" s="55">
        <v>37926.41151936644</v>
      </c>
      <c r="AI36" s="205">
        <f t="shared" si="4"/>
        <v>0</v>
      </c>
      <c r="AJ36" s="205">
        <f t="shared" si="5"/>
        <v>0</v>
      </c>
      <c r="AK36" s="205">
        <f t="shared" si="6"/>
        <v>0</v>
      </c>
      <c r="AL36" s="205">
        <f t="shared" si="7"/>
        <v>0</v>
      </c>
      <c r="AM36" s="205">
        <f t="shared" si="8"/>
        <v>0</v>
      </c>
      <c r="AN36" s="205">
        <f t="shared" si="9"/>
        <v>0</v>
      </c>
      <c r="AO36" s="205">
        <f t="shared" si="10"/>
        <v>0</v>
      </c>
      <c r="AP36" s="205">
        <f t="shared" si="2"/>
        <v>0</v>
      </c>
      <c r="AQ36" s="205">
        <f t="shared" si="3"/>
        <v>0</v>
      </c>
    </row>
    <row r="37" spans="1:43" s="55" customFormat="1" x14ac:dyDescent="0.3">
      <c r="A37" s="43"/>
      <c r="B37" s="44"/>
      <c r="C37" s="43"/>
      <c r="D37" s="44"/>
      <c r="E37" s="43"/>
      <c r="F37" s="43">
        <v>12</v>
      </c>
      <c r="G37" s="44" t="s">
        <v>239</v>
      </c>
      <c r="H37" s="44" t="s">
        <v>240</v>
      </c>
      <c r="I37" s="43"/>
      <c r="J37" s="44"/>
      <c r="K37" s="43"/>
      <c r="L37" s="44"/>
      <c r="M37" s="53">
        <v>6</v>
      </c>
      <c r="N37" s="54">
        <v>6414.6995299700002</v>
      </c>
      <c r="O37" s="54">
        <v>6642.0082924913577</v>
      </c>
      <c r="P37" s="54">
        <v>7061.6820029164128</v>
      </c>
      <c r="Q37" s="54">
        <v>7419.3353901932742</v>
      </c>
      <c r="R37" s="54">
        <v>7938.6680977944116</v>
      </c>
      <c r="S37" s="54">
        <v>12076.08327895221</v>
      </c>
      <c r="T37" s="54">
        <v>14722.140145977459</v>
      </c>
      <c r="U37" s="54">
        <v>12295.261497692169</v>
      </c>
      <c r="V37" s="54">
        <v>11418.645995929142</v>
      </c>
      <c r="W37" s="54">
        <v>12384.035519241515</v>
      </c>
      <c r="X37" s="54"/>
      <c r="Y37" s="321">
        <v>6414.6995299700002</v>
      </c>
      <c r="Z37" s="321">
        <v>6642.0082924913577</v>
      </c>
      <c r="AA37" s="321">
        <v>7061.6820029164128</v>
      </c>
      <c r="AB37" s="321">
        <v>7419.3353901932742</v>
      </c>
      <c r="AC37" s="321">
        <v>7938.6680977944116</v>
      </c>
      <c r="AD37" s="321">
        <v>12076.08327895221</v>
      </c>
      <c r="AE37" s="321">
        <v>14722.140145977459</v>
      </c>
      <c r="AF37" s="321">
        <v>12255.261497692165</v>
      </c>
      <c r="AG37" s="55">
        <v>11381.145995929146</v>
      </c>
      <c r="AI37" s="205">
        <f t="shared" si="4"/>
        <v>0</v>
      </c>
      <c r="AJ37" s="205">
        <f t="shared" si="5"/>
        <v>0</v>
      </c>
      <c r="AK37" s="205">
        <f t="shared" si="6"/>
        <v>0</v>
      </c>
      <c r="AL37" s="205">
        <f t="shared" si="7"/>
        <v>0</v>
      </c>
      <c r="AM37" s="205">
        <f t="shared" si="8"/>
        <v>0</v>
      </c>
      <c r="AN37" s="205">
        <f t="shared" si="9"/>
        <v>0</v>
      </c>
      <c r="AO37" s="205">
        <f t="shared" si="10"/>
        <v>0</v>
      </c>
      <c r="AP37" s="205">
        <f t="shared" si="2"/>
        <v>-40.000000000003638</v>
      </c>
      <c r="AQ37" s="205">
        <f t="shared" si="3"/>
        <v>-37.499999999996362</v>
      </c>
    </row>
    <row r="38" spans="1:43" s="55" customFormat="1" x14ac:dyDescent="0.3">
      <c r="A38" s="43"/>
      <c r="B38" s="44"/>
      <c r="C38" s="43"/>
      <c r="D38" s="44"/>
      <c r="E38" s="43"/>
      <c r="F38" s="43">
        <v>13</v>
      </c>
      <c r="G38" s="44" t="s">
        <v>242</v>
      </c>
      <c r="H38" s="44" t="s">
        <v>243</v>
      </c>
      <c r="I38" s="43"/>
      <c r="J38" s="44"/>
      <c r="K38" s="43"/>
      <c r="L38" s="44"/>
      <c r="M38" s="53">
        <v>6</v>
      </c>
      <c r="N38" s="54">
        <v>8978.9524498399915</v>
      </c>
      <c r="O38" s="54">
        <v>9313.6534762641022</v>
      </c>
      <c r="P38" s="54">
        <v>9574.7651884754978</v>
      </c>
      <c r="Q38" s="54">
        <v>9966.2566351254809</v>
      </c>
      <c r="R38" s="54">
        <v>10250.229875975599</v>
      </c>
      <c r="S38" s="54">
        <v>10521.156212636031</v>
      </c>
      <c r="T38" s="54">
        <v>11779.08792146935</v>
      </c>
      <c r="U38" s="54">
        <v>12102.705145206277</v>
      </c>
      <c r="V38" s="54">
        <v>11774.482432801204</v>
      </c>
      <c r="W38" s="54">
        <v>12403.185701021093</v>
      </c>
      <c r="X38" s="54"/>
      <c r="Y38" s="321">
        <v>8978.9524498399915</v>
      </c>
      <c r="Z38" s="321">
        <v>9313.6534762641022</v>
      </c>
      <c r="AA38" s="321">
        <v>9574.7651884754978</v>
      </c>
      <c r="AB38" s="321">
        <v>9966.2566351254809</v>
      </c>
      <c r="AC38" s="321">
        <v>10250.229875975599</v>
      </c>
      <c r="AD38" s="321">
        <v>10521.156212636031</v>
      </c>
      <c r="AE38" s="321">
        <v>11779.08792146935</v>
      </c>
      <c r="AF38" s="321">
        <v>12102.705145206281</v>
      </c>
      <c r="AG38" s="55">
        <v>11774.482432801204</v>
      </c>
      <c r="AI38" s="205">
        <f t="shared" si="4"/>
        <v>0</v>
      </c>
      <c r="AJ38" s="205">
        <f t="shared" si="5"/>
        <v>0</v>
      </c>
      <c r="AK38" s="205">
        <f t="shared" si="6"/>
        <v>0</v>
      </c>
      <c r="AL38" s="205">
        <f t="shared" si="7"/>
        <v>0</v>
      </c>
      <c r="AM38" s="205">
        <f t="shared" si="8"/>
        <v>0</v>
      </c>
      <c r="AN38" s="205">
        <f t="shared" si="9"/>
        <v>0</v>
      </c>
      <c r="AO38" s="205">
        <f t="shared" si="10"/>
        <v>0</v>
      </c>
      <c r="AP38" s="205">
        <f t="shared" si="2"/>
        <v>0</v>
      </c>
      <c r="AQ38" s="205">
        <f t="shared" si="3"/>
        <v>0</v>
      </c>
    </row>
    <row r="39" spans="1:43" s="55" customFormat="1" x14ac:dyDescent="0.3">
      <c r="A39" s="43"/>
      <c r="B39" s="44"/>
      <c r="C39" s="43"/>
      <c r="D39" s="44"/>
      <c r="E39" s="43"/>
      <c r="F39" s="43">
        <v>14</v>
      </c>
      <c r="G39" s="44" t="s">
        <v>244</v>
      </c>
      <c r="H39" s="44" t="s">
        <v>245</v>
      </c>
      <c r="I39" s="43"/>
      <c r="J39" s="44"/>
      <c r="K39" s="43"/>
      <c r="L39" s="44"/>
      <c r="M39" s="53">
        <v>16</v>
      </c>
      <c r="N39" s="54">
        <v>10321.369627489999</v>
      </c>
      <c r="O39" s="54">
        <v>10778.354886135759</v>
      </c>
      <c r="P39" s="54">
        <v>11264.695586635942</v>
      </c>
      <c r="Q39" s="54">
        <v>11886.528558165272</v>
      </c>
      <c r="R39" s="54">
        <v>12438.257474533319</v>
      </c>
      <c r="S39" s="54">
        <v>10568.8818965791</v>
      </c>
      <c r="T39" s="54">
        <v>10695.49204806271</v>
      </c>
      <c r="U39" s="54">
        <v>11671.19015221989</v>
      </c>
      <c r="V39" s="54">
        <v>12167.570334394597</v>
      </c>
      <c r="W39" s="54">
        <v>13053.878892497833</v>
      </c>
      <c r="X39" s="54"/>
      <c r="Y39" s="321">
        <v>10321.369627489999</v>
      </c>
      <c r="Z39" s="321">
        <v>10778.354886135759</v>
      </c>
      <c r="AA39" s="321">
        <v>11264.695586635942</v>
      </c>
      <c r="AB39" s="321">
        <v>11886.528558165272</v>
      </c>
      <c r="AC39" s="321">
        <v>12438.257474533319</v>
      </c>
      <c r="AD39" s="321">
        <v>10568.8818965791</v>
      </c>
      <c r="AE39" s="321">
        <v>10695.49204806271</v>
      </c>
      <c r="AF39" s="321">
        <v>11671.19015221989</v>
      </c>
      <c r="AG39" s="55">
        <v>12167.570334394597</v>
      </c>
      <c r="AI39" s="205">
        <f t="shared" si="4"/>
        <v>0</v>
      </c>
      <c r="AJ39" s="205">
        <f t="shared" si="5"/>
        <v>0</v>
      </c>
      <c r="AK39" s="205">
        <f t="shared" si="6"/>
        <v>0</v>
      </c>
      <c r="AL39" s="205">
        <f t="shared" si="7"/>
        <v>0</v>
      </c>
      <c r="AM39" s="205">
        <f t="shared" si="8"/>
        <v>0</v>
      </c>
      <c r="AN39" s="205">
        <f t="shared" si="9"/>
        <v>0</v>
      </c>
      <c r="AO39" s="205">
        <f t="shared" si="10"/>
        <v>0</v>
      </c>
      <c r="AP39" s="205">
        <f t="shared" si="2"/>
        <v>0</v>
      </c>
      <c r="AQ39" s="205">
        <f t="shared" si="3"/>
        <v>0</v>
      </c>
    </row>
    <row r="40" spans="1:43" s="55" customFormat="1" x14ac:dyDescent="0.3">
      <c r="A40" s="43"/>
      <c r="B40" s="44"/>
      <c r="C40" s="43"/>
      <c r="D40" s="44"/>
      <c r="E40" s="43"/>
      <c r="F40" s="43">
        <v>15</v>
      </c>
      <c r="G40" s="44" t="s">
        <v>247</v>
      </c>
      <c r="H40" s="44" t="s">
        <v>434</v>
      </c>
      <c r="I40" s="43"/>
      <c r="J40" s="44"/>
      <c r="K40" s="43"/>
      <c r="L40" s="44"/>
      <c r="M40" s="53">
        <v>11</v>
      </c>
      <c r="N40" s="54">
        <v>7311.3627278389995</v>
      </c>
      <c r="O40" s="54">
        <v>7475.5438345932298</v>
      </c>
      <c r="P40" s="54">
        <v>7864.9756857289494</v>
      </c>
      <c r="Q40" s="54">
        <v>8176.0366691962854</v>
      </c>
      <c r="R40" s="54">
        <v>8498.4236662535386</v>
      </c>
      <c r="S40" s="54">
        <v>8054.8180158592158</v>
      </c>
      <c r="T40" s="54">
        <v>8276.8023021178506</v>
      </c>
      <c r="U40" s="54">
        <v>8827.0494143076739</v>
      </c>
      <c r="V40" s="54">
        <v>9085.539586670624</v>
      </c>
      <c r="W40" s="54">
        <v>9504.8768398662869</v>
      </c>
      <c r="X40" s="54"/>
      <c r="Y40" s="321">
        <v>7311.3627278389995</v>
      </c>
      <c r="Z40" s="321">
        <v>7475.5438345932298</v>
      </c>
      <c r="AA40" s="321">
        <v>7864.9756857289494</v>
      </c>
      <c r="AB40" s="321">
        <v>8176.0366691962854</v>
      </c>
      <c r="AC40" s="321">
        <v>8498.4236662535386</v>
      </c>
      <c r="AD40" s="321">
        <v>8054.8180158592158</v>
      </c>
      <c r="AE40" s="321">
        <v>8276.8023021178506</v>
      </c>
      <c r="AF40" s="321">
        <v>8827.0494143076703</v>
      </c>
      <c r="AG40" s="55">
        <v>9085.539586670624</v>
      </c>
      <c r="AI40" s="205">
        <f t="shared" si="4"/>
        <v>0</v>
      </c>
      <c r="AJ40" s="205">
        <f t="shared" si="5"/>
        <v>0</v>
      </c>
      <c r="AK40" s="205">
        <f t="shared" si="6"/>
        <v>0</v>
      </c>
      <c r="AL40" s="205">
        <f t="shared" si="7"/>
        <v>0</v>
      </c>
      <c r="AM40" s="205">
        <f t="shared" si="8"/>
        <v>0</v>
      </c>
      <c r="AN40" s="205">
        <f t="shared" si="9"/>
        <v>0</v>
      </c>
      <c r="AO40" s="205">
        <f t="shared" si="10"/>
        <v>0</v>
      </c>
      <c r="AP40" s="205">
        <f t="shared" si="2"/>
        <v>0</v>
      </c>
      <c r="AQ40" s="205">
        <f t="shared" si="3"/>
        <v>0</v>
      </c>
    </row>
    <row r="41" spans="1:43" s="55" customFormat="1" x14ac:dyDescent="0.3">
      <c r="A41" s="43"/>
      <c r="B41" s="44"/>
      <c r="C41" s="43"/>
      <c r="D41" s="44"/>
      <c r="E41" s="43"/>
      <c r="F41" s="43">
        <v>16</v>
      </c>
      <c r="G41" s="44" t="s">
        <v>248</v>
      </c>
      <c r="H41" s="44" t="s">
        <v>249</v>
      </c>
      <c r="I41" s="43"/>
      <c r="J41" s="44"/>
      <c r="K41" s="43"/>
      <c r="L41" s="44"/>
      <c r="M41" s="53">
        <v>14</v>
      </c>
      <c r="N41" s="54">
        <v>13939.53448180001</v>
      </c>
      <c r="O41" s="54">
        <v>14653.004136262411</v>
      </c>
      <c r="P41" s="54">
        <v>15386.743874310008</v>
      </c>
      <c r="Q41" s="54">
        <v>16161.169714024445</v>
      </c>
      <c r="R41" s="54">
        <v>16779.578483728797</v>
      </c>
      <c r="S41" s="54">
        <v>14173.355463798565</v>
      </c>
      <c r="T41" s="54">
        <v>15129.458147150448</v>
      </c>
      <c r="U41" s="54">
        <v>16191.125489783766</v>
      </c>
      <c r="V41" s="54">
        <v>17330.501618644048</v>
      </c>
      <c r="W41" s="54">
        <v>18911.134501854023</v>
      </c>
      <c r="X41" s="54"/>
      <c r="Y41" s="321">
        <v>13939.53448180001</v>
      </c>
      <c r="Z41" s="321">
        <v>14653.004136262411</v>
      </c>
      <c r="AA41" s="321">
        <v>15386.743874310008</v>
      </c>
      <c r="AB41" s="321">
        <v>16161.169714024445</v>
      </c>
      <c r="AC41" s="321">
        <v>16779.578483728797</v>
      </c>
      <c r="AD41" s="321">
        <v>14173.355463798565</v>
      </c>
      <c r="AE41" s="321">
        <v>15129.458147150448</v>
      </c>
      <c r="AF41" s="321">
        <v>16191.12548978377</v>
      </c>
      <c r="AG41" s="55">
        <v>17330.501618644048</v>
      </c>
      <c r="AI41" s="205">
        <f t="shared" si="4"/>
        <v>0</v>
      </c>
      <c r="AJ41" s="205">
        <f t="shared" si="5"/>
        <v>0</v>
      </c>
      <c r="AK41" s="205">
        <f t="shared" si="6"/>
        <v>0</v>
      </c>
      <c r="AL41" s="205">
        <f t="shared" si="7"/>
        <v>0</v>
      </c>
      <c r="AM41" s="205">
        <f t="shared" si="8"/>
        <v>0</v>
      </c>
      <c r="AN41" s="205">
        <f t="shared" si="9"/>
        <v>0</v>
      </c>
      <c r="AO41" s="205">
        <f t="shared" si="10"/>
        <v>0</v>
      </c>
      <c r="AP41" s="205">
        <f t="shared" si="2"/>
        <v>0</v>
      </c>
      <c r="AQ41" s="205">
        <f t="shared" si="3"/>
        <v>0</v>
      </c>
    </row>
    <row r="42" spans="1:43" s="55" customFormat="1" x14ac:dyDescent="0.3">
      <c r="A42" s="43"/>
      <c r="B42" s="44"/>
      <c r="C42" s="43"/>
      <c r="D42" s="44"/>
      <c r="E42" s="43"/>
      <c r="F42" s="43">
        <v>17</v>
      </c>
      <c r="G42" s="44" t="s">
        <v>250</v>
      </c>
      <c r="H42" s="44" t="s">
        <v>251</v>
      </c>
      <c r="I42" s="43"/>
      <c r="J42" s="44"/>
      <c r="K42" s="43"/>
      <c r="L42" s="44"/>
      <c r="M42" s="53">
        <v>19</v>
      </c>
      <c r="N42" s="54">
        <v>8293.7657128199899</v>
      </c>
      <c r="O42" s="54">
        <v>8752.7151075858383</v>
      </c>
      <c r="P42" s="54">
        <v>9203.49909263277</v>
      </c>
      <c r="Q42" s="54">
        <v>9690.2236818401016</v>
      </c>
      <c r="R42" s="54">
        <v>10074.864836200146</v>
      </c>
      <c r="S42" s="54">
        <v>10211.615966399882</v>
      </c>
      <c r="T42" s="54">
        <v>11290.551717161732</v>
      </c>
      <c r="U42" s="54">
        <v>12007.365980724244</v>
      </c>
      <c r="V42" s="54">
        <v>11770.21610455458</v>
      </c>
      <c r="W42" s="54">
        <v>12222.31276723828</v>
      </c>
      <c r="X42" s="54"/>
      <c r="Y42" s="321">
        <v>8293.7657128199899</v>
      </c>
      <c r="Z42" s="321">
        <v>8752.7151075858383</v>
      </c>
      <c r="AA42" s="321">
        <v>9203.49909263277</v>
      </c>
      <c r="AB42" s="321">
        <v>9690.2236818401016</v>
      </c>
      <c r="AC42" s="321">
        <v>10074.864836200146</v>
      </c>
      <c r="AD42" s="321">
        <v>10211.615966399882</v>
      </c>
      <c r="AE42" s="321">
        <v>11290.551717161732</v>
      </c>
      <c r="AF42" s="321">
        <v>12007.365980724244</v>
      </c>
      <c r="AG42" s="55">
        <v>11770.21610455458</v>
      </c>
      <c r="AI42" s="205">
        <f t="shared" si="4"/>
        <v>0</v>
      </c>
      <c r="AJ42" s="205">
        <f t="shared" si="5"/>
        <v>0</v>
      </c>
      <c r="AK42" s="205">
        <f t="shared" si="6"/>
        <v>0</v>
      </c>
      <c r="AL42" s="205">
        <f t="shared" si="7"/>
        <v>0</v>
      </c>
      <c r="AM42" s="205">
        <f t="shared" si="8"/>
        <v>0</v>
      </c>
      <c r="AN42" s="205">
        <f t="shared" si="9"/>
        <v>0</v>
      </c>
      <c r="AO42" s="205">
        <f t="shared" si="10"/>
        <v>0</v>
      </c>
      <c r="AP42" s="205">
        <f t="shared" si="2"/>
        <v>0</v>
      </c>
      <c r="AQ42" s="205">
        <f t="shared" si="3"/>
        <v>0</v>
      </c>
    </row>
    <row r="43" spans="1:43" s="55" customFormat="1" x14ac:dyDescent="0.3">
      <c r="A43" s="43"/>
      <c r="B43" s="44"/>
      <c r="C43" s="43"/>
      <c r="D43" s="44"/>
      <c r="E43" s="43"/>
      <c r="F43" s="43">
        <v>18</v>
      </c>
      <c r="G43" s="44" t="s">
        <v>253</v>
      </c>
      <c r="H43" s="44" t="s">
        <v>254</v>
      </c>
      <c r="I43" s="43"/>
      <c r="J43" s="44"/>
      <c r="K43" s="43"/>
      <c r="L43" s="44"/>
      <c r="M43" s="53">
        <v>3</v>
      </c>
      <c r="N43" s="54">
        <v>5387.5240031399817</v>
      </c>
      <c r="O43" s="54">
        <v>5625.4728063301318</v>
      </c>
      <c r="P43" s="54">
        <v>5240.3905975013085</v>
      </c>
      <c r="Q43" s="54">
        <v>5455.8780687625986</v>
      </c>
      <c r="R43" s="54">
        <v>5715.0737454301761</v>
      </c>
      <c r="S43" s="54">
        <v>5636.8626666632108</v>
      </c>
      <c r="T43" s="54">
        <v>6406.9355724143952</v>
      </c>
      <c r="U43" s="54">
        <v>6740.4273157680891</v>
      </c>
      <c r="V43" s="54">
        <v>7055.2275858418288</v>
      </c>
      <c r="W43" s="54">
        <v>8043.6487400887818</v>
      </c>
      <c r="X43" s="54"/>
      <c r="Y43" s="321">
        <v>5387.5240031399817</v>
      </c>
      <c r="Z43" s="321">
        <v>5625.4728063301318</v>
      </c>
      <c r="AA43" s="321">
        <v>5240.3905975013085</v>
      </c>
      <c r="AB43" s="321">
        <v>5455.8780687625986</v>
      </c>
      <c r="AC43" s="321">
        <v>5715.0737454301761</v>
      </c>
      <c r="AD43" s="321">
        <v>5636.8626666632108</v>
      </c>
      <c r="AE43" s="321">
        <v>6406.9355724143952</v>
      </c>
      <c r="AF43" s="321">
        <v>6730.4273157680855</v>
      </c>
      <c r="AG43" s="55">
        <v>7045.2275858418288</v>
      </c>
      <c r="AI43" s="205">
        <f t="shared" si="4"/>
        <v>0</v>
      </c>
      <c r="AJ43" s="205">
        <f t="shared" si="5"/>
        <v>0</v>
      </c>
      <c r="AK43" s="205">
        <f t="shared" si="6"/>
        <v>0</v>
      </c>
      <c r="AL43" s="205">
        <f t="shared" si="7"/>
        <v>0</v>
      </c>
      <c r="AM43" s="205">
        <f t="shared" si="8"/>
        <v>0</v>
      </c>
      <c r="AN43" s="205">
        <f t="shared" si="9"/>
        <v>0</v>
      </c>
      <c r="AO43" s="205">
        <f t="shared" si="10"/>
        <v>0</v>
      </c>
      <c r="AP43" s="205">
        <f t="shared" si="2"/>
        <v>-10.000000000003638</v>
      </c>
      <c r="AQ43" s="205">
        <f t="shared" si="3"/>
        <v>-10</v>
      </c>
    </row>
    <row r="44" spans="1:43" s="55" customFormat="1" x14ac:dyDescent="0.3">
      <c r="A44" s="43"/>
      <c r="B44" s="44"/>
      <c r="C44" s="43"/>
      <c r="D44" s="44"/>
      <c r="E44" s="43"/>
      <c r="F44" s="43">
        <v>19</v>
      </c>
      <c r="G44" s="44" t="s">
        <v>255</v>
      </c>
      <c r="H44" s="44" t="s">
        <v>256</v>
      </c>
      <c r="I44" s="43"/>
      <c r="J44" s="44"/>
      <c r="K44" s="43"/>
      <c r="L44" s="44"/>
      <c r="M44" s="53">
        <v>8</v>
      </c>
      <c r="N44" s="54">
        <v>5293.78993042</v>
      </c>
      <c r="O44" s="54">
        <v>5599.6289637532154</v>
      </c>
      <c r="P44" s="54">
        <v>6059.6787099124704</v>
      </c>
      <c r="Q44" s="54">
        <v>6114.9609036801776</v>
      </c>
      <c r="R44" s="54">
        <v>6292.7453317778545</v>
      </c>
      <c r="S44" s="54">
        <v>6316.6489335204751</v>
      </c>
      <c r="T44" s="54">
        <v>7187.4818395420552</v>
      </c>
      <c r="U44" s="54">
        <v>7924.0777526584079</v>
      </c>
      <c r="V44" s="54">
        <v>8083.3356821683019</v>
      </c>
      <c r="W44" s="54">
        <v>8032.8836399727061</v>
      </c>
      <c r="X44" s="54"/>
      <c r="Y44" s="321">
        <v>5293.78993042</v>
      </c>
      <c r="Z44" s="321">
        <v>5599.6289637532154</v>
      </c>
      <c r="AA44" s="321">
        <v>6059.6787099124704</v>
      </c>
      <c r="AB44" s="321">
        <v>6114.9609036801776</v>
      </c>
      <c r="AC44" s="321">
        <v>6292.7453317778545</v>
      </c>
      <c r="AD44" s="321">
        <v>6316.6489335204751</v>
      </c>
      <c r="AE44" s="321">
        <v>7187.4818395420552</v>
      </c>
      <c r="AF44" s="321">
        <v>7924.0777526584079</v>
      </c>
      <c r="AG44" s="55">
        <v>8083.3356821683019</v>
      </c>
      <c r="AI44" s="205">
        <f t="shared" si="4"/>
        <v>0</v>
      </c>
      <c r="AJ44" s="205">
        <f t="shared" si="5"/>
        <v>0</v>
      </c>
      <c r="AK44" s="205">
        <f t="shared" si="6"/>
        <v>0</v>
      </c>
      <c r="AL44" s="205">
        <f t="shared" si="7"/>
        <v>0</v>
      </c>
      <c r="AM44" s="205">
        <f t="shared" si="8"/>
        <v>0</v>
      </c>
      <c r="AN44" s="205">
        <f t="shared" si="9"/>
        <v>0</v>
      </c>
      <c r="AO44" s="205">
        <f t="shared" si="10"/>
        <v>0</v>
      </c>
      <c r="AP44" s="205">
        <f t="shared" si="2"/>
        <v>0</v>
      </c>
      <c r="AQ44" s="205">
        <f t="shared" si="3"/>
        <v>0</v>
      </c>
    </row>
    <row r="45" spans="1:43" s="55" customFormat="1" x14ac:dyDescent="0.3">
      <c r="A45" s="43"/>
      <c r="B45" s="44"/>
      <c r="C45" s="43"/>
      <c r="D45" s="44"/>
      <c r="E45" s="43"/>
      <c r="F45" s="43">
        <v>20</v>
      </c>
      <c r="G45" s="44" t="s">
        <v>257</v>
      </c>
      <c r="H45" s="44" t="s">
        <v>258</v>
      </c>
      <c r="I45" s="43"/>
      <c r="J45" s="44"/>
      <c r="K45" s="43"/>
      <c r="L45" s="44"/>
      <c r="M45" s="53">
        <v>8</v>
      </c>
      <c r="N45" s="54">
        <v>46697.747234959999</v>
      </c>
      <c r="O45" s="54">
        <v>50640.771634148099</v>
      </c>
      <c r="P45" s="54">
        <v>55731.287933724074</v>
      </c>
      <c r="Q45" s="54">
        <v>59698.73480081826</v>
      </c>
      <c r="R45" s="54">
        <v>61671.286750239095</v>
      </c>
      <c r="S45" s="54">
        <v>63889.199945471773</v>
      </c>
      <c r="T45" s="54">
        <v>74091.584461262901</v>
      </c>
      <c r="U45" s="54">
        <v>86501.175587877427</v>
      </c>
      <c r="V45" s="54">
        <v>83917.577189687145</v>
      </c>
      <c r="W45" s="54">
        <v>87241.903332273054</v>
      </c>
      <c r="X45" s="54"/>
      <c r="Y45" s="321">
        <v>46697.747234959999</v>
      </c>
      <c r="Z45" s="321">
        <v>50640.771634148099</v>
      </c>
      <c r="AA45" s="321">
        <v>55731.287933724074</v>
      </c>
      <c r="AB45" s="321">
        <v>59698.73480081826</v>
      </c>
      <c r="AC45" s="321">
        <v>61671.286750239095</v>
      </c>
      <c r="AD45" s="321">
        <v>63889.199945471773</v>
      </c>
      <c r="AE45" s="321">
        <v>74091.584461262901</v>
      </c>
      <c r="AF45" s="321">
        <v>86501.175587877427</v>
      </c>
      <c r="AG45" s="55">
        <v>83917.577189687145</v>
      </c>
      <c r="AI45" s="205">
        <f t="shared" si="4"/>
        <v>0</v>
      </c>
      <c r="AJ45" s="205">
        <f t="shared" si="5"/>
        <v>0</v>
      </c>
      <c r="AK45" s="205">
        <f t="shared" si="6"/>
        <v>0</v>
      </c>
      <c r="AL45" s="205">
        <f t="shared" si="7"/>
        <v>0</v>
      </c>
      <c r="AM45" s="205">
        <f t="shared" si="8"/>
        <v>0</v>
      </c>
      <c r="AN45" s="205">
        <f t="shared" si="9"/>
        <v>0</v>
      </c>
      <c r="AO45" s="205">
        <f t="shared" si="10"/>
        <v>0</v>
      </c>
      <c r="AP45" s="205">
        <f t="shared" si="2"/>
        <v>0</v>
      </c>
      <c r="AQ45" s="205">
        <f t="shared" si="3"/>
        <v>0</v>
      </c>
    </row>
    <row r="46" spans="1:43" s="55" customFormat="1" x14ac:dyDescent="0.3">
      <c r="A46" s="43"/>
      <c r="B46" s="44"/>
      <c r="C46" s="43"/>
      <c r="D46" s="44"/>
      <c r="E46" s="43"/>
      <c r="F46" s="43">
        <v>21</v>
      </c>
      <c r="G46" s="44" t="s">
        <v>259</v>
      </c>
      <c r="H46" s="44" t="s">
        <v>260</v>
      </c>
      <c r="I46" s="43"/>
      <c r="J46" s="44"/>
      <c r="K46" s="43"/>
      <c r="L46" s="44"/>
      <c r="M46" s="53">
        <v>8</v>
      </c>
      <c r="N46" s="54">
        <v>4570.8792022155503</v>
      </c>
      <c r="O46" s="54">
        <v>4936.8823265080391</v>
      </c>
      <c r="P46" s="54">
        <v>4983.0309657468324</v>
      </c>
      <c r="Q46" s="54">
        <v>5357.4070203196989</v>
      </c>
      <c r="R46" s="54">
        <v>5379.0409704100475</v>
      </c>
      <c r="S46" s="54">
        <v>5306.6923948861395</v>
      </c>
      <c r="T46" s="54">
        <v>5768.2266297510323</v>
      </c>
      <c r="U46" s="54">
        <v>6451.6231590395882</v>
      </c>
      <c r="V46" s="54">
        <v>6892.1162950128273</v>
      </c>
      <c r="W46" s="54">
        <v>7026.4115830833207</v>
      </c>
      <c r="X46" s="54"/>
      <c r="Y46" s="321">
        <v>4570.8792022155503</v>
      </c>
      <c r="Z46" s="321">
        <v>4936.8823265080391</v>
      </c>
      <c r="AA46" s="321">
        <v>4983.0309657468324</v>
      </c>
      <c r="AB46" s="321">
        <v>5357.4070203196989</v>
      </c>
      <c r="AC46" s="321">
        <v>5379.0409704100475</v>
      </c>
      <c r="AD46" s="321">
        <v>5306.6923948861395</v>
      </c>
      <c r="AE46" s="321">
        <v>5768.2266297510323</v>
      </c>
      <c r="AF46" s="321">
        <v>6451.6231590395882</v>
      </c>
      <c r="AG46" s="55">
        <v>6892.1162950128273</v>
      </c>
      <c r="AI46" s="205">
        <f t="shared" si="4"/>
        <v>0</v>
      </c>
      <c r="AJ46" s="205">
        <f t="shared" si="5"/>
        <v>0</v>
      </c>
      <c r="AK46" s="205">
        <f t="shared" si="6"/>
        <v>0</v>
      </c>
      <c r="AL46" s="205">
        <f t="shared" si="7"/>
        <v>0</v>
      </c>
      <c r="AM46" s="205">
        <f t="shared" si="8"/>
        <v>0</v>
      </c>
      <c r="AN46" s="205">
        <f t="shared" si="9"/>
        <v>0</v>
      </c>
      <c r="AO46" s="205">
        <f t="shared" si="10"/>
        <v>0</v>
      </c>
      <c r="AP46" s="205">
        <f t="shared" si="2"/>
        <v>0</v>
      </c>
      <c r="AQ46" s="205">
        <f t="shared" si="3"/>
        <v>0</v>
      </c>
    </row>
    <row r="47" spans="1:43" s="55" customFormat="1" x14ac:dyDescent="0.3">
      <c r="A47" s="43"/>
      <c r="B47" s="44"/>
      <c r="C47" s="43"/>
      <c r="D47" s="44"/>
      <c r="E47" s="43"/>
      <c r="F47" s="43">
        <v>22</v>
      </c>
      <c r="G47" s="44" t="s">
        <v>261</v>
      </c>
      <c r="H47" s="44" t="s">
        <v>262</v>
      </c>
      <c r="I47" s="43"/>
      <c r="J47" s="44"/>
      <c r="K47" s="43"/>
      <c r="L47" s="44"/>
      <c r="M47" s="53">
        <v>12</v>
      </c>
      <c r="N47" s="54">
        <v>23065.786642294002</v>
      </c>
      <c r="O47" s="54">
        <v>22120.123356635526</v>
      </c>
      <c r="P47" s="54">
        <v>23139.392342019833</v>
      </c>
      <c r="Q47" s="54">
        <v>24582.312293819934</v>
      </c>
      <c r="R47" s="54">
        <v>26170.542358427574</v>
      </c>
      <c r="S47" s="54">
        <v>24934.860561281177</v>
      </c>
      <c r="T47" s="54">
        <v>25264.820881309017</v>
      </c>
      <c r="U47" s="54">
        <v>29113.660647652679</v>
      </c>
      <c r="V47" s="54">
        <v>30148.786115450748</v>
      </c>
      <c r="W47" s="54">
        <v>30348.651421284059</v>
      </c>
      <c r="X47" s="54"/>
      <c r="Y47" s="321">
        <v>23065.786642294002</v>
      </c>
      <c r="Z47" s="321">
        <v>22120.123356635526</v>
      </c>
      <c r="AA47" s="321">
        <v>23139.392342019833</v>
      </c>
      <c r="AB47" s="321">
        <v>24582.312293819934</v>
      </c>
      <c r="AC47" s="321">
        <v>26170.542358427574</v>
      </c>
      <c r="AD47" s="321">
        <v>24934.860561281177</v>
      </c>
      <c r="AE47" s="321">
        <v>25264.820881309017</v>
      </c>
      <c r="AF47" s="321">
        <v>29113.660647652679</v>
      </c>
      <c r="AG47" s="55">
        <v>30148.786115450748</v>
      </c>
      <c r="AI47" s="205">
        <f t="shared" si="4"/>
        <v>0</v>
      </c>
      <c r="AJ47" s="205">
        <f t="shared" si="5"/>
        <v>0</v>
      </c>
      <c r="AK47" s="205">
        <f t="shared" si="6"/>
        <v>0</v>
      </c>
      <c r="AL47" s="205">
        <f t="shared" si="7"/>
        <v>0</v>
      </c>
      <c r="AM47" s="205">
        <f t="shared" si="8"/>
        <v>0</v>
      </c>
      <c r="AN47" s="205">
        <f t="shared" si="9"/>
        <v>0</v>
      </c>
      <c r="AO47" s="205">
        <f t="shared" si="10"/>
        <v>0</v>
      </c>
      <c r="AP47" s="205">
        <f t="shared" si="2"/>
        <v>0</v>
      </c>
      <c r="AQ47" s="205">
        <f t="shared" si="3"/>
        <v>0</v>
      </c>
    </row>
    <row r="48" spans="1:43" s="55" customFormat="1" x14ac:dyDescent="0.3">
      <c r="A48" s="43"/>
      <c r="B48" s="44"/>
      <c r="C48" s="43"/>
      <c r="D48" s="44"/>
      <c r="E48" s="43"/>
      <c r="F48" s="43">
        <v>23</v>
      </c>
      <c r="G48" s="44" t="s">
        <v>263</v>
      </c>
      <c r="H48" s="44" t="s">
        <v>264</v>
      </c>
      <c r="I48" s="43"/>
      <c r="J48" s="44"/>
      <c r="K48" s="43"/>
      <c r="L48" s="44"/>
      <c r="M48" s="53">
        <v>4</v>
      </c>
      <c r="N48" s="54">
        <v>3927.4831981799998</v>
      </c>
      <c r="O48" s="54">
        <v>4318.0649604933997</v>
      </c>
      <c r="P48" s="54">
        <v>4568.9701271039594</v>
      </c>
      <c r="Q48" s="54">
        <v>4760.860467629308</v>
      </c>
      <c r="R48" s="54">
        <v>5139.5919275913693</v>
      </c>
      <c r="S48" s="54">
        <v>4784.8528799681417</v>
      </c>
      <c r="T48" s="54">
        <v>4613.1438361225419</v>
      </c>
      <c r="U48" s="54">
        <v>5058.2137021258623</v>
      </c>
      <c r="V48" s="54">
        <v>4829.4655939353233</v>
      </c>
      <c r="W48" s="54">
        <v>5169.0603939741541</v>
      </c>
      <c r="X48" s="54"/>
      <c r="Y48" s="321">
        <v>3927.4831981799998</v>
      </c>
      <c r="Z48" s="321">
        <v>4318.0649604933997</v>
      </c>
      <c r="AA48" s="321">
        <v>4568.9701271039594</v>
      </c>
      <c r="AB48" s="321">
        <v>4760.860467629308</v>
      </c>
      <c r="AC48" s="321">
        <v>5139.5919275913693</v>
      </c>
      <c r="AD48" s="321">
        <v>4784.8528799681417</v>
      </c>
      <c r="AE48" s="321">
        <v>4613.1438361225419</v>
      </c>
      <c r="AF48" s="321">
        <v>5058.2137021258623</v>
      </c>
      <c r="AG48" s="55">
        <v>4829.4655939353233</v>
      </c>
      <c r="AI48" s="205">
        <f t="shared" si="4"/>
        <v>0</v>
      </c>
      <c r="AJ48" s="205">
        <f t="shared" si="5"/>
        <v>0</v>
      </c>
      <c r="AK48" s="205">
        <f t="shared" si="6"/>
        <v>0</v>
      </c>
      <c r="AL48" s="205">
        <f t="shared" si="7"/>
        <v>0</v>
      </c>
      <c r="AM48" s="205">
        <f t="shared" si="8"/>
        <v>0</v>
      </c>
      <c r="AN48" s="205">
        <f t="shared" si="9"/>
        <v>0</v>
      </c>
      <c r="AO48" s="205">
        <f t="shared" si="10"/>
        <v>0</v>
      </c>
      <c r="AP48" s="205">
        <f t="shared" si="2"/>
        <v>0</v>
      </c>
      <c r="AQ48" s="205">
        <f t="shared" si="3"/>
        <v>0</v>
      </c>
    </row>
    <row r="49" spans="1:43" s="55" customFormat="1" x14ac:dyDescent="0.3">
      <c r="A49" s="43"/>
      <c r="B49" s="44"/>
      <c r="C49" s="43"/>
      <c r="D49" s="44"/>
      <c r="E49" s="43"/>
      <c r="F49" s="43">
        <v>24</v>
      </c>
      <c r="G49" s="44" t="s">
        <v>266</v>
      </c>
      <c r="H49" s="44" t="s">
        <v>267</v>
      </c>
      <c r="I49" s="43"/>
      <c r="J49" s="44"/>
      <c r="K49" s="43"/>
      <c r="L49" s="44"/>
      <c r="M49" s="53">
        <v>16</v>
      </c>
      <c r="N49" s="54">
        <v>3744.5547339000009</v>
      </c>
      <c r="O49" s="54">
        <v>3887.2789845292668</v>
      </c>
      <c r="P49" s="54">
        <v>4234.3622333083922</v>
      </c>
      <c r="Q49" s="54">
        <v>4515.8908318903723</v>
      </c>
      <c r="R49" s="54">
        <v>4716.0397561467917</v>
      </c>
      <c r="S49" s="54">
        <v>4320.1248746495303</v>
      </c>
      <c r="T49" s="54">
        <v>4375.3899948556473</v>
      </c>
      <c r="U49" s="54">
        <v>4778.4986746861277</v>
      </c>
      <c r="V49" s="54">
        <v>4926.7860330610074</v>
      </c>
      <c r="W49" s="54">
        <v>5121.0620403002222</v>
      </c>
      <c r="X49" s="54"/>
      <c r="Y49" s="321">
        <v>3744.5547339000009</v>
      </c>
      <c r="Z49" s="321">
        <v>3887.2789845292668</v>
      </c>
      <c r="AA49" s="321">
        <v>4234.3622333083922</v>
      </c>
      <c r="AB49" s="321">
        <v>4515.8908318903723</v>
      </c>
      <c r="AC49" s="321">
        <v>4716.0397561467917</v>
      </c>
      <c r="AD49" s="321">
        <v>4320.1248746495303</v>
      </c>
      <c r="AE49" s="321">
        <v>4375.3899948556473</v>
      </c>
      <c r="AF49" s="321">
        <v>4778.4986746861277</v>
      </c>
      <c r="AG49" s="55">
        <v>4926.7860330610074</v>
      </c>
      <c r="AI49" s="205">
        <f t="shared" si="4"/>
        <v>0</v>
      </c>
      <c r="AJ49" s="205">
        <f t="shared" si="5"/>
        <v>0</v>
      </c>
      <c r="AK49" s="205">
        <f t="shared" si="6"/>
        <v>0</v>
      </c>
      <c r="AL49" s="205">
        <f t="shared" si="7"/>
        <v>0</v>
      </c>
      <c r="AM49" s="205">
        <f t="shared" si="8"/>
        <v>0</v>
      </c>
      <c r="AN49" s="205">
        <f t="shared" si="9"/>
        <v>0</v>
      </c>
      <c r="AO49" s="205">
        <f t="shared" si="10"/>
        <v>0</v>
      </c>
      <c r="AP49" s="205">
        <f t="shared" si="2"/>
        <v>0</v>
      </c>
      <c r="AQ49" s="205">
        <f t="shared" si="3"/>
        <v>0</v>
      </c>
    </row>
    <row r="50" spans="1:43" s="70" customFormat="1" x14ac:dyDescent="0.3">
      <c r="A50" s="48"/>
      <c r="B50" s="49"/>
      <c r="C50" s="48"/>
      <c r="D50" s="49"/>
      <c r="E50" s="43"/>
      <c r="F50" s="48"/>
      <c r="G50" s="49" t="s">
        <v>435</v>
      </c>
      <c r="H50" s="49"/>
      <c r="I50" s="48"/>
      <c r="J50" s="49"/>
      <c r="K50" s="48"/>
      <c r="L50" s="49"/>
      <c r="M50" s="64">
        <v>72</v>
      </c>
      <c r="N50" s="123">
        <v>55381.969091896266</v>
      </c>
      <c r="O50" s="123">
        <v>59507.909089336186</v>
      </c>
      <c r="P50" s="123">
        <v>63521.683704404029</v>
      </c>
      <c r="Q50" s="123">
        <v>66194.271723307989</v>
      </c>
      <c r="R50" s="123">
        <v>66452.570371288355</v>
      </c>
      <c r="S50" s="123">
        <v>53616.192721116764</v>
      </c>
      <c r="T50" s="123">
        <v>50838.937329777873</v>
      </c>
      <c r="U50" s="123">
        <v>53455.042761652316</v>
      </c>
      <c r="V50" s="123">
        <v>56662.858459509735</v>
      </c>
      <c r="W50" s="123">
        <v>66579.938721650018</v>
      </c>
      <c r="X50" s="123"/>
      <c r="Y50" s="320">
        <v>55381.969091896266</v>
      </c>
      <c r="Z50" s="320">
        <v>59507.909089336186</v>
      </c>
      <c r="AA50" s="320">
        <v>63521.683704404029</v>
      </c>
      <c r="AB50" s="320">
        <v>66194.271723307989</v>
      </c>
      <c r="AC50" s="320">
        <v>66452.570371288355</v>
      </c>
      <c r="AD50" s="320">
        <v>53616.192721116764</v>
      </c>
      <c r="AE50" s="320">
        <v>50838.937329777873</v>
      </c>
      <c r="AF50" s="320">
        <v>53426.45532983703</v>
      </c>
      <c r="AG50" s="70">
        <v>56658.931342510572</v>
      </c>
      <c r="AI50" s="205">
        <f t="shared" si="4"/>
        <v>0</v>
      </c>
      <c r="AJ50" s="205">
        <f t="shared" si="5"/>
        <v>0</v>
      </c>
      <c r="AK50" s="205">
        <f t="shared" si="6"/>
        <v>0</v>
      </c>
      <c r="AL50" s="205">
        <f t="shared" si="7"/>
        <v>0</v>
      </c>
      <c r="AM50" s="205">
        <f t="shared" si="8"/>
        <v>0</v>
      </c>
      <c r="AN50" s="205">
        <f t="shared" si="9"/>
        <v>0</v>
      </c>
      <c r="AO50" s="205">
        <f t="shared" si="10"/>
        <v>0</v>
      </c>
      <c r="AP50" s="205">
        <f t="shared" si="2"/>
        <v>-28.587431815285527</v>
      </c>
      <c r="AQ50" s="205">
        <f t="shared" si="3"/>
        <v>-3.9271169991625356</v>
      </c>
    </row>
    <row r="51" spans="1:43" s="55" customFormat="1" x14ac:dyDescent="0.3">
      <c r="A51" s="43"/>
      <c r="B51" s="44"/>
      <c r="C51" s="43"/>
      <c r="D51" s="44"/>
      <c r="E51" s="43"/>
      <c r="F51" s="43">
        <v>1</v>
      </c>
      <c r="G51" s="44" t="s">
        <v>270</v>
      </c>
      <c r="H51" s="44" t="s">
        <v>271</v>
      </c>
      <c r="I51" s="43"/>
      <c r="J51" s="44"/>
      <c r="K51" s="43"/>
      <c r="L51" s="44"/>
      <c r="M51" s="53">
        <v>1</v>
      </c>
      <c r="N51" s="54">
        <v>15246.2805779919</v>
      </c>
      <c r="O51" s="54">
        <v>16548.519500461298</v>
      </c>
      <c r="P51" s="54">
        <v>16988.181569694796</v>
      </c>
      <c r="Q51" s="54">
        <v>15811.798686021801</v>
      </c>
      <c r="R51" s="54">
        <v>15352.423515910799</v>
      </c>
      <c r="S51" s="54">
        <v>12819.152692942978</v>
      </c>
      <c r="T51" s="54">
        <v>11227.225398538987</v>
      </c>
      <c r="U51" s="54">
        <v>11099.499334815115</v>
      </c>
      <c r="V51" s="54">
        <v>11371.388902925173</v>
      </c>
      <c r="W51" s="54">
        <v>13512.942108869793</v>
      </c>
      <c r="X51" s="54"/>
      <c r="Y51" s="321">
        <v>15246.2805779919</v>
      </c>
      <c r="Z51" s="321">
        <v>16548.519500461298</v>
      </c>
      <c r="AA51" s="321">
        <v>16988.181569694796</v>
      </c>
      <c r="AB51" s="321">
        <v>15811.798686021801</v>
      </c>
      <c r="AC51" s="321">
        <v>15352.423515910799</v>
      </c>
      <c r="AD51" s="321">
        <v>12819.152692942978</v>
      </c>
      <c r="AE51" s="321">
        <v>11227.225398538987</v>
      </c>
      <c r="AF51" s="321">
        <v>11097.686409129692</v>
      </c>
      <c r="AG51" s="55">
        <v>11369.481785817581</v>
      </c>
      <c r="AI51" s="205">
        <f t="shared" si="4"/>
        <v>0</v>
      </c>
      <c r="AJ51" s="205">
        <f t="shared" si="5"/>
        <v>0</v>
      </c>
      <c r="AK51" s="205">
        <f t="shared" si="6"/>
        <v>0</v>
      </c>
      <c r="AL51" s="205">
        <f t="shared" si="7"/>
        <v>0</v>
      </c>
      <c r="AM51" s="205">
        <f t="shared" si="8"/>
        <v>0</v>
      </c>
      <c r="AN51" s="205">
        <f t="shared" si="9"/>
        <v>0</v>
      </c>
      <c r="AO51" s="205">
        <f t="shared" si="10"/>
        <v>0</v>
      </c>
      <c r="AP51" s="205">
        <f t="shared" si="2"/>
        <v>-1.8129256854226696</v>
      </c>
      <c r="AQ51" s="205">
        <f t="shared" si="3"/>
        <v>-1.9071171075920574</v>
      </c>
    </row>
    <row r="52" spans="1:43" s="55" customFormat="1" x14ac:dyDescent="0.3">
      <c r="A52" s="43"/>
      <c r="B52" s="44"/>
      <c r="C52" s="43"/>
      <c r="D52" s="44"/>
      <c r="E52" s="43"/>
      <c r="F52" s="43">
        <v>2</v>
      </c>
      <c r="G52" s="44" t="s">
        <v>273</v>
      </c>
      <c r="H52" s="44" t="s">
        <v>274</v>
      </c>
      <c r="I52" s="43"/>
      <c r="J52" s="44"/>
      <c r="K52" s="43"/>
      <c r="L52" s="44"/>
      <c r="M52" s="53">
        <v>3</v>
      </c>
      <c r="N52" s="54">
        <v>15360.15484195745</v>
      </c>
      <c r="O52" s="54">
        <v>15196.761706074243</v>
      </c>
      <c r="P52" s="54">
        <v>15537.289016533401</v>
      </c>
      <c r="Q52" s="54">
        <v>15347.832546905509</v>
      </c>
      <c r="R52" s="54">
        <v>14188.077611785942</v>
      </c>
      <c r="S52" s="54">
        <v>11945.413015022074</v>
      </c>
      <c r="T52" s="54">
        <v>11730.7577234172</v>
      </c>
      <c r="U52" s="54">
        <v>14044.009266617397</v>
      </c>
      <c r="V52" s="54">
        <v>13983.487047087252</v>
      </c>
      <c r="W52" s="54">
        <v>15946.911944372603</v>
      </c>
      <c r="X52" s="54"/>
      <c r="Y52" s="321">
        <v>15360.15484195745</v>
      </c>
      <c r="Z52" s="321">
        <v>15196.761706074243</v>
      </c>
      <c r="AA52" s="321">
        <v>15537.289016533401</v>
      </c>
      <c r="AB52" s="321">
        <v>15347.832546905509</v>
      </c>
      <c r="AC52" s="321">
        <v>14188.077611785942</v>
      </c>
      <c r="AD52" s="321">
        <v>11945.413015022074</v>
      </c>
      <c r="AE52" s="321">
        <v>11730.7577234172</v>
      </c>
      <c r="AF52" s="321">
        <v>13725.862079536193</v>
      </c>
      <c r="AG52" s="55">
        <v>13663.949997013777</v>
      </c>
      <c r="AI52" s="205">
        <f t="shared" si="4"/>
        <v>0</v>
      </c>
      <c r="AJ52" s="205">
        <f t="shared" si="5"/>
        <v>0</v>
      </c>
      <c r="AK52" s="205">
        <f t="shared" si="6"/>
        <v>0</v>
      </c>
      <c r="AL52" s="205">
        <f t="shared" si="7"/>
        <v>0</v>
      </c>
      <c r="AM52" s="205">
        <f t="shared" si="8"/>
        <v>0</v>
      </c>
      <c r="AN52" s="205">
        <f t="shared" si="9"/>
        <v>0</v>
      </c>
      <c r="AO52" s="205">
        <f t="shared" si="10"/>
        <v>0</v>
      </c>
      <c r="AP52" s="205">
        <f t="shared" si="2"/>
        <v>-318.14718708120381</v>
      </c>
      <c r="AQ52" s="205">
        <f t="shared" si="3"/>
        <v>-319.53705007347526</v>
      </c>
    </row>
    <row r="53" spans="1:43" s="55" customFormat="1" x14ac:dyDescent="0.3">
      <c r="A53" s="43"/>
      <c r="B53" s="44"/>
      <c r="C53" s="43"/>
      <c r="D53" s="44"/>
      <c r="E53" s="43"/>
      <c r="F53" s="43">
        <v>3</v>
      </c>
      <c r="G53" s="44" t="s">
        <v>276</v>
      </c>
      <c r="H53" s="44" t="s">
        <v>277</v>
      </c>
      <c r="I53" s="43"/>
      <c r="J53" s="44"/>
      <c r="K53" s="43"/>
      <c r="L53" s="44"/>
      <c r="M53" s="53">
        <v>22</v>
      </c>
      <c r="N53" s="54">
        <v>15373.156935334802</v>
      </c>
      <c r="O53" s="54">
        <v>17790.706544153545</v>
      </c>
      <c r="P53" s="54">
        <v>20253.299170054841</v>
      </c>
      <c r="Q53" s="54">
        <v>23353.567340848305</v>
      </c>
      <c r="R53" s="54">
        <v>24823.468913521836</v>
      </c>
      <c r="S53" s="54">
        <v>17836.347549218732</v>
      </c>
      <c r="T53" s="54">
        <v>14590.067882451756</v>
      </c>
      <c r="U53" s="54">
        <v>14220.108710102668</v>
      </c>
      <c r="V53" s="54">
        <v>16287.249731100896</v>
      </c>
      <c r="W53" s="54">
        <v>18946.001879596002</v>
      </c>
      <c r="X53" s="54"/>
      <c r="Y53" s="321">
        <v>15373.156935334802</v>
      </c>
      <c r="Z53" s="321">
        <v>17790.706544153545</v>
      </c>
      <c r="AA53" s="321">
        <v>20253.299170054841</v>
      </c>
      <c r="AB53" s="321">
        <v>23353.567340848305</v>
      </c>
      <c r="AC53" s="321">
        <v>24823.468913521836</v>
      </c>
      <c r="AD53" s="321">
        <v>17836.347549218732</v>
      </c>
      <c r="AE53" s="321">
        <v>14590.067882451756</v>
      </c>
      <c r="AF53" s="321">
        <v>14451.590161265016</v>
      </c>
      <c r="AG53" s="55">
        <v>16548.154244215744</v>
      </c>
      <c r="AI53" s="205">
        <f t="shared" si="4"/>
        <v>0</v>
      </c>
      <c r="AJ53" s="205">
        <f t="shared" si="5"/>
        <v>0</v>
      </c>
      <c r="AK53" s="205">
        <f t="shared" si="6"/>
        <v>0</v>
      </c>
      <c r="AL53" s="205">
        <f t="shared" si="7"/>
        <v>0</v>
      </c>
      <c r="AM53" s="205">
        <f t="shared" si="8"/>
        <v>0</v>
      </c>
      <c r="AN53" s="205">
        <f t="shared" si="9"/>
        <v>0</v>
      </c>
      <c r="AO53" s="205">
        <f t="shared" si="10"/>
        <v>0</v>
      </c>
      <c r="AP53" s="205">
        <f t="shared" si="2"/>
        <v>231.48145116234809</v>
      </c>
      <c r="AQ53" s="205">
        <f t="shared" si="3"/>
        <v>260.90451311484867</v>
      </c>
    </row>
    <row r="54" spans="1:43" s="55" customFormat="1" x14ac:dyDescent="0.3">
      <c r="A54" s="43"/>
      <c r="B54" s="44"/>
      <c r="C54" s="43"/>
      <c r="D54" s="44"/>
      <c r="E54" s="43"/>
      <c r="F54" s="43">
        <v>4</v>
      </c>
      <c r="G54" s="44" t="s">
        <v>278</v>
      </c>
      <c r="H54" s="44" t="s">
        <v>279</v>
      </c>
      <c r="I54" s="43"/>
      <c r="J54" s="44"/>
      <c r="K54" s="43"/>
      <c r="L54" s="44"/>
      <c r="M54" s="53">
        <v>46</v>
      </c>
      <c r="N54" s="54">
        <v>9402.3767366121119</v>
      </c>
      <c r="O54" s="54">
        <v>9971.9213386471019</v>
      </c>
      <c r="P54" s="54">
        <v>10742.913948120986</v>
      </c>
      <c r="Q54" s="54">
        <v>11681.073149532365</v>
      </c>
      <c r="R54" s="54">
        <v>12088.600330069772</v>
      </c>
      <c r="S54" s="54">
        <v>11015.279463932979</v>
      </c>
      <c r="T54" s="54">
        <v>13290.886325369931</v>
      </c>
      <c r="U54" s="54">
        <v>14091.425450117133</v>
      </c>
      <c r="V54" s="54">
        <v>15020.732778396417</v>
      </c>
      <c r="W54" s="54">
        <v>18174.082788811622</v>
      </c>
      <c r="X54" s="54"/>
      <c r="Y54" s="321">
        <v>9402.3767366121119</v>
      </c>
      <c r="Z54" s="321">
        <v>9971.9213386471019</v>
      </c>
      <c r="AA54" s="321">
        <v>10742.913948120986</v>
      </c>
      <c r="AB54" s="321">
        <v>11681.073149532365</v>
      </c>
      <c r="AC54" s="321">
        <v>12088.600330069772</v>
      </c>
      <c r="AD54" s="321">
        <v>11015.279463932979</v>
      </c>
      <c r="AE54" s="321">
        <v>13290.886325369931</v>
      </c>
      <c r="AF54" s="321">
        <v>14151.316679906126</v>
      </c>
      <c r="AG54" s="55">
        <v>15077.34531546347</v>
      </c>
      <c r="AI54" s="205">
        <f t="shared" si="4"/>
        <v>0</v>
      </c>
      <c r="AJ54" s="205">
        <f t="shared" si="5"/>
        <v>0</v>
      </c>
      <c r="AK54" s="205">
        <f t="shared" si="6"/>
        <v>0</v>
      </c>
      <c r="AL54" s="205">
        <f t="shared" si="7"/>
        <v>0</v>
      </c>
      <c r="AM54" s="205">
        <f t="shared" si="8"/>
        <v>0</v>
      </c>
      <c r="AN54" s="205">
        <f t="shared" si="9"/>
        <v>0</v>
      </c>
      <c r="AO54" s="205">
        <f t="shared" si="10"/>
        <v>0</v>
      </c>
      <c r="AP54" s="205">
        <f t="shared" si="2"/>
        <v>59.89122978899286</v>
      </c>
      <c r="AQ54" s="205">
        <f t="shared" si="3"/>
        <v>56.612537067052472</v>
      </c>
    </row>
    <row r="55" spans="1:43" s="70" customFormat="1" x14ac:dyDescent="0.3">
      <c r="A55" s="48"/>
      <c r="B55" s="49"/>
      <c r="C55" s="48"/>
      <c r="D55" s="49"/>
      <c r="E55" s="43"/>
      <c r="F55" s="48"/>
      <c r="G55" s="49" t="s">
        <v>436</v>
      </c>
      <c r="H55" s="49"/>
      <c r="I55" s="48"/>
      <c r="J55" s="49"/>
      <c r="K55" s="48"/>
      <c r="L55" s="49"/>
      <c r="M55" s="64">
        <v>623</v>
      </c>
      <c r="N55" s="123">
        <v>643882.56887343375</v>
      </c>
      <c r="O55" s="123">
        <v>680561.31856329704</v>
      </c>
      <c r="P55" s="123">
        <v>723360.72961064498</v>
      </c>
      <c r="Q55" s="123">
        <v>772989.86129763513</v>
      </c>
      <c r="R55" s="123">
        <v>820576.47957758792</v>
      </c>
      <c r="S55" s="123">
        <v>777692.91054699663</v>
      </c>
      <c r="T55" s="123">
        <v>795116.29697876575</v>
      </c>
      <c r="U55" s="123">
        <v>884870.33929002099</v>
      </c>
      <c r="V55" s="123">
        <v>930363.40948065324</v>
      </c>
      <c r="W55" s="123">
        <v>980109.72059415164</v>
      </c>
      <c r="X55" s="123"/>
      <c r="Y55" s="320">
        <v>643882.56887343375</v>
      </c>
      <c r="Z55" s="320">
        <v>680561.31856329704</v>
      </c>
      <c r="AA55" s="320">
        <v>723360.72961064498</v>
      </c>
      <c r="AB55" s="320">
        <v>772989.86129763513</v>
      </c>
      <c r="AC55" s="320">
        <v>820576.47957758792</v>
      </c>
      <c r="AD55" s="320">
        <v>777692.91054699663</v>
      </c>
      <c r="AE55" s="320">
        <v>795116.29697876575</v>
      </c>
      <c r="AF55" s="320">
        <v>882722.58040114329</v>
      </c>
      <c r="AG55" s="70">
        <v>927904.48415160098</v>
      </c>
      <c r="AI55" s="205">
        <f t="shared" si="4"/>
        <v>0</v>
      </c>
      <c r="AJ55" s="205">
        <f t="shared" si="5"/>
        <v>0</v>
      </c>
      <c r="AK55" s="205">
        <f t="shared" si="6"/>
        <v>0</v>
      </c>
      <c r="AL55" s="205">
        <f t="shared" si="7"/>
        <v>0</v>
      </c>
      <c r="AM55" s="205">
        <f t="shared" si="8"/>
        <v>0</v>
      </c>
      <c r="AN55" s="205">
        <f t="shared" si="9"/>
        <v>0</v>
      </c>
      <c r="AO55" s="205">
        <f t="shared" si="10"/>
        <v>0</v>
      </c>
      <c r="AP55" s="205">
        <f t="shared" si="2"/>
        <v>-2147.7588888776954</v>
      </c>
      <c r="AQ55" s="205">
        <f t="shared" si="3"/>
        <v>-2458.9253290522611</v>
      </c>
    </row>
    <row r="56" spans="1:43" s="70" customFormat="1" x14ac:dyDescent="0.3">
      <c r="A56" s="48"/>
      <c r="B56" s="49"/>
      <c r="C56" s="48"/>
      <c r="D56" s="49"/>
      <c r="E56" s="43"/>
      <c r="F56" s="48"/>
      <c r="G56" s="49" t="s">
        <v>437</v>
      </c>
      <c r="H56" s="49"/>
      <c r="I56" s="48"/>
      <c r="J56" s="49"/>
      <c r="K56" s="48"/>
      <c r="L56" s="49"/>
      <c r="M56" s="64">
        <v>613</v>
      </c>
      <c r="N56" s="123">
        <v>544099.81116812257</v>
      </c>
      <c r="O56" s="123">
        <v>575940.96349580807</v>
      </c>
      <c r="P56" s="123">
        <v>613666.62456348899</v>
      </c>
      <c r="Q56" s="123">
        <v>658098.80972882942</v>
      </c>
      <c r="R56" s="123">
        <v>701772.32300017774</v>
      </c>
      <c r="S56" s="123">
        <v>652993.78099552321</v>
      </c>
      <c r="T56" s="123">
        <v>663634.12202391378</v>
      </c>
      <c r="U56" s="123">
        <v>747086.54504110315</v>
      </c>
      <c r="V56" s="123">
        <v>785770.2440082063</v>
      </c>
      <c r="W56" s="123">
        <v>828595.19777791842</v>
      </c>
      <c r="X56" s="123"/>
      <c r="Y56" s="320">
        <v>544099.81116812257</v>
      </c>
      <c r="Z56" s="320">
        <v>575940.96349580807</v>
      </c>
      <c r="AA56" s="320">
        <v>613666.62456348899</v>
      </c>
      <c r="AB56" s="320">
        <v>658098.80972882942</v>
      </c>
      <c r="AC56" s="320">
        <v>701772.32300017774</v>
      </c>
      <c r="AD56" s="320">
        <v>652993.78099552321</v>
      </c>
      <c r="AE56" s="320">
        <v>663634.12202391378</v>
      </c>
      <c r="AF56" s="320">
        <v>745287.38993098785</v>
      </c>
      <c r="AG56" s="70">
        <v>784036.28890606202</v>
      </c>
      <c r="AI56" s="205">
        <f t="shared" si="4"/>
        <v>0</v>
      </c>
      <c r="AJ56" s="205">
        <f t="shared" si="5"/>
        <v>0</v>
      </c>
      <c r="AK56" s="205">
        <f t="shared" si="6"/>
        <v>0</v>
      </c>
      <c r="AL56" s="205">
        <f t="shared" si="7"/>
        <v>0</v>
      </c>
      <c r="AM56" s="205">
        <f t="shared" si="8"/>
        <v>0</v>
      </c>
      <c r="AN56" s="205">
        <f t="shared" si="9"/>
        <v>0</v>
      </c>
      <c r="AO56" s="205">
        <f t="shared" si="10"/>
        <v>0</v>
      </c>
      <c r="AP56" s="205">
        <f t="shared" si="2"/>
        <v>-1799.1551101153018</v>
      </c>
      <c r="AQ56" s="205">
        <f t="shared" si="3"/>
        <v>-1733.9551021442749</v>
      </c>
    </row>
    <row r="57" spans="1:43" s="55" customFormat="1" x14ac:dyDescent="0.3">
      <c r="A57" s="43"/>
      <c r="B57" s="44"/>
      <c r="C57" s="43"/>
      <c r="D57" s="44"/>
      <c r="E57" s="59"/>
      <c r="F57" s="59">
        <v>1</v>
      </c>
      <c r="G57" s="67" t="s">
        <v>280</v>
      </c>
      <c r="H57" s="44" t="s">
        <v>438</v>
      </c>
      <c r="I57" s="43"/>
      <c r="J57" s="44"/>
      <c r="K57" s="43"/>
      <c r="L57" s="44"/>
      <c r="M57" s="53">
        <v>8</v>
      </c>
      <c r="N57" s="54">
        <v>25773.764636155702</v>
      </c>
      <c r="O57" s="54">
        <v>27075.253558146498</v>
      </c>
      <c r="P57" s="54">
        <v>27670.783274207482</v>
      </c>
      <c r="Q57" s="54">
        <v>28931.51154012352</v>
      </c>
      <c r="R57" s="54">
        <v>30595.822079207384</v>
      </c>
      <c r="S57" s="54">
        <v>29609.760049883807</v>
      </c>
      <c r="T57" s="54">
        <v>30200.007594469786</v>
      </c>
      <c r="U57" s="54">
        <v>31337.474543326174</v>
      </c>
      <c r="V57" s="54">
        <v>32051.595016566596</v>
      </c>
      <c r="W57" s="54">
        <v>33867.715154574667</v>
      </c>
      <c r="X57" s="54"/>
      <c r="Y57" s="321">
        <v>25773.764636155702</v>
      </c>
      <c r="Z57" s="321">
        <v>27075.253558146498</v>
      </c>
      <c r="AA57" s="321">
        <v>27670.783274207482</v>
      </c>
      <c r="AB57" s="321">
        <v>28931.51154012352</v>
      </c>
      <c r="AC57" s="321">
        <v>30595.822079207384</v>
      </c>
      <c r="AD57" s="321">
        <v>29609.760049883807</v>
      </c>
      <c r="AE57" s="321">
        <v>30200.007594469786</v>
      </c>
      <c r="AF57" s="321">
        <v>31305.803999923668</v>
      </c>
      <c r="AG57" s="55">
        <v>31994.166278516499</v>
      </c>
      <c r="AI57" s="205">
        <f t="shared" si="4"/>
        <v>0</v>
      </c>
      <c r="AJ57" s="205">
        <f t="shared" si="5"/>
        <v>0</v>
      </c>
      <c r="AK57" s="205">
        <f t="shared" si="6"/>
        <v>0</v>
      </c>
      <c r="AL57" s="205">
        <f t="shared" si="7"/>
        <v>0</v>
      </c>
      <c r="AM57" s="205">
        <f t="shared" si="8"/>
        <v>0</v>
      </c>
      <c r="AN57" s="205">
        <f t="shared" si="9"/>
        <v>0</v>
      </c>
      <c r="AO57" s="205">
        <f t="shared" si="10"/>
        <v>0</v>
      </c>
      <c r="AP57" s="205">
        <f t="shared" si="2"/>
        <v>-31.670543402506155</v>
      </c>
      <c r="AQ57" s="205">
        <f t="shared" si="3"/>
        <v>-57.428738050097309</v>
      </c>
    </row>
    <row r="58" spans="1:43" s="55" customFormat="1" x14ac:dyDescent="0.3">
      <c r="A58" s="43"/>
      <c r="B58" s="44"/>
      <c r="C58" s="43"/>
      <c r="D58" s="44"/>
      <c r="E58" s="59"/>
      <c r="F58" s="59">
        <v>2</v>
      </c>
      <c r="G58" s="67" t="s">
        <v>281</v>
      </c>
      <c r="H58" s="44" t="s">
        <v>439</v>
      </c>
      <c r="I58" s="43"/>
      <c r="J58" s="44"/>
      <c r="K58" s="43"/>
      <c r="L58" s="44"/>
      <c r="M58" s="53">
        <v>18</v>
      </c>
      <c r="N58" s="54">
        <v>5936.1222965516063</v>
      </c>
      <c r="O58" s="54">
        <v>6336.8010993878725</v>
      </c>
      <c r="P58" s="54">
        <v>6725.2618465585447</v>
      </c>
      <c r="Q58" s="54">
        <v>7177.4842161148372</v>
      </c>
      <c r="R58" s="54">
        <v>7730.6473607746047</v>
      </c>
      <c r="S58" s="54">
        <v>8340.5072053388321</v>
      </c>
      <c r="T58" s="54">
        <v>8821.4607704890295</v>
      </c>
      <c r="U58" s="54">
        <v>9061.8783127276311</v>
      </c>
      <c r="V58" s="54">
        <v>9435.7124558107098</v>
      </c>
      <c r="W58" s="54">
        <v>9115.4922269435301</v>
      </c>
      <c r="X58" s="54"/>
      <c r="Y58" s="321">
        <v>5936.1222965516063</v>
      </c>
      <c r="Z58" s="321">
        <v>6336.8010993878725</v>
      </c>
      <c r="AA58" s="321">
        <v>6725.2618465585447</v>
      </c>
      <c r="AB58" s="321">
        <v>7177.4842161148372</v>
      </c>
      <c r="AC58" s="321">
        <v>7730.6473607746047</v>
      </c>
      <c r="AD58" s="321">
        <v>8340.5072053388321</v>
      </c>
      <c r="AE58" s="321">
        <v>8821.4607704890295</v>
      </c>
      <c r="AF58" s="321">
        <v>9052.0025839559275</v>
      </c>
      <c r="AG58" s="55">
        <v>9417.0225509826669</v>
      </c>
      <c r="AI58" s="205">
        <f t="shared" si="4"/>
        <v>0</v>
      </c>
      <c r="AJ58" s="205">
        <f t="shared" si="5"/>
        <v>0</v>
      </c>
      <c r="AK58" s="205">
        <f t="shared" si="6"/>
        <v>0</v>
      </c>
      <c r="AL58" s="205">
        <f t="shared" si="7"/>
        <v>0</v>
      </c>
      <c r="AM58" s="205">
        <f t="shared" si="8"/>
        <v>0</v>
      </c>
      <c r="AN58" s="205">
        <f t="shared" si="9"/>
        <v>0</v>
      </c>
      <c r="AO58" s="205">
        <f t="shared" si="10"/>
        <v>0</v>
      </c>
      <c r="AP58" s="205">
        <f t="shared" si="2"/>
        <v>-9.8757287717035069</v>
      </c>
      <c r="AQ58" s="205">
        <f t="shared" si="3"/>
        <v>-18.689904828042927</v>
      </c>
    </row>
    <row r="59" spans="1:43" s="55" customFormat="1" x14ac:dyDescent="0.3">
      <c r="A59" s="43"/>
      <c r="B59" s="44"/>
      <c r="C59" s="43"/>
      <c r="D59" s="44"/>
      <c r="E59" s="59"/>
      <c r="F59" s="59">
        <v>3</v>
      </c>
      <c r="G59" s="67" t="s">
        <v>282</v>
      </c>
      <c r="H59" s="44" t="s">
        <v>283</v>
      </c>
      <c r="I59" s="43"/>
      <c r="J59" s="44"/>
      <c r="K59" s="43"/>
      <c r="L59" s="44"/>
      <c r="M59" s="53">
        <v>20</v>
      </c>
      <c r="N59" s="54">
        <v>22943.546677680002</v>
      </c>
      <c r="O59" s="54">
        <v>23895.362225049394</v>
      </c>
      <c r="P59" s="54">
        <v>25273.25007922035</v>
      </c>
      <c r="Q59" s="54">
        <v>27383.901444109746</v>
      </c>
      <c r="R59" s="54">
        <v>29374.714435491936</v>
      </c>
      <c r="S59" s="54">
        <v>29815.471300575904</v>
      </c>
      <c r="T59" s="54">
        <v>30704.589727575552</v>
      </c>
      <c r="U59" s="54">
        <v>29214.653070581895</v>
      </c>
      <c r="V59" s="54">
        <v>31354.710849279192</v>
      </c>
      <c r="W59" s="54">
        <v>33557.725187013428</v>
      </c>
      <c r="X59" s="54"/>
      <c r="Y59" s="321">
        <v>22943.546677680002</v>
      </c>
      <c r="Z59" s="321">
        <v>23895.362225049394</v>
      </c>
      <c r="AA59" s="321">
        <v>25273.25007922035</v>
      </c>
      <c r="AB59" s="321">
        <v>27383.901444109746</v>
      </c>
      <c r="AC59" s="321">
        <v>29374.714435491936</v>
      </c>
      <c r="AD59" s="321">
        <v>29815.471300575904</v>
      </c>
      <c r="AE59" s="321">
        <v>30704.589727575552</v>
      </c>
      <c r="AF59" s="321">
        <v>29283.509954570807</v>
      </c>
      <c r="AG59" s="55">
        <v>31382.652108585276</v>
      </c>
      <c r="AI59" s="205">
        <f t="shared" si="4"/>
        <v>0</v>
      </c>
      <c r="AJ59" s="205">
        <f t="shared" si="5"/>
        <v>0</v>
      </c>
      <c r="AK59" s="205">
        <f t="shared" si="6"/>
        <v>0</v>
      </c>
      <c r="AL59" s="205">
        <f t="shared" si="7"/>
        <v>0</v>
      </c>
      <c r="AM59" s="205">
        <f t="shared" si="8"/>
        <v>0</v>
      </c>
      <c r="AN59" s="205">
        <f t="shared" si="9"/>
        <v>0</v>
      </c>
      <c r="AO59" s="205">
        <f t="shared" si="10"/>
        <v>0</v>
      </c>
      <c r="AP59" s="205">
        <f t="shared" si="2"/>
        <v>68.856883988912159</v>
      </c>
      <c r="AQ59" s="205">
        <f t="shared" si="3"/>
        <v>27.941259306084248</v>
      </c>
    </row>
    <row r="60" spans="1:43" s="55" customFormat="1" x14ac:dyDescent="0.3">
      <c r="A60" s="43"/>
      <c r="B60" s="44"/>
      <c r="C60" s="43"/>
      <c r="D60" s="44"/>
      <c r="E60" s="59"/>
      <c r="F60" s="59">
        <v>4</v>
      </c>
      <c r="G60" s="67" t="s">
        <v>285</v>
      </c>
      <c r="H60" s="44" t="s">
        <v>286</v>
      </c>
      <c r="I60" s="43"/>
      <c r="J60" s="44"/>
      <c r="K60" s="43"/>
      <c r="L60" s="44"/>
      <c r="M60" s="53">
        <v>38</v>
      </c>
      <c r="N60" s="54">
        <v>28004.881812682641</v>
      </c>
      <c r="O60" s="54">
        <v>28701.899338815369</v>
      </c>
      <c r="P60" s="54">
        <v>30328.640858925843</v>
      </c>
      <c r="Q60" s="54">
        <v>32768.872746139939</v>
      </c>
      <c r="R60" s="54">
        <v>34660.891414196274</v>
      </c>
      <c r="S60" s="54">
        <v>34170.676180523449</v>
      </c>
      <c r="T60" s="54">
        <v>35439.855141850603</v>
      </c>
      <c r="U60" s="54">
        <v>39075.421504031758</v>
      </c>
      <c r="V60" s="54">
        <v>40364.599443279658</v>
      </c>
      <c r="W60" s="54">
        <v>41496.043264818458</v>
      </c>
      <c r="X60" s="54"/>
      <c r="Y60" s="321">
        <v>28004.881812682641</v>
      </c>
      <c r="Z60" s="321">
        <v>28701.899338815369</v>
      </c>
      <c r="AA60" s="321">
        <v>30328.640858925843</v>
      </c>
      <c r="AB60" s="321">
        <v>32768.872746139939</v>
      </c>
      <c r="AC60" s="321">
        <v>34660.891414196274</v>
      </c>
      <c r="AD60" s="321">
        <v>34170.676180523449</v>
      </c>
      <c r="AE60" s="321">
        <v>35439.855141850603</v>
      </c>
      <c r="AF60" s="321">
        <v>39022.397932277308</v>
      </c>
      <c r="AG60" s="55">
        <v>40271.924967726409</v>
      </c>
      <c r="AI60" s="205">
        <f t="shared" si="4"/>
        <v>0</v>
      </c>
      <c r="AJ60" s="205">
        <f t="shared" si="5"/>
        <v>0</v>
      </c>
      <c r="AK60" s="205">
        <f t="shared" si="6"/>
        <v>0</v>
      </c>
      <c r="AL60" s="205">
        <f t="shared" si="7"/>
        <v>0</v>
      </c>
      <c r="AM60" s="205">
        <f t="shared" si="8"/>
        <v>0</v>
      </c>
      <c r="AN60" s="205">
        <f t="shared" si="9"/>
        <v>0</v>
      </c>
      <c r="AO60" s="205">
        <f t="shared" si="10"/>
        <v>0</v>
      </c>
      <c r="AP60" s="205">
        <f t="shared" si="2"/>
        <v>-53.023571754449222</v>
      </c>
      <c r="AQ60" s="205">
        <f t="shared" si="3"/>
        <v>-92.674475553249067</v>
      </c>
    </row>
    <row r="61" spans="1:43" s="55" customFormat="1" x14ac:dyDescent="0.3">
      <c r="A61" s="43"/>
      <c r="B61" s="44"/>
      <c r="C61" s="43"/>
      <c r="D61" s="44"/>
      <c r="E61" s="59"/>
      <c r="F61" s="59">
        <v>5</v>
      </c>
      <c r="G61" s="67" t="s">
        <v>287</v>
      </c>
      <c r="H61" s="44" t="s">
        <v>288</v>
      </c>
      <c r="I61" s="43"/>
      <c r="J61" s="44"/>
      <c r="K61" s="43"/>
      <c r="L61" s="44"/>
      <c r="M61" s="53">
        <v>25</v>
      </c>
      <c r="N61" s="54">
        <v>31234.177763334468</v>
      </c>
      <c r="O61" s="54">
        <v>36409.389505598985</v>
      </c>
      <c r="P61" s="54">
        <v>39304.554345803474</v>
      </c>
      <c r="Q61" s="54">
        <v>41773.887250807318</v>
      </c>
      <c r="R61" s="54">
        <v>43654.204168169046</v>
      </c>
      <c r="S61" s="54">
        <v>38259.765169779675</v>
      </c>
      <c r="T61" s="54">
        <v>39926.907845101945</v>
      </c>
      <c r="U61" s="54">
        <v>41925.831689438965</v>
      </c>
      <c r="V61" s="54">
        <v>43733.574079530728</v>
      </c>
      <c r="W61" s="54">
        <v>45214.000497353452</v>
      </c>
      <c r="X61" s="54"/>
      <c r="Y61" s="321">
        <v>31234.177763334468</v>
      </c>
      <c r="Z61" s="321">
        <v>36409.389505598985</v>
      </c>
      <c r="AA61" s="321">
        <v>39304.554345803474</v>
      </c>
      <c r="AB61" s="321">
        <v>41773.887250807318</v>
      </c>
      <c r="AC61" s="321">
        <v>43654.204168169046</v>
      </c>
      <c r="AD61" s="321">
        <v>38259.765169779675</v>
      </c>
      <c r="AE61" s="321">
        <v>39926.907845101945</v>
      </c>
      <c r="AF61" s="321">
        <v>41847.141124271766</v>
      </c>
      <c r="AG61" s="55">
        <v>43626.843983423081</v>
      </c>
      <c r="AI61" s="205">
        <f t="shared" si="4"/>
        <v>0</v>
      </c>
      <c r="AJ61" s="205">
        <f t="shared" si="5"/>
        <v>0</v>
      </c>
      <c r="AK61" s="205">
        <f t="shared" si="6"/>
        <v>0</v>
      </c>
      <c r="AL61" s="205">
        <f t="shared" si="7"/>
        <v>0</v>
      </c>
      <c r="AM61" s="205">
        <f t="shared" si="8"/>
        <v>0</v>
      </c>
      <c r="AN61" s="205">
        <f t="shared" si="9"/>
        <v>0</v>
      </c>
      <c r="AO61" s="205">
        <f t="shared" si="10"/>
        <v>0</v>
      </c>
      <c r="AP61" s="205">
        <f t="shared" si="2"/>
        <v>-78.690565167198656</v>
      </c>
      <c r="AQ61" s="205">
        <f t="shared" si="3"/>
        <v>-106.73009610764711</v>
      </c>
    </row>
    <row r="62" spans="1:43" s="55" customFormat="1" x14ac:dyDescent="0.3">
      <c r="A62" s="43"/>
      <c r="B62" s="44"/>
      <c r="C62" s="43"/>
      <c r="D62" s="44"/>
      <c r="E62" s="59"/>
      <c r="F62" s="59">
        <v>6</v>
      </c>
      <c r="G62" s="67" t="s">
        <v>289</v>
      </c>
      <c r="H62" s="44" t="s">
        <v>290</v>
      </c>
      <c r="I62" s="43"/>
      <c r="J62" s="44"/>
      <c r="K62" s="43"/>
      <c r="L62" s="44"/>
      <c r="M62" s="53">
        <v>9</v>
      </c>
      <c r="N62" s="54">
        <v>22027.017533442417</v>
      </c>
      <c r="O62" s="54">
        <v>23201.659038764024</v>
      </c>
      <c r="P62" s="54">
        <v>25385.737045605849</v>
      </c>
      <c r="Q62" s="54">
        <v>27944.4364756369</v>
      </c>
      <c r="R62" s="54">
        <v>30538.21156437842</v>
      </c>
      <c r="S62" s="54">
        <v>31163.595158302796</v>
      </c>
      <c r="T62" s="54">
        <v>31795.625194909291</v>
      </c>
      <c r="U62" s="54">
        <v>39088.512799227305</v>
      </c>
      <c r="V62" s="54">
        <v>42962.106671605077</v>
      </c>
      <c r="W62" s="54">
        <v>45203.478436798963</v>
      </c>
      <c r="X62" s="54"/>
      <c r="Y62" s="321">
        <v>22027.017533442417</v>
      </c>
      <c r="Z62" s="321">
        <v>23201.659038764024</v>
      </c>
      <c r="AA62" s="321">
        <v>25385.737045605849</v>
      </c>
      <c r="AB62" s="321">
        <v>27944.4364756369</v>
      </c>
      <c r="AC62" s="321">
        <v>30538.21156437842</v>
      </c>
      <c r="AD62" s="321">
        <v>31163.595158302796</v>
      </c>
      <c r="AE62" s="321">
        <v>31795.625194909291</v>
      </c>
      <c r="AF62" s="321">
        <v>39026.444778223085</v>
      </c>
      <c r="AG62" s="55">
        <v>42814.874957560482</v>
      </c>
      <c r="AI62" s="205">
        <f t="shared" si="4"/>
        <v>0</v>
      </c>
      <c r="AJ62" s="205">
        <f t="shared" si="5"/>
        <v>0</v>
      </c>
      <c r="AK62" s="205">
        <f t="shared" si="6"/>
        <v>0</v>
      </c>
      <c r="AL62" s="205">
        <f t="shared" si="7"/>
        <v>0</v>
      </c>
      <c r="AM62" s="205">
        <f t="shared" si="8"/>
        <v>0</v>
      </c>
      <c r="AN62" s="205">
        <f t="shared" si="9"/>
        <v>0</v>
      </c>
      <c r="AO62" s="205">
        <f t="shared" si="10"/>
        <v>0</v>
      </c>
      <c r="AP62" s="205">
        <f t="shared" si="2"/>
        <v>-62.06802100421919</v>
      </c>
      <c r="AQ62" s="205">
        <f t="shared" si="3"/>
        <v>-147.23171404459572</v>
      </c>
    </row>
    <row r="63" spans="1:43" s="55" customFormat="1" x14ac:dyDescent="0.3">
      <c r="A63" s="43"/>
      <c r="B63" s="44"/>
      <c r="C63" s="43"/>
      <c r="D63" s="44"/>
      <c r="E63" s="59"/>
      <c r="F63" s="59">
        <v>7</v>
      </c>
      <c r="G63" s="67" t="s">
        <v>292</v>
      </c>
      <c r="H63" s="44" t="s">
        <v>293</v>
      </c>
      <c r="I63" s="43"/>
      <c r="J63" s="44"/>
      <c r="K63" s="43"/>
      <c r="L63" s="44"/>
      <c r="M63" s="53">
        <v>11</v>
      </c>
      <c r="N63" s="54">
        <v>4739.91783288435</v>
      </c>
      <c r="O63" s="54">
        <v>5088.6261249271583</v>
      </c>
      <c r="P63" s="54">
        <v>5602.2601209597815</v>
      </c>
      <c r="Q63" s="54">
        <v>6252.652701443968</v>
      </c>
      <c r="R63" s="54">
        <v>6849.0140715019324</v>
      </c>
      <c r="S63" s="54">
        <v>7264.7522238706897</v>
      </c>
      <c r="T63" s="54">
        <v>7546.4491377506911</v>
      </c>
      <c r="U63" s="54">
        <v>5471.7077370624656</v>
      </c>
      <c r="V63" s="54">
        <v>5785.0512064276236</v>
      </c>
      <c r="W63" s="54">
        <v>5933.5176542366253</v>
      </c>
      <c r="X63" s="54"/>
      <c r="Y63" s="321">
        <v>4739.91783288435</v>
      </c>
      <c r="Z63" s="321">
        <v>5088.6261249271583</v>
      </c>
      <c r="AA63" s="321">
        <v>5602.2601209597815</v>
      </c>
      <c r="AB63" s="321">
        <v>6252.652701443968</v>
      </c>
      <c r="AC63" s="321">
        <v>6849.0140715019324</v>
      </c>
      <c r="AD63" s="321">
        <v>7264.7522238706897</v>
      </c>
      <c r="AE63" s="321">
        <v>7546.4491377506911</v>
      </c>
      <c r="AF63" s="321">
        <v>8078.4565502429787</v>
      </c>
      <c r="AG63" s="55">
        <v>8447.8089566683666</v>
      </c>
      <c r="AI63" s="205">
        <f t="shared" si="4"/>
        <v>0</v>
      </c>
      <c r="AJ63" s="205">
        <f t="shared" si="5"/>
        <v>0</v>
      </c>
      <c r="AK63" s="205">
        <f t="shared" si="6"/>
        <v>0</v>
      </c>
      <c r="AL63" s="205">
        <f t="shared" si="7"/>
        <v>0</v>
      </c>
      <c r="AM63" s="205">
        <f t="shared" si="8"/>
        <v>0</v>
      </c>
      <c r="AN63" s="205">
        <f t="shared" si="9"/>
        <v>0</v>
      </c>
      <c r="AO63" s="205">
        <f t="shared" si="10"/>
        <v>0</v>
      </c>
      <c r="AP63" s="205">
        <f t="shared" si="2"/>
        <v>2606.748813180513</v>
      </c>
      <c r="AQ63" s="205">
        <f t="shared" si="3"/>
        <v>2662.757750240743</v>
      </c>
    </row>
    <row r="64" spans="1:43" s="55" customFormat="1" x14ac:dyDescent="0.3">
      <c r="A64" s="43"/>
      <c r="B64" s="44"/>
      <c r="C64" s="43"/>
      <c r="D64" s="44"/>
      <c r="E64" s="59"/>
      <c r="F64" s="59">
        <v>8</v>
      </c>
      <c r="G64" s="67" t="s">
        <v>294</v>
      </c>
      <c r="H64" s="44" t="s">
        <v>295</v>
      </c>
      <c r="I64" s="43"/>
      <c r="J64" s="44"/>
      <c r="K64" s="43"/>
      <c r="L64" s="44"/>
      <c r="M64" s="53">
        <v>1</v>
      </c>
      <c r="N64" s="54">
        <v>3170.6478529084197</v>
      </c>
      <c r="O64" s="54">
        <v>3688.7818870982292</v>
      </c>
      <c r="P64" s="54">
        <v>4016.9371886639392</v>
      </c>
      <c r="Q64" s="54">
        <v>4450.3047800960594</v>
      </c>
      <c r="R64" s="54">
        <v>5017.4657402336798</v>
      </c>
      <c r="S64" s="54">
        <v>4659.0161290043116</v>
      </c>
      <c r="T64" s="54">
        <v>4633.301239788454</v>
      </c>
      <c r="U64" s="54">
        <v>4389.5528755976284</v>
      </c>
      <c r="V64" s="54">
        <v>5080.3335759492747</v>
      </c>
      <c r="W64" s="54">
        <v>5347.4571319454444</v>
      </c>
      <c r="X64" s="54"/>
      <c r="Y64" s="321">
        <v>3170.6478529084197</v>
      </c>
      <c r="Z64" s="321">
        <v>3688.7818870982292</v>
      </c>
      <c r="AA64" s="321">
        <v>4016.9371886639392</v>
      </c>
      <c r="AB64" s="321">
        <v>4450.3047800960594</v>
      </c>
      <c r="AC64" s="321">
        <v>5017.4657402336798</v>
      </c>
      <c r="AD64" s="321">
        <v>4659.0161290043116</v>
      </c>
      <c r="AE64" s="321">
        <v>4633.301239788454</v>
      </c>
      <c r="AF64" s="321">
        <v>6429.801069726298</v>
      </c>
      <c r="AG64" s="55">
        <v>7357.4371073858456</v>
      </c>
      <c r="AI64" s="205">
        <f t="shared" si="4"/>
        <v>0</v>
      </c>
      <c r="AJ64" s="205">
        <f t="shared" si="5"/>
        <v>0</v>
      </c>
      <c r="AK64" s="205">
        <f t="shared" si="6"/>
        <v>0</v>
      </c>
      <c r="AL64" s="205">
        <f t="shared" si="7"/>
        <v>0</v>
      </c>
      <c r="AM64" s="205">
        <f t="shared" si="8"/>
        <v>0</v>
      </c>
      <c r="AN64" s="205">
        <f t="shared" si="9"/>
        <v>0</v>
      </c>
      <c r="AO64" s="205">
        <f t="shared" si="10"/>
        <v>0</v>
      </c>
      <c r="AP64" s="205">
        <f t="shared" si="2"/>
        <v>2040.2481941286696</v>
      </c>
      <c r="AQ64" s="205">
        <f t="shared" si="3"/>
        <v>2277.1035314365708</v>
      </c>
    </row>
    <row r="65" spans="1:43" s="55" customFormat="1" x14ac:dyDescent="0.3">
      <c r="A65" s="43"/>
      <c r="B65" s="44"/>
      <c r="C65" s="43"/>
      <c r="D65" s="44"/>
      <c r="E65" s="59"/>
      <c r="F65" s="59">
        <v>9</v>
      </c>
      <c r="G65" s="67" t="s">
        <v>296</v>
      </c>
      <c r="H65" s="44" t="s">
        <v>297</v>
      </c>
      <c r="I65" s="43"/>
      <c r="J65" s="44"/>
      <c r="K65" s="43"/>
      <c r="L65" s="44"/>
      <c r="M65" s="53">
        <v>59</v>
      </c>
      <c r="N65" s="54">
        <v>48617.55709049046</v>
      </c>
      <c r="O65" s="54">
        <v>52123.951160635355</v>
      </c>
      <c r="P65" s="54">
        <v>57072.316044078732</v>
      </c>
      <c r="Q65" s="54">
        <v>62823.524746529984</v>
      </c>
      <c r="R65" s="54">
        <v>67840.655907487977</v>
      </c>
      <c r="S65" s="54">
        <v>60912.113803954897</v>
      </c>
      <c r="T65" s="54">
        <v>63407.060070517415</v>
      </c>
      <c r="U65" s="54">
        <v>78461.60766359132</v>
      </c>
      <c r="V65" s="54">
        <v>81550.806802744934</v>
      </c>
      <c r="W65" s="54">
        <v>84714.292149598041</v>
      </c>
      <c r="X65" s="54"/>
      <c r="Y65" s="321">
        <v>48617.55709049046</v>
      </c>
      <c r="Z65" s="321">
        <v>52123.951160635355</v>
      </c>
      <c r="AA65" s="321">
        <v>57072.316044078732</v>
      </c>
      <c r="AB65" s="321">
        <v>62823.524746529984</v>
      </c>
      <c r="AC65" s="321">
        <v>67840.655907487977</v>
      </c>
      <c r="AD65" s="321">
        <v>60912.113803954897</v>
      </c>
      <c r="AE65" s="321">
        <v>63407.060070517415</v>
      </c>
      <c r="AF65" s="321">
        <v>73826.841164590442</v>
      </c>
      <c r="AG65" s="55">
        <v>76633.5211040016</v>
      </c>
      <c r="AI65" s="205">
        <f t="shared" si="4"/>
        <v>0</v>
      </c>
      <c r="AJ65" s="205">
        <f t="shared" si="5"/>
        <v>0</v>
      </c>
      <c r="AK65" s="205">
        <f t="shared" si="6"/>
        <v>0</v>
      </c>
      <c r="AL65" s="205">
        <f t="shared" si="7"/>
        <v>0</v>
      </c>
      <c r="AM65" s="205">
        <f t="shared" si="8"/>
        <v>0</v>
      </c>
      <c r="AN65" s="205">
        <f t="shared" si="9"/>
        <v>0</v>
      </c>
      <c r="AO65" s="205">
        <f t="shared" si="10"/>
        <v>0</v>
      </c>
      <c r="AP65" s="205">
        <f t="shared" si="2"/>
        <v>-4634.766499000878</v>
      </c>
      <c r="AQ65" s="205">
        <f t="shared" si="3"/>
        <v>-4917.2856987433333</v>
      </c>
    </row>
    <row r="66" spans="1:43" s="55" customFormat="1" x14ac:dyDescent="0.3">
      <c r="A66" s="43"/>
      <c r="B66" s="44"/>
      <c r="C66" s="43"/>
      <c r="D66" s="44"/>
      <c r="E66" s="59"/>
      <c r="F66" s="59">
        <v>10</v>
      </c>
      <c r="G66" s="67" t="s">
        <v>298</v>
      </c>
      <c r="H66" s="44" t="s">
        <v>299</v>
      </c>
      <c r="I66" s="43"/>
      <c r="J66" s="44"/>
      <c r="K66" s="43"/>
      <c r="L66" s="44"/>
      <c r="M66" s="53">
        <v>16</v>
      </c>
      <c r="N66" s="54">
        <v>23284.859617173217</v>
      </c>
      <c r="O66" s="54">
        <v>22597.771766338796</v>
      </c>
      <c r="P66" s="54">
        <v>22901.653846620891</v>
      </c>
      <c r="Q66" s="54">
        <v>23768.545750154772</v>
      </c>
      <c r="R66" s="54">
        <v>24769.00386847584</v>
      </c>
      <c r="S66" s="54">
        <v>22315.321391085035</v>
      </c>
      <c r="T66" s="54">
        <v>20232.672577038429</v>
      </c>
      <c r="U66" s="54">
        <v>28316.103071603098</v>
      </c>
      <c r="V66" s="54">
        <v>30882.056701205067</v>
      </c>
      <c r="W66" s="54">
        <v>32277.094156760912</v>
      </c>
      <c r="X66" s="54"/>
      <c r="Y66" s="321">
        <v>23284.859617173217</v>
      </c>
      <c r="Z66" s="321">
        <v>22597.771766338796</v>
      </c>
      <c r="AA66" s="321">
        <v>22901.653846620891</v>
      </c>
      <c r="AB66" s="321">
        <v>23768.545750154772</v>
      </c>
      <c r="AC66" s="321">
        <v>24769.00386847584</v>
      </c>
      <c r="AD66" s="321">
        <v>22315.321391085035</v>
      </c>
      <c r="AE66" s="321">
        <v>20232.672577038429</v>
      </c>
      <c r="AF66" s="321">
        <v>28297.945655086289</v>
      </c>
      <c r="AG66" s="55">
        <v>30836.437843342093</v>
      </c>
      <c r="AI66" s="205">
        <f t="shared" si="4"/>
        <v>0</v>
      </c>
      <c r="AJ66" s="205">
        <f t="shared" si="5"/>
        <v>0</v>
      </c>
      <c r="AK66" s="205">
        <f t="shared" si="6"/>
        <v>0</v>
      </c>
      <c r="AL66" s="205">
        <f t="shared" si="7"/>
        <v>0</v>
      </c>
      <c r="AM66" s="205">
        <f t="shared" si="8"/>
        <v>0</v>
      </c>
      <c r="AN66" s="205">
        <f t="shared" si="9"/>
        <v>0</v>
      </c>
      <c r="AO66" s="205">
        <f t="shared" si="10"/>
        <v>0</v>
      </c>
      <c r="AP66" s="205">
        <f t="shared" si="2"/>
        <v>-18.157416516809462</v>
      </c>
      <c r="AQ66" s="205">
        <f t="shared" si="3"/>
        <v>-45.618857862973528</v>
      </c>
    </row>
    <row r="67" spans="1:43" s="55" customFormat="1" x14ac:dyDescent="0.3">
      <c r="A67" s="43"/>
      <c r="B67" s="44"/>
      <c r="C67" s="43"/>
      <c r="D67" s="44"/>
      <c r="E67" s="59"/>
      <c r="F67" s="59">
        <v>11</v>
      </c>
      <c r="G67" s="67" t="s">
        <v>300</v>
      </c>
      <c r="H67" s="44" t="s">
        <v>301</v>
      </c>
      <c r="I67" s="59"/>
      <c r="J67" s="44"/>
      <c r="K67" s="43"/>
      <c r="L67" s="44"/>
      <c r="M67" s="53">
        <v>14</v>
      </c>
      <c r="N67" s="54">
        <v>28352.128200557516</v>
      </c>
      <c r="O67" s="54">
        <v>30575.366834352957</v>
      </c>
      <c r="P67" s="54">
        <v>33043.409512968195</v>
      </c>
      <c r="Q67" s="54">
        <v>36263.411457523769</v>
      </c>
      <c r="R67" s="54">
        <v>39970.78796294592</v>
      </c>
      <c r="S67" s="54">
        <v>31674.707504025893</v>
      </c>
      <c r="T67" s="54">
        <v>28938.398040890726</v>
      </c>
      <c r="U67" s="54">
        <v>35248.731059955891</v>
      </c>
      <c r="V67" s="54">
        <v>36099.183672260609</v>
      </c>
      <c r="W67" s="54">
        <v>37535.971819814535</v>
      </c>
      <c r="X67" s="54"/>
      <c r="Y67" s="321">
        <v>28352.128200557516</v>
      </c>
      <c r="Z67" s="321">
        <v>30575.366834352957</v>
      </c>
      <c r="AA67" s="321">
        <v>33043.409512968195</v>
      </c>
      <c r="AB67" s="321">
        <v>36263.411457523769</v>
      </c>
      <c r="AC67" s="321">
        <v>39970.78796294592</v>
      </c>
      <c r="AD67" s="321">
        <v>31674.707504025893</v>
      </c>
      <c r="AE67" s="321">
        <v>28938.398040890726</v>
      </c>
      <c r="AF67" s="321">
        <v>35368.839908846036</v>
      </c>
      <c r="AG67" s="55">
        <v>36250.797692836975</v>
      </c>
      <c r="AI67" s="205">
        <f t="shared" si="4"/>
        <v>0</v>
      </c>
      <c r="AJ67" s="205">
        <f t="shared" si="5"/>
        <v>0</v>
      </c>
      <c r="AK67" s="205">
        <f t="shared" si="6"/>
        <v>0</v>
      </c>
      <c r="AL67" s="205">
        <f t="shared" si="7"/>
        <v>0</v>
      </c>
      <c r="AM67" s="205">
        <f t="shared" si="8"/>
        <v>0</v>
      </c>
      <c r="AN67" s="205">
        <f t="shared" si="9"/>
        <v>0</v>
      </c>
      <c r="AO67" s="205">
        <f t="shared" si="10"/>
        <v>0</v>
      </c>
      <c r="AP67" s="205">
        <f t="shared" si="2"/>
        <v>120.10884889014415</v>
      </c>
      <c r="AQ67" s="205">
        <f t="shared" si="3"/>
        <v>151.61402057636587</v>
      </c>
    </row>
    <row r="68" spans="1:43" s="55" customFormat="1" x14ac:dyDescent="0.3">
      <c r="A68" s="43"/>
      <c r="B68" s="44"/>
      <c r="C68" s="43"/>
      <c r="D68" s="44"/>
      <c r="E68" s="59"/>
      <c r="F68" s="59">
        <v>12</v>
      </c>
      <c r="G68" s="67" t="s">
        <v>303</v>
      </c>
      <c r="H68" s="44" t="s">
        <v>304</v>
      </c>
      <c r="I68" s="59"/>
      <c r="J68" s="44"/>
      <c r="K68" s="43"/>
      <c r="L68" s="44"/>
      <c r="M68" s="53">
        <v>11</v>
      </c>
      <c r="N68" s="54">
        <v>7866.5258410899996</v>
      </c>
      <c r="O68" s="54">
        <v>8255.7046671045464</v>
      </c>
      <c r="P68" s="54">
        <v>8704.1828264094111</v>
      </c>
      <c r="Q68" s="54">
        <v>9238.6302907696481</v>
      </c>
      <c r="R68" s="54">
        <v>9850.6064916926553</v>
      </c>
      <c r="S68" s="54">
        <v>4864.3820439838482</v>
      </c>
      <c r="T68" s="54">
        <v>3683.5777053050406</v>
      </c>
      <c r="U68" s="54">
        <v>8645.6966399189496</v>
      </c>
      <c r="V68" s="54">
        <v>10919.681405716867</v>
      </c>
      <c r="W68" s="54">
        <v>12382.872052570259</v>
      </c>
      <c r="X68" s="54"/>
      <c r="Y68" s="321">
        <v>7866.5258410899996</v>
      </c>
      <c r="Z68" s="321">
        <v>8255.7046671045464</v>
      </c>
      <c r="AA68" s="321">
        <v>8704.1828264094111</v>
      </c>
      <c r="AB68" s="321">
        <v>9238.6302907696481</v>
      </c>
      <c r="AC68" s="321">
        <v>9850.6064916926553</v>
      </c>
      <c r="AD68" s="321">
        <v>4864.3820439838482</v>
      </c>
      <c r="AE68" s="321">
        <v>3683.5777053050406</v>
      </c>
      <c r="AF68" s="321">
        <v>8558.2951436370186</v>
      </c>
      <c r="AG68" s="55">
        <v>11054.255602919582</v>
      </c>
      <c r="AI68" s="205">
        <f t="shared" si="4"/>
        <v>0</v>
      </c>
      <c r="AJ68" s="205">
        <f t="shared" si="5"/>
        <v>0</v>
      </c>
      <c r="AK68" s="205">
        <f t="shared" si="6"/>
        <v>0</v>
      </c>
      <c r="AL68" s="205">
        <f t="shared" si="7"/>
        <v>0</v>
      </c>
      <c r="AM68" s="205">
        <f t="shared" si="8"/>
        <v>0</v>
      </c>
      <c r="AN68" s="205">
        <f t="shared" si="9"/>
        <v>0</v>
      </c>
      <c r="AO68" s="205">
        <f t="shared" si="10"/>
        <v>0</v>
      </c>
      <c r="AP68" s="205">
        <f t="shared" si="2"/>
        <v>-87.401496281931031</v>
      </c>
      <c r="AQ68" s="205">
        <f t="shared" si="3"/>
        <v>134.57419720271537</v>
      </c>
    </row>
    <row r="69" spans="1:43" s="55" customFormat="1" x14ac:dyDescent="0.3">
      <c r="A69" s="43"/>
      <c r="B69" s="44"/>
      <c r="C69" s="43"/>
      <c r="D69" s="44"/>
      <c r="E69" s="59"/>
      <c r="F69" s="59">
        <v>13</v>
      </c>
      <c r="G69" s="67" t="s">
        <v>305</v>
      </c>
      <c r="H69" s="44" t="s">
        <v>306</v>
      </c>
      <c r="I69" s="59"/>
      <c r="J69" s="44"/>
      <c r="K69" s="43"/>
      <c r="L69" s="44"/>
      <c r="M69" s="53">
        <v>12</v>
      </c>
      <c r="N69" s="54">
        <v>10245.740795000789</v>
      </c>
      <c r="O69" s="54">
        <v>10936.299993929451</v>
      </c>
      <c r="P69" s="54">
        <v>11694.720454140894</v>
      </c>
      <c r="Q69" s="54">
        <v>12517.8928910751</v>
      </c>
      <c r="R69" s="54">
        <v>13463.303999429369</v>
      </c>
      <c r="S69" s="54">
        <v>9829.9634802231485</v>
      </c>
      <c r="T69" s="54">
        <v>10171.065631742633</v>
      </c>
      <c r="U69" s="54">
        <v>13983.577463385935</v>
      </c>
      <c r="V69" s="54">
        <v>16130.255589452267</v>
      </c>
      <c r="W69" s="54">
        <v>17865.712551077322</v>
      </c>
      <c r="X69" s="54"/>
      <c r="Y69" s="321">
        <v>10245.740795000789</v>
      </c>
      <c r="Z69" s="321">
        <v>10936.299993929451</v>
      </c>
      <c r="AA69" s="321">
        <v>11694.720454140894</v>
      </c>
      <c r="AB69" s="321">
        <v>12517.8928910751</v>
      </c>
      <c r="AC69" s="321">
        <v>13463.303999429369</v>
      </c>
      <c r="AD69" s="321">
        <v>9829.9634802231485</v>
      </c>
      <c r="AE69" s="321">
        <v>10171.065631742633</v>
      </c>
      <c r="AF69" s="321">
        <v>14001.499586932576</v>
      </c>
      <c r="AG69" s="55">
        <v>16148.815742253963</v>
      </c>
      <c r="AI69" s="205">
        <f t="shared" si="4"/>
        <v>0</v>
      </c>
      <c r="AJ69" s="205">
        <f t="shared" si="5"/>
        <v>0</v>
      </c>
      <c r="AK69" s="205">
        <f t="shared" si="6"/>
        <v>0</v>
      </c>
      <c r="AL69" s="205">
        <f t="shared" si="7"/>
        <v>0</v>
      </c>
      <c r="AM69" s="205">
        <f t="shared" si="8"/>
        <v>0</v>
      </c>
      <c r="AN69" s="205">
        <f t="shared" si="9"/>
        <v>0</v>
      </c>
      <c r="AO69" s="205">
        <f t="shared" si="10"/>
        <v>0</v>
      </c>
      <c r="AP69" s="205">
        <f t="shared" si="2"/>
        <v>17.92212354664116</v>
      </c>
      <c r="AQ69" s="205">
        <f t="shared" si="3"/>
        <v>18.560152801695949</v>
      </c>
    </row>
    <row r="70" spans="1:43" s="55" customFormat="1" x14ac:dyDescent="0.3">
      <c r="A70" s="43"/>
      <c r="B70" s="44"/>
      <c r="C70" s="43"/>
      <c r="D70" s="44"/>
      <c r="E70" s="59"/>
      <c r="F70" s="59">
        <v>14</v>
      </c>
      <c r="G70" s="67" t="s">
        <v>308</v>
      </c>
      <c r="H70" s="44" t="s">
        <v>309</v>
      </c>
      <c r="I70" s="59"/>
      <c r="J70" s="44"/>
      <c r="K70" s="43"/>
      <c r="L70" s="44"/>
      <c r="M70" s="53">
        <v>8</v>
      </c>
      <c r="N70" s="54">
        <v>6080.7864768253994</v>
      </c>
      <c r="O70" s="54">
        <v>6168.8820191649575</v>
      </c>
      <c r="P70" s="54">
        <v>6304.4360976124017</v>
      </c>
      <c r="Q70" s="54">
        <v>6463.9907054645173</v>
      </c>
      <c r="R70" s="54">
        <v>6624.7606125062248</v>
      </c>
      <c r="S70" s="54">
        <v>6006.2878364124699</v>
      </c>
      <c r="T70" s="54">
        <v>6216.7819804248193</v>
      </c>
      <c r="U70" s="54">
        <v>7174.9344680683707</v>
      </c>
      <c r="V70" s="54">
        <v>8034.5375010143107</v>
      </c>
      <c r="W70" s="54">
        <v>8755.2440722860774</v>
      </c>
      <c r="X70" s="54"/>
      <c r="Y70" s="321">
        <v>6080.7864768253994</v>
      </c>
      <c r="Z70" s="321">
        <v>6168.8820191649575</v>
      </c>
      <c r="AA70" s="321">
        <v>6304.4360976124017</v>
      </c>
      <c r="AB70" s="321">
        <v>6463.9907054645173</v>
      </c>
      <c r="AC70" s="321">
        <v>6624.7606125062248</v>
      </c>
      <c r="AD70" s="321">
        <v>6006.2878364124699</v>
      </c>
      <c r="AE70" s="321">
        <v>6216.7819804248193</v>
      </c>
      <c r="AF70" s="321">
        <v>6974.64727427658</v>
      </c>
      <c r="AG70" s="55">
        <v>7810.254620570624</v>
      </c>
      <c r="AI70" s="205">
        <f t="shared" si="4"/>
        <v>0</v>
      </c>
      <c r="AJ70" s="205">
        <f t="shared" si="5"/>
        <v>0</v>
      </c>
      <c r="AK70" s="205">
        <f t="shared" si="6"/>
        <v>0</v>
      </c>
      <c r="AL70" s="205">
        <f t="shared" si="7"/>
        <v>0</v>
      </c>
      <c r="AM70" s="205">
        <f t="shared" si="8"/>
        <v>0</v>
      </c>
      <c r="AN70" s="205">
        <f t="shared" si="9"/>
        <v>0</v>
      </c>
      <c r="AO70" s="205">
        <f t="shared" si="10"/>
        <v>0</v>
      </c>
      <c r="AP70" s="205">
        <f t="shared" si="2"/>
        <v>-200.28719379179074</v>
      </c>
      <c r="AQ70" s="205">
        <f t="shared" si="3"/>
        <v>-224.28288044368674</v>
      </c>
    </row>
    <row r="71" spans="1:43" s="55" customFormat="1" x14ac:dyDescent="0.3">
      <c r="A71" s="43"/>
      <c r="B71" s="44"/>
      <c r="C71" s="43"/>
      <c r="D71" s="44"/>
      <c r="E71" s="59"/>
      <c r="F71" s="59">
        <v>15</v>
      </c>
      <c r="G71" s="67" t="s">
        <v>311</v>
      </c>
      <c r="H71" s="44" t="s">
        <v>312</v>
      </c>
      <c r="I71" s="59"/>
      <c r="J71" s="44"/>
      <c r="K71" s="43"/>
      <c r="L71" s="44"/>
      <c r="M71" s="53">
        <v>6</v>
      </c>
      <c r="N71" s="54">
        <v>5734.1246627932796</v>
      </c>
      <c r="O71" s="54">
        <v>5904.324244473728</v>
      </c>
      <c r="P71" s="54">
        <v>6093.1310475714008</v>
      </c>
      <c r="Q71" s="54">
        <v>6210.0565504403194</v>
      </c>
      <c r="R71" s="54">
        <v>6388.4031120372028</v>
      </c>
      <c r="S71" s="54">
        <v>2112.6465715660206</v>
      </c>
      <c r="T71" s="54">
        <v>1310.9794895657299</v>
      </c>
      <c r="U71" s="54">
        <v>2827.2892777410457</v>
      </c>
      <c r="V71" s="54">
        <v>3644.8858422982717</v>
      </c>
      <c r="W71" s="54">
        <v>4262.762239450065</v>
      </c>
      <c r="X71" s="54"/>
      <c r="Y71" s="321">
        <v>5734.1246627932796</v>
      </c>
      <c r="Z71" s="321">
        <v>5904.324244473728</v>
      </c>
      <c r="AA71" s="321">
        <v>6093.1310475714008</v>
      </c>
      <c r="AB71" s="321">
        <v>6210.0565504403194</v>
      </c>
      <c r="AC71" s="321">
        <v>6388.4031120372028</v>
      </c>
      <c r="AD71" s="321">
        <v>2112.6465715660206</v>
      </c>
      <c r="AE71" s="321">
        <v>1310.9794895657299</v>
      </c>
      <c r="AF71" s="321">
        <v>2890.7761263561774</v>
      </c>
      <c r="AG71" s="55">
        <v>3890.1038641379719</v>
      </c>
      <c r="AI71" s="205">
        <f t="shared" si="4"/>
        <v>0</v>
      </c>
      <c r="AJ71" s="205">
        <f t="shared" si="5"/>
        <v>0</v>
      </c>
      <c r="AK71" s="205">
        <f t="shared" si="6"/>
        <v>0</v>
      </c>
      <c r="AL71" s="205">
        <f t="shared" si="7"/>
        <v>0</v>
      </c>
      <c r="AM71" s="205">
        <f t="shared" si="8"/>
        <v>0</v>
      </c>
      <c r="AN71" s="205">
        <f t="shared" si="9"/>
        <v>0</v>
      </c>
      <c r="AO71" s="205">
        <f t="shared" si="10"/>
        <v>0</v>
      </c>
      <c r="AP71" s="205">
        <f t="shared" ref="AP71:AP134" si="11">AF71-U71</f>
        <v>63.486848615131748</v>
      </c>
      <c r="AQ71" s="205">
        <f t="shared" ref="AQ71:AQ134" si="12">AG71-V71</f>
        <v>245.21802183970021</v>
      </c>
    </row>
    <row r="72" spans="1:43" s="55" customFormat="1" x14ac:dyDescent="0.3">
      <c r="A72" s="43"/>
      <c r="B72" s="44"/>
      <c r="C72" s="43"/>
      <c r="D72" s="44"/>
      <c r="E72" s="59"/>
      <c r="F72" s="59">
        <v>16</v>
      </c>
      <c r="G72" s="67" t="s">
        <v>313</v>
      </c>
      <c r="H72" s="44" t="s">
        <v>314</v>
      </c>
      <c r="I72" s="59"/>
      <c r="J72" s="44"/>
      <c r="K72" s="43"/>
      <c r="L72" s="44"/>
      <c r="M72" s="53">
        <v>1</v>
      </c>
      <c r="N72" s="54">
        <v>6100.15943290635</v>
      </c>
      <c r="O72" s="54">
        <v>6620.9783195088594</v>
      </c>
      <c r="P72" s="54">
        <v>7145.5052183070502</v>
      </c>
      <c r="Q72" s="54">
        <v>7719.4524957684107</v>
      </c>
      <c r="R72" s="54">
        <v>8377.5902241139993</v>
      </c>
      <c r="S72" s="54">
        <v>7189.887543614951</v>
      </c>
      <c r="T72" s="54">
        <v>7050.9790387793128</v>
      </c>
      <c r="U72" s="54">
        <v>7081.0482840851328</v>
      </c>
      <c r="V72" s="54">
        <v>8077.8903754551093</v>
      </c>
      <c r="W72" s="54">
        <v>9087.5120356982698</v>
      </c>
      <c r="X72" s="54"/>
      <c r="Y72" s="321">
        <v>6100.15943290635</v>
      </c>
      <c r="Z72" s="321">
        <v>6620.9783195088594</v>
      </c>
      <c r="AA72" s="321">
        <v>7145.5052183070502</v>
      </c>
      <c r="AB72" s="321">
        <v>7719.4524957684107</v>
      </c>
      <c r="AC72" s="321">
        <v>8377.5902241139993</v>
      </c>
      <c r="AD72" s="321">
        <v>7189.887543614951</v>
      </c>
      <c r="AE72" s="321">
        <v>7050.9790387793128</v>
      </c>
      <c r="AF72" s="321">
        <v>9423.1152102321957</v>
      </c>
      <c r="AG72" s="55">
        <v>10749.331247552671</v>
      </c>
      <c r="AI72" s="205">
        <f t="shared" ref="AI72:AI135" si="13">Y72-N72</f>
        <v>0</v>
      </c>
      <c r="AJ72" s="205">
        <f t="shared" ref="AJ72:AJ135" si="14">Z72-O72</f>
        <v>0</v>
      </c>
      <c r="AK72" s="205">
        <f t="shared" ref="AK72:AK135" si="15">AA72-P72</f>
        <v>0</v>
      </c>
      <c r="AL72" s="205">
        <f t="shared" ref="AL72:AL135" si="16">AB72-Q72</f>
        <v>0</v>
      </c>
      <c r="AM72" s="205">
        <f t="shared" ref="AM72:AM135" si="17">AC72-R72</f>
        <v>0</v>
      </c>
      <c r="AN72" s="205">
        <f t="shared" ref="AN72:AN135" si="18">AD72-S72</f>
        <v>0</v>
      </c>
      <c r="AO72" s="205">
        <f t="shared" ref="AO72:AO135" si="19">AE72-T72</f>
        <v>0</v>
      </c>
      <c r="AP72" s="205">
        <f t="shared" si="11"/>
        <v>2342.066926147063</v>
      </c>
      <c r="AQ72" s="205">
        <f t="shared" si="12"/>
        <v>2671.4408720975616</v>
      </c>
    </row>
    <row r="73" spans="1:43" s="55" customFormat="1" x14ac:dyDescent="0.3">
      <c r="A73" s="43"/>
      <c r="B73" s="44"/>
      <c r="C73" s="43"/>
      <c r="D73" s="44"/>
      <c r="E73" s="59"/>
      <c r="F73" s="59">
        <v>17</v>
      </c>
      <c r="G73" s="67" t="s">
        <v>316</v>
      </c>
      <c r="H73" s="44" t="s">
        <v>317</v>
      </c>
      <c r="I73" s="59"/>
      <c r="J73" s="44"/>
      <c r="K73" s="43"/>
      <c r="L73" s="44"/>
      <c r="M73" s="53">
        <v>6</v>
      </c>
      <c r="N73" s="54">
        <v>5817.4652829999295</v>
      </c>
      <c r="O73" s="54">
        <v>6230.3746603189047</v>
      </c>
      <c r="P73" s="54">
        <v>6734.9089465935804</v>
      </c>
      <c r="Q73" s="54">
        <v>7307.5960683618805</v>
      </c>
      <c r="R73" s="54">
        <v>7946.2416315326727</v>
      </c>
      <c r="S73" s="54">
        <v>7082.1970657581887</v>
      </c>
      <c r="T73" s="54">
        <v>7239.1939279624348</v>
      </c>
      <c r="U73" s="54">
        <v>5853.670541958496</v>
      </c>
      <c r="V73" s="54">
        <v>6493.2316606846225</v>
      </c>
      <c r="W73" s="54">
        <v>6853.5607690693696</v>
      </c>
      <c r="X73" s="54"/>
      <c r="Y73" s="321">
        <v>5817.4652829999295</v>
      </c>
      <c r="Z73" s="321">
        <v>6230.3746603189047</v>
      </c>
      <c r="AA73" s="321">
        <v>6734.9089465935804</v>
      </c>
      <c r="AB73" s="321">
        <v>7307.5960683618805</v>
      </c>
      <c r="AC73" s="321">
        <v>7946.2416315326727</v>
      </c>
      <c r="AD73" s="321">
        <v>7082.1970657581887</v>
      </c>
      <c r="AE73" s="321">
        <v>7239.1939279624348</v>
      </c>
      <c r="AF73" s="321">
        <v>9018.3074472730423</v>
      </c>
      <c r="AG73" s="55">
        <v>9944.73976082218</v>
      </c>
      <c r="AI73" s="205">
        <f t="shared" si="13"/>
        <v>0</v>
      </c>
      <c r="AJ73" s="205">
        <f t="shared" si="14"/>
        <v>0</v>
      </c>
      <c r="AK73" s="205">
        <f t="shared" si="15"/>
        <v>0</v>
      </c>
      <c r="AL73" s="205">
        <f t="shared" si="16"/>
        <v>0</v>
      </c>
      <c r="AM73" s="205">
        <f t="shared" si="17"/>
        <v>0</v>
      </c>
      <c r="AN73" s="205">
        <f t="shared" si="18"/>
        <v>0</v>
      </c>
      <c r="AO73" s="205">
        <f t="shared" si="19"/>
        <v>0</v>
      </c>
      <c r="AP73" s="205">
        <f t="shared" si="11"/>
        <v>3164.6369053145463</v>
      </c>
      <c r="AQ73" s="205">
        <f t="shared" si="12"/>
        <v>3451.5081001375574</v>
      </c>
    </row>
    <row r="74" spans="1:43" s="55" customFormat="1" x14ac:dyDescent="0.3">
      <c r="A74" s="43"/>
      <c r="B74" s="44"/>
      <c r="C74" s="43"/>
      <c r="D74" s="44"/>
      <c r="E74" s="59"/>
      <c r="F74" s="59">
        <v>18</v>
      </c>
      <c r="G74" s="67" t="s">
        <v>318</v>
      </c>
      <c r="H74" s="44" t="s">
        <v>319</v>
      </c>
      <c r="I74" s="59"/>
      <c r="J74" s="44"/>
      <c r="K74" s="43"/>
      <c r="L74" s="44"/>
      <c r="M74" s="53">
        <v>12</v>
      </c>
      <c r="N74" s="54">
        <v>6320.0776751499998</v>
      </c>
      <c r="O74" s="54">
        <v>6733.3932785006009</v>
      </c>
      <c r="P74" s="54">
        <v>7230.2954602813224</v>
      </c>
      <c r="Q74" s="54">
        <v>7786.530881807972</v>
      </c>
      <c r="R74" s="54">
        <v>8417.1872251101377</v>
      </c>
      <c r="S74" s="54">
        <v>7047.9754618872039</v>
      </c>
      <c r="T74" s="54">
        <v>7456.0894367391365</v>
      </c>
      <c r="U74" s="54">
        <v>14544.593655380628</v>
      </c>
      <c r="V74" s="54">
        <v>16359.808812086902</v>
      </c>
      <c r="W74" s="54">
        <v>18388.901840809925</v>
      </c>
      <c r="X74" s="54"/>
      <c r="Y74" s="321">
        <v>6320.0776751499998</v>
      </c>
      <c r="Z74" s="321">
        <v>6733.3932785006009</v>
      </c>
      <c r="AA74" s="321">
        <v>7230.2954602813224</v>
      </c>
      <c r="AB74" s="321">
        <v>7786.530881807972</v>
      </c>
      <c r="AC74" s="321">
        <v>8417.1872251101377</v>
      </c>
      <c r="AD74" s="321">
        <v>7047.9754618872039</v>
      </c>
      <c r="AE74" s="321">
        <v>7456.0894367391365</v>
      </c>
      <c r="AF74" s="321">
        <v>9460.5087690042183</v>
      </c>
      <c r="AG74" s="55">
        <v>10630.801505414451</v>
      </c>
      <c r="AI74" s="205">
        <f t="shared" si="13"/>
        <v>0</v>
      </c>
      <c r="AJ74" s="205">
        <f t="shared" si="14"/>
        <v>0</v>
      </c>
      <c r="AK74" s="205">
        <f t="shared" si="15"/>
        <v>0</v>
      </c>
      <c r="AL74" s="205">
        <f t="shared" si="16"/>
        <v>0</v>
      </c>
      <c r="AM74" s="205">
        <f t="shared" si="17"/>
        <v>0</v>
      </c>
      <c r="AN74" s="205">
        <f t="shared" si="18"/>
        <v>0</v>
      </c>
      <c r="AO74" s="205">
        <f t="shared" si="19"/>
        <v>0</v>
      </c>
      <c r="AP74" s="205">
        <f t="shared" si="11"/>
        <v>-5084.0848863764095</v>
      </c>
      <c r="AQ74" s="205">
        <f t="shared" si="12"/>
        <v>-5729.0073066724508</v>
      </c>
    </row>
    <row r="75" spans="1:43" s="55" customFormat="1" x14ac:dyDescent="0.3">
      <c r="A75" s="43"/>
      <c r="B75" s="44"/>
      <c r="C75" s="43"/>
      <c r="D75" s="44"/>
      <c r="E75" s="59"/>
      <c r="F75" s="59">
        <v>19</v>
      </c>
      <c r="G75" s="67" t="s">
        <v>320</v>
      </c>
      <c r="H75" s="44" t="s">
        <v>321</v>
      </c>
      <c r="I75" s="59"/>
      <c r="J75" s="44"/>
      <c r="K75" s="43"/>
      <c r="L75" s="44"/>
      <c r="M75" s="53">
        <v>2</v>
      </c>
      <c r="N75" s="54">
        <v>1759.0383516474099</v>
      </c>
      <c r="O75" s="54">
        <v>1868.8311896176151</v>
      </c>
      <c r="P75" s="54">
        <v>2009.48424820225</v>
      </c>
      <c r="Q75" s="54">
        <v>2202.8506417035042</v>
      </c>
      <c r="R75" s="54">
        <v>2414.1288232561778</v>
      </c>
      <c r="S75" s="54">
        <v>2808.9151381447077</v>
      </c>
      <c r="T75" s="54">
        <v>3157.7632599552035</v>
      </c>
      <c r="U75" s="54">
        <v>3785.1988302185209</v>
      </c>
      <c r="V75" s="54">
        <v>4044.6854591232618</v>
      </c>
      <c r="W75" s="54">
        <v>4296.349598591316</v>
      </c>
      <c r="X75" s="54"/>
      <c r="Y75" s="321">
        <v>1759.0383516474099</v>
      </c>
      <c r="Z75" s="321">
        <v>1868.8311896176151</v>
      </c>
      <c r="AA75" s="321">
        <v>2009.48424820225</v>
      </c>
      <c r="AB75" s="321">
        <v>2202.8506417035042</v>
      </c>
      <c r="AC75" s="321">
        <v>2414.1288232561778</v>
      </c>
      <c r="AD75" s="321">
        <v>2808.9151381447077</v>
      </c>
      <c r="AE75" s="321">
        <v>3157.7632599552035</v>
      </c>
      <c r="AF75" s="321">
        <v>3379.4869952205909</v>
      </c>
      <c r="AG75" s="55">
        <v>3607.620822977754</v>
      </c>
      <c r="AI75" s="205">
        <f t="shared" si="13"/>
        <v>0</v>
      </c>
      <c r="AJ75" s="205">
        <f t="shared" si="14"/>
        <v>0</v>
      </c>
      <c r="AK75" s="205">
        <f t="shared" si="15"/>
        <v>0</v>
      </c>
      <c r="AL75" s="205">
        <f t="shared" si="16"/>
        <v>0</v>
      </c>
      <c r="AM75" s="205">
        <f t="shared" si="17"/>
        <v>0</v>
      </c>
      <c r="AN75" s="205">
        <f t="shared" si="18"/>
        <v>0</v>
      </c>
      <c r="AO75" s="205">
        <f t="shared" si="19"/>
        <v>0</v>
      </c>
      <c r="AP75" s="205">
        <f t="shared" si="11"/>
        <v>-405.71183499793005</v>
      </c>
      <c r="AQ75" s="205">
        <f t="shared" si="12"/>
        <v>-437.06463614550785</v>
      </c>
    </row>
    <row r="76" spans="1:43" s="55" customFormat="1" x14ac:dyDescent="0.3">
      <c r="A76" s="43"/>
      <c r="B76" s="44"/>
      <c r="C76" s="43"/>
      <c r="D76" s="44"/>
      <c r="E76" s="59"/>
      <c r="F76" s="59">
        <v>20</v>
      </c>
      <c r="G76" s="67" t="s">
        <v>323</v>
      </c>
      <c r="H76" s="44" t="s">
        <v>800</v>
      </c>
      <c r="I76" s="44"/>
      <c r="J76" s="44"/>
      <c r="K76" s="43"/>
      <c r="L76" s="44"/>
      <c r="M76" s="53">
        <v>14</v>
      </c>
      <c r="N76" s="54">
        <v>6646.42676284966</v>
      </c>
      <c r="O76" s="54">
        <v>6874.6884328146534</v>
      </c>
      <c r="P76" s="54">
        <v>7374.2126251679438</v>
      </c>
      <c r="Q76" s="54">
        <v>7784.8420995784236</v>
      </c>
      <c r="R76" s="54">
        <v>8091.0365242690386</v>
      </c>
      <c r="S76" s="54">
        <v>7221.6997220067715</v>
      </c>
      <c r="T76" s="54">
        <v>7139.7367676550512</v>
      </c>
      <c r="U76" s="54">
        <v>7873.7140647807264</v>
      </c>
      <c r="V76" s="54">
        <v>8354.0570452771899</v>
      </c>
      <c r="W76" s="54">
        <v>8872.685764524871</v>
      </c>
      <c r="X76" s="54"/>
      <c r="Y76" s="321">
        <v>6646.42676284966</v>
      </c>
      <c r="Z76" s="321">
        <v>6874.6884328146534</v>
      </c>
      <c r="AA76" s="321">
        <v>7374.2126251679438</v>
      </c>
      <c r="AB76" s="321">
        <v>7784.8420995784236</v>
      </c>
      <c r="AC76" s="321">
        <v>8091.0365242690386</v>
      </c>
      <c r="AD76" s="321">
        <v>7221.6997220067715</v>
      </c>
      <c r="AE76" s="321">
        <v>7139.7367676550512</v>
      </c>
      <c r="AF76" s="321">
        <v>7867.6227031287608</v>
      </c>
      <c r="AG76" s="55">
        <v>8362.8900131042246</v>
      </c>
      <c r="AI76" s="205">
        <f t="shared" si="13"/>
        <v>0</v>
      </c>
      <c r="AJ76" s="205">
        <f t="shared" si="14"/>
        <v>0</v>
      </c>
      <c r="AK76" s="205">
        <f t="shared" si="15"/>
        <v>0</v>
      </c>
      <c r="AL76" s="205">
        <f t="shared" si="16"/>
        <v>0</v>
      </c>
      <c r="AM76" s="205">
        <f t="shared" si="17"/>
        <v>0</v>
      </c>
      <c r="AN76" s="205">
        <f t="shared" si="18"/>
        <v>0</v>
      </c>
      <c r="AO76" s="205">
        <f t="shared" si="19"/>
        <v>0</v>
      </c>
      <c r="AP76" s="205">
        <f t="shared" si="11"/>
        <v>-6.0913616519655989</v>
      </c>
      <c r="AQ76" s="205">
        <f t="shared" si="12"/>
        <v>8.8329678270347358</v>
      </c>
    </row>
    <row r="77" spans="1:43" s="55" customFormat="1" x14ac:dyDescent="0.3">
      <c r="A77" s="43"/>
      <c r="B77" s="44"/>
      <c r="C77" s="43"/>
      <c r="D77" s="44"/>
      <c r="E77" s="59"/>
      <c r="F77" s="59">
        <v>21</v>
      </c>
      <c r="G77" s="67" t="s">
        <v>326</v>
      </c>
      <c r="H77" s="44" t="s">
        <v>801</v>
      </c>
      <c r="I77" s="44"/>
      <c r="J77" s="44"/>
      <c r="K77" s="43"/>
      <c r="L77" s="44"/>
      <c r="M77" s="53">
        <v>11</v>
      </c>
      <c r="N77" s="54">
        <v>40999.320201301496</v>
      </c>
      <c r="O77" s="54">
        <v>44870.171385866473</v>
      </c>
      <c r="P77" s="54">
        <v>49057.562223208442</v>
      </c>
      <c r="Q77" s="54">
        <v>53346.226808302999</v>
      </c>
      <c r="R77" s="54">
        <v>57103.515977384661</v>
      </c>
      <c r="S77" s="54">
        <v>62387.382646595717</v>
      </c>
      <c r="T77" s="54">
        <v>67458.107132948891</v>
      </c>
      <c r="U77" s="54">
        <v>70239.626052981766</v>
      </c>
      <c r="V77" s="54">
        <v>72497.476337115615</v>
      </c>
      <c r="W77" s="54">
        <v>74747.880549522975</v>
      </c>
      <c r="X77" s="54"/>
      <c r="Y77" s="321">
        <v>40999.320201301496</v>
      </c>
      <c r="Z77" s="321">
        <v>44870.171385866473</v>
      </c>
      <c r="AA77" s="321">
        <v>49057.562223208442</v>
      </c>
      <c r="AB77" s="321">
        <v>53346.226808302999</v>
      </c>
      <c r="AC77" s="321">
        <v>57103.515977384661</v>
      </c>
      <c r="AD77" s="321">
        <v>62387.382646595717</v>
      </c>
      <c r="AE77" s="321">
        <v>67458.107132948891</v>
      </c>
      <c r="AF77" s="321">
        <v>70190.615041015073</v>
      </c>
      <c r="AG77" s="55">
        <v>72447.1451410304</v>
      </c>
      <c r="AI77" s="205">
        <f t="shared" si="13"/>
        <v>0</v>
      </c>
      <c r="AJ77" s="205">
        <f t="shared" si="14"/>
        <v>0</v>
      </c>
      <c r="AK77" s="205">
        <f t="shared" si="15"/>
        <v>0</v>
      </c>
      <c r="AL77" s="205">
        <f t="shared" si="16"/>
        <v>0</v>
      </c>
      <c r="AM77" s="205">
        <f t="shared" si="17"/>
        <v>0</v>
      </c>
      <c r="AN77" s="205">
        <f t="shared" si="18"/>
        <v>0</v>
      </c>
      <c r="AO77" s="205">
        <f t="shared" si="19"/>
        <v>0</v>
      </c>
      <c r="AP77" s="205">
        <f t="shared" si="11"/>
        <v>-49.011011966693331</v>
      </c>
      <c r="AQ77" s="205">
        <f t="shared" si="12"/>
        <v>-50.331196085215197</v>
      </c>
    </row>
    <row r="78" spans="1:43" s="55" customFormat="1" x14ac:dyDescent="0.3">
      <c r="A78" s="43"/>
      <c r="B78" s="44"/>
      <c r="C78" s="43"/>
      <c r="D78" s="44"/>
      <c r="E78" s="59"/>
      <c r="F78" s="59">
        <v>22</v>
      </c>
      <c r="G78" s="67" t="s">
        <v>327</v>
      </c>
      <c r="H78" s="44" t="s">
        <v>802</v>
      </c>
      <c r="I78" s="44"/>
      <c r="J78" s="44"/>
      <c r="K78" s="43"/>
      <c r="L78" s="44"/>
      <c r="M78" s="53">
        <v>10</v>
      </c>
      <c r="N78" s="54">
        <v>14656.935902499836</v>
      </c>
      <c r="O78" s="54">
        <v>15555.962081096422</v>
      </c>
      <c r="P78" s="54">
        <v>16681.500595083304</v>
      </c>
      <c r="Q78" s="54">
        <v>17979.397284456212</v>
      </c>
      <c r="R78" s="54">
        <v>19030.892981622361</v>
      </c>
      <c r="S78" s="54">
        <v>19593.808684325049</v>
      </c>
      <c r="T78" s="54">
        <v>20002.330603084516</v>
      </c>
      <c r="U78" s="54">
        <v>21364.045432627216</v>
      </c>
      <c r="V78" s="54">
        <v>22166.801289033272</v>
      </c>
      <c r="W78" s="54">
        <v>22897.567684344649</v>
      </c>
      <c r="X78" s="54"/>
      <c r="Y78" s="321">
        <v>14656.935902499836</v>
      </c>
      <c r="Z78" s="321">
        <v>15555.962081096422</v>
      </c>
      <c r="AA78" s="321">
        <v>16681.500595083304</v>
      </c>
      <c r="AB78" s="321">
        <v>17979.397284456212</v>
      </c>
      <c r="AC78" s="321">
        <v>19030.892981622361</v>
      </c>
      <c r="AD78" s="321">
        <v>19593.808684325049</v>
      </c>
      <c r="AE78" s="321">
        <v>20002.330603084516</v>
      </c>
      <c r="AF78" s="321">
        <v>21224.920266035344</v>
      </c>
      <c r="AG78" s="55">
        <v>22018.130331890414</v>
      </c>
      <c r="AI78" s="205">
        <f t="shared" si="13"/>
        <v>0</v>
      </c>
      <c r="AJ78" s="205">
        <f t="shared" si="14"/>
        <v>0</v>
      </c>
      <c r="AK78" s="205">
        <f t="shared" si="15"/>
        <v>0</v>
      </c>
      <c r="AL78" s="205">
        <f t="shared" si="16"/>
        <v>0</v>
      </c>
      <c r="AM78" s="205">
        <f t="shared" si="17"/>
        <v>0</v>
      </c>
      <c r="AN78" s="205">
        <f t="shared" si="18"/>
        <v>0</v>
      </c>
      <c r="AO78" s="205">
        <f t="shared" si="19"/>
        <v>0</v>
      </c>
      <c r="AP78" s="205">
        <f t="shared" si="11"/>
        <v>-139.12516659187168</v>
      </c>
      <c r="AQ78" s="205">
        <f t="shared" si="12"/>
        <v>-148.67095714285824</v>
      </c>
    </row>
    <row r="79" spans="1:43" s="55" customFormat="1" x14ac:dyDescent="0.3">
      <c r="A79" s="43"/>
      <c r="B79" s="44"/>
      <c r="C79" s="43"/>
      <c r="D79" s="44"/>
      <c r="E79" s="59"/>
      <c r="F79" s="59">
        <v>23</v>
      </c>
      <c r="G79" s="67" t="s">
        <v>328</v>
      </c>
      <c r="H79" s="44" t="s">
        <v>329</v>
      </c>
      <c r="I79" s="59"/>
      <c r="J79" s="44"/>
      <c r="K79" s="43"/>
      <c r="L79" s="44"/>
      <c r="M79" s="53">
        <v>7</v>
      </c>
      <c r="N79" s="54">
        <v>50786.826675556564</v>
      </c>
      <c r="O79" s="54">
        <v>51534.360961170605</v>
      </c>
      <c r="P79" s="54">
        <v>53835.312553663054</v>
      </c>
      <c r="Q79" s="54">
        <v>56116.02612465751</v>
      </c>
      <c r="R79" s="54">
        <v>58506.750571062046</v>
      </c>
      <c r="S79" s="54">
        <v>58674.842293378235</v>
      </c>
      <c r="T79" s="54">
        <v>64717.085814933147</v>
      </c>
      <c r="U79" s="54">
        <v>66574.577995739557</v>
      </c>
      <c r="V79" s="54">
        <v>63612.23639145471</v>
      </c>
      <c r="W79" s="54">
        <v>66092.797185352858</v>
      </c>
      <c r="X79" s="54"/>
      <c r="Y79" s="321">
        <v>50786.826675556564</v>
      </c>
      <c r="Z79" s="321">
        <v>51534.360961170605</v>
      </c>
      <c r="AA79" s="321">
        <v>53835.312553663054</v>
      </c>
      <c r="AB79" s="321">
        <v>56116.02612465751</v>
      </c>
      <c r="AC79" s="321">
        <v>58506.750571062046</v>
      </c>
      <c r="AD79" s="321">
        <v>58674.842293378235</v>
      </c>
      <c r="AE79" s="321">
        <v>64717.085814933147</v>
      </c>
      <c r="AF79" s="321">
        <v>67322.428831970479</v>
      </c>
      <c r="AG79" s="55">
        <v>64854.588021095849</v>
      </c>
      <c r="AI79" s="205">
        <f t="shared" si="13"/>
        <v>0</v>
      </c>
      <c r="AJ79" s="205">
        <f t="shared" si="14"/>
        <v>0</v>
      </c>
      <c r="AK79" s="205">
        <f t="shared" si="15"/>
        <v>0</v>
      </c>
      <c r="AL79" s="205">
        <f t="shared" si="16"/>
        <v>0</v>
      </c>
      <c r="AM79" s="205">
        <f t="shared" si="17"/>
        <v>0</v>
      </c>
      <c r="AN79" s="205">
        <f t="shared" si="18"/>
        <v>0</v>
      </c>
      <c r="AO79" s="205">
        <f t="shared" si="19"/>
        <v>0</v>
      </c>
      <c r="AP79" s="205">
        <f t="shared" si="11"/>
        <v>747.85083623092214</v>
      </c>
      <c r="AQ79" s="205">
        <f t="shared" si="12"/>
        <v>1242.3516296411399</v>
      </c>
    </row>
    <row r="80" spans="1:43" s="55" customFormat="1" x14ac:dyDescent="0.3">
      <c r="A80" s="43"/>
      <c r="B80" s="44"/>
      <c r="C80" s="43"/>
      <c r="D80" s="44"/>
      <c r="E80" s="59"/>
      <c r="F80" s="59">
        <v>24</v>
      </c>
      <c r="G80" s="67" t="s">
        <v>331</v>
      </c>
      <c r="H80" s="44" t="s">
        <v>332</v>
      </c>
      <c r="I80" s="59"/>
      <c r="J80" s="44"/>
      <c r="K80" s="43"/>
      <c r="L80" s="44"/>
      <c r="M80" s="53">
        <v>33</v>
      </c>
      <c r="N80" s="54">
        <v>9230.7367257540318</v>
      </c>
      <c r="O80" s="54">
        <v>9353.1916902330177</v>
      </c>
      <c r="P80" s="54">
        <v>10137.414309706353</v>
      </c>
      <c r="Q80" s="54">
        <v>10368.726648744903</v>
      </c>
      <c r="R80" s="54">
        <v>10881.411491174558</v>
      </c>
      <c r="S80" s="54">
        <v>12276.978964716543</v>
      </c>
      <c r="T80" s="54">
        <v>12626.555185884368</v>
      </c>
      <c r="U80" s="54">
        <v>12337.973792656703</v>
      </c>
      <c r="V80" s="54">
        <v>14588.386217593066</v>
      </c>
      <c r="W80" s="54">
        <v>15592.481267636673</v>
      </c>
      <c r="X80" s="54"/>
      <c r="Y80" s="321">
        <v>9230.7367257540318</v>
      </c>
      <c r="Z80" s="321">
        <v>9353.1916902330177</v>
      </c>
      <c r="AA80" s="321">
        <v>10137.414309706353</v>
      </c>
      <c r="AB80" s="321">
        <v>10368.726648744903</v>
      </c>
      <c r="AC80" s="321">
        <v>10881.411491174558</v>
      </c>
      <c r="AD80" s="321">
        <v>12276.978964716543</v>
      </c>
      <c r="AE80" s="321">
        <v>12626.555185884368</v>
      </c>
      <c r="AF80" s="321">
        <v>12028.688373496374</v>
      </c>
      <c r="AG80" s="55">
        <v>13837.929988106969</v>
      </c>
      <c r="AI80" s="205">
        <f t="shared" si="13"/>
        <v>0</v>
      </c>
      <c r="AJ80" s="205">
        <f t="shared" si="14"/>
        <v>0</v>
      </c>
      <c r="AK80" s="205">
        <f t="shared" si="15"/>
        <v>0</v>
      </c>
      <c r="AL80" s="205">
        <f t="shared" si="16"/>
        <v>0</v>
      </c>
      <c r="AM80" s="205">
        <f t="shared" si="17"/>
        <v>0</v>
      </c>
      <c r="AN80" s="205">
        <f t="shared" si="18"/>
        <v>0</v>
      </c>
      <c r="AO80" s="205">
        <f t="shared" si="19"/>
        <v>0</v>
      </c>
      <c r="AP80" s="205">
        <f t="shared" si="11"/>
        <v>-309.28541916032918</v>
      </c>
      <c r="AQ80" s="205">
        <f t="shared" si="12"/>
        <v>-750.45622948609707</v>
      </c>
    </row>
    <row r="81" spans="1:43" s="55" customFormat="1" x14ac:dyDescent="0.3">
      <c r="A81" s="43"/>
      <c r="B81" s="44"/>
      <c r="C81" s="43"/>
      <c r="D81" s="44"/>
      <c r="E81" s="59"/>
      <c r="F81" s="59">
        <v>25</v>
      </c>
      <c r="G81" s="67" t="s">
        <v>333</v>
      </c>
      <c r="H81" s="44" t="s">
        <v>334</v>
      </c>
      <c r="I81" s="59"/>
      <c r="J81" s="44"/>
      <c r="K81" s="43"/>
      <c r="L81" s="44"/>
      <c r="M81" s="53">
        <v>17</v>
      </c>
      <c r="N81" s="54">
        <v>18028.45978500646</v>
      </c>
      <c r="O81" s="54">
        <v>19231.777578677858</v>
      </c>
      <c r="P81" s="54">
        <v>19947.71900214264</v>
      </c>
      <c r="Q81" s="54">
        <v>21974.050278293529</v>
      </c>
      <c r="R81" s="54">
        <v>23362.194935387844</v>
      </c>
      <c r="S81" s="54">
        <v>24590.987742176734</v>
      </c>
      <c r="T81" s="54">
        <v>27837.967734676426</v>
      </c>
      <c r="U81" s="54">
        <v>26588.336599240589</v>
      </c>
      <c r="V81" s="54">
        <v>24575.040539907553</v>
      </c>
      <c r="W81" s="54">
        <v>26310.67596417079</v>
      </c>
      <c r="X81" s="54"/>
      <c r="Y81" s="321">
        <v>18028.45978500646</v>
      </c>
      <c r="Z81" s="321">
        <v>19231.777578677858</v>
      </c>
      <c r="AA81" s="321">
        <v>19947.71900214264</v>
      </c>
      <c r="AB81" s="321">
        <v>21974.050278293529</v>
      </c>
      <c r="AC81" s="321">
        <v>23362.194935387844</v>
      </c>
      <c r="AD81" s="321">
        <v>24590.987742176734</v>
      </c>
      <c r="AE81" s="321">
        <v>27837.967734676426</v>
      </c>
      <c r="AF81" s="321">
        <v>26625.029792915833</v>
      </c>
      <c r="AG81" s="55">
        <v>24785.800914209645</v>
      </c>
      <c r="AI81" s="205">
        <f t="shared" si="13"/>
        <v>0</v>
      </c>
      <c r="AJ81" s="205">
        <f t="shared" si="14"/>
        <v>0</v>
      </c>
      <c r="AK81" s="205">
        <f t="shared" si="15"/>
        <v>0</v>
      </c>
      <c r="AL81" s="205">
        <f t="shared" si="16"/>
        <v>0</v>
      </c>
      <c r="AM81" s="205">
        <f t="shared" si="17"/>
        <v>0</v>
      </c>
      <c r="AN81" s="205">
        <f t="shared" si="18"/>
        <v>0</v>
      </c>
      <c r="AO81" s="205">
        <f t="shared" si="19"/>
        <v>0</v>
      </c>
      <c r="AP81" s="205">
        <f t="shared" si="11"/>
        <v>36.693193675244402</v>
      </c>
      <c r="AQ81" s="205">
        <f t="shared" si="12"/>
        <v>210.7603743020918</v>
      </c>
    </row>
    <row r="82" spans="1:43" s="55" customFormat="1" x14ac:dyDescent="0.3">
      <c r="A82" s="43"/>
      <c r="B82" s="44"/>
      <c r="C82" s="43"/>
      <c r="D82" s="44"/>
      <c r="E82" s="59"/>
      <c r="F82" s="59">
        <v>26</v>
      </c>
      <c r="G82" s="67" t="s">
        <v>336</v>
      </c>
      <c r="H82" s="44" t="s">
        <v>337</v>
      </c>
      <c r="I82" s="59"/>
      <c r="J82" s="44"/>
      <c r="K82" s="43"/>
      <c r="L82" s="44"/>
      <c r="M82" s="53">
        <v>7</v>
      </c>
      <c r="N82" s="54">
        <v>587.2037988568128</v>
      </c>
      <c r="O82" s="54">
        <v>603.04442895620764</v>
      </c>
      <c r="P82" s="54">
        <v>611.06196112846237</v>
      </c>
      <c r="Q82" s="54">
        <v>629.4672415971819</v>
      </c>
      <c r="R82" s="54">
        <v>607.74966884430626</v>
      </c>
      <c r="S82" s="54">
        <v>559.20674139156449</v>
      </c>
      <c r="T82" s="54">
        <v>589.74329608513995</v>
      </c>
      <c r="U82" s="54">
        <v>655.51964261211367</v>
      </c>
      <c r="V82" s="54">
        <v>805.22174530150005</v>
      </c>
      <c r="W82" s="54">
        <v>695.74165582535409</v>
      </c>
      <c r="X82" s="54"/>
      <c r="Y82" s="321">
        <v>587.2037988568128</v>
      </c>
      <c r="Z82" s="321">
        <v>603.04442895620764</v>
      </c>
      <c r="AA82" s="321">
        <v>611.06196112846237</v>
      </c>
      <c r="AB82" s="321">
        <v>629.4672415971819</v>
      </c>
      <c r="AC82" s="321">
        <v>607.74966884430626</v>
      </c>
      <c r="AD82" s="321">
        <v>559.20674139156449</v>
      </c>
      <c r="AE82" s="321">
        <v>589.74329608513995</v>
      </c>
      <c r="AF82" s="321">
        <v>655.11713069516315</v>
      </c>
      <c r="AG82" s="55">
        <v>709.95951999128135</v>
      </c>
      <c r="AI82" s="205">
        <f t="shared" si="13"/>
        <v>0</v>
      </c>
      <c r="AJ82" s="205">
        <f t="shared" si="14"/>
        <v>0</v>
      </c>
      <c r="AK82" s="205">
        <f t="shared" si="15"/>
        <v>0</v>
      </c>
      <c r="AL82" s="205">
        <f t="shared" si="16"/>
        <v>0</v>
      </c>
      <c r="AM82" s="205">
        <f t="shared" si="17"/>
        <v>0</v>
      </c>
      <c r="AN82" s="205">
        <f t="shared" si="18"/>
        <v>0</v>
      </c>
      <c r="AO82" s="205">
        <f t="shared" si="19"/>
        <v>0</v>
      </c>
      <c r="AP82" s="205">
        <f t="shared" si="11"/>
        <v>-0.40251191695051602</v>
      </c>
      <c r="AQ82" s="205">
        <f t="shared" si="12"/>
        <v>-95.262225310218696</v>
      </c>
    </row>
    <row r="83" spans="1:43" s="55" customFormat="1" x14ac:dyDescent="0.3">
      <c r="A83" s="43"/>
      <c r="B83" s="44"/>
      <c r="C83" s="43"/>
      <c r="D83" s="44"/>
      <c r="E83" s="59"/>
      <c r="F83" s="59">
        <v>27</v>
      </c>
      <c r="G83" s="67" t="s">
        <v>338</v>
      </c>
      <c r="H83" s="44" t="s">
        <v>339</v>
      </c>
      <c r="I83" s="59"/>
      <c r="J83" s="44"/>
      <c r="K83" s="43"/>
      <c r="L83" s="44"/>
      <c r="M83" s="53">
        <v>9</v>
      </c>
      <c r="N83" s="54">
        <v>17561.239789921372</v>
      </c>
      <c r="O83" s="54">
        <v>18411.700025156118</v>
      </c>
      <c r="P83" s="54">
        <v>19392.932907714898</v>
      </c>
      <c r="Q83" s="54">
        <v>20380.72612882774</v>
      </c>
      <c r="R83" s="54">
        <v>21432.607809830435</v>
      </c>
      <c r="S83" s="54">
        <v>17766.17576298134</v>
      </c>
      <c r="T83" s="54">
        <v>15465.854423720932</v>
      </c>
      <c r="U83" s="54">
        <v>20176.856369912108</v>
      </c>
      <c r="V83" s="54">
        <v>20936.840905593108</v>
      </c>
      <c r="W83" s="54">
        <v>23524.967997987686</v>
      </c>
      <c r="X83" s="54"/>
      <c r="Y83" s="321">
        <v>17561.239789921372</v>
      </c>
      <c r="Z83" s="321">
        <v>18411.700025156118</v>
      </c>
      <c r="AA83" s="321">
        <v>19392.932907714898</v>
      </c>
      <c r="AB83" s="321">
        <v>20380.72612882774</v>
      </c>
      <c r="AC83" s="321">
        <v>21432.607809830435</v>
      </c>
      <c r="AD83" s="321">
        <v>17766.17576298134</v>
      </c>
      <c r="AE83" s="321">
        <v>15465.854423720932</v>
      </c>
      <c r="AF83" s="321">
        <v>20082.834292548509</v>
      </c>
      <c r="AG83" s="55">
        <v>20935.227965031907</v>
      </c>
      <c r="AI83" s="205">
        <f t="shared" si="13"/>
        <v>0</v>
      </c>
      <c r="AJ83" s="205">
        <f t="shared" si="14"/>
        <v>0</v>
      </c>
      <c r="AK83" s="205">
        <f t="shared" si="15"/>
        <v>0</v>
      </c>
      <c r="AL83" s="205">
        <f t="shared" si="16"/>
        <v>0</v>
      </c>
      <c r="AM83" s="205">
        <f t="shared" si="17"/>
        <v>0</v>
      </c>
      <c r="AN83" s="205">
        <f t="shared" si="18"/>
        <v>0</v>
      </c>
      <c r="AO83" s="205">
        <f t="shared" si="19"/>
        <v>0</v>
      </c>
      <c r="AP83" s="205">
        <f t="shared" si="11"/>
        <v>-94.022077363599237</v>
      </c>
      <c r="AQ83" s="205">
        <f t="shared" si="12"/>
        <v>-1.6129405612009577</v>
      </c>
    </row>
    <row r="84" spans="1:43" s="55" customFormat="1" x14ac:dyDescent="0.3">
      <c r="A84" s="43"/>
      <c r="B84" s="44"/>
      <c r="C84" s="43"/>
      <c r="D84" s="44"/>
      <c r="E84" s="59"/>
      <c r="F84" s="59">
        <v>28</v>
      </c>
      <c r="G84" s="67" t="s">
        <v>341</v>
      </c>
      <c r="H84" s="44" t="s">
        <v>342</v>
      </c>
      <c r="I84" s="59"/>
      <c r="J84" s="44"/>
      <c r="K84" s="43"/>
      <c r="L84" s="44"/>
      <c r="M84" s="53">
        <v>1</v>
      </c>
      <c r="N84" s="54">
        <v>3715.8380665546297</v>
      </c>
      <c r="O84" s="54">
        <v>3905.27726921049</v>
      </c>
      <c r="P84" s="54">
        <v>4091.4526316728898</v>
      </c>
      <c r="Q84" s="54">
        <v>4266.4947544103397</v>
      </c>
      <c r="R84" s="54">
        <v>4368.8346275917102</v>
      </c>
      <c r="S84" s="54">
        <v>4215.5270153572183</v>
      </c>
      <c r="T84" s="54">
        <v>4103.6683102020761</v>
      </c>
      <c r="U84" s="54">
        <v>5532.7347725615691</v>
      </c>
      <c r="V84" s="54">
        <v>5647.1045601061869</v>
      </c>
      <c r="W84" s="54">
        <v>6181.3041730991299</v>
      </c>
      <c r="X84" s="54"/>
      <c r="Y84" s="321">
        <v>3715.8380665546297</v>
      </c>
      <c r="Z84" s="321">
        <v>3905.27726921049</v>
      </c>
      <c r="AA84" s="321">
        <v>4091.4526316728898</v>
      </c>
      <c r="AB84" s="321">
        <v>4266.4947544103397</v>
      </c>
      <c r="AC84" s="321">
        <v>4368.8346275917102</v>
      </c>
      <c r="AD84" s="321">
        <v>4215.5270153572183</v>
      </c>
      <c r="AE84" s="321">
        <v>4103.6683102020761</v>
      </c>
      <c r="AF84" s="321">
        <v>5576.8789959296346</v>
      </c>
      <c r="AG84" s="55">
        <v>5692.1613096761175</v>
      </c>
      <c r="AI84" s="205">
        <f t="shared" si="13"/>
        <v>0</v>
      </c>
      <c r="AJ84" s="205">
        <f t="shared" si="14"/>
        <v>0</v>
      </c>
      <c r="AK84" s="205">
        <f t="shared" si="15"/>
        <v>0</v>
      </c>
      <c r="AL84" s="205">
        <f t="shared" si="16"/>
        <v>0</v>
      </c>
      <c r="AM84" s="205">
        <f t="shared" si="17"/>
        <v>0</v>
      </c>
      <c r="AN84" s="205">
        <f t="shared" si="18"/>
        <v>0</v>
      </c>
      <c r="AO84" s="205">
        <f t="shared" si="19"/>
        <v>0</v>
      </c>
      <c r="AP84" s="205">
        <f t="shared" si="11"/>
        <v>44.144223368065468</v>
      </c>
      <c r="AQ84" s="205">
        <f t="shared" si="12"/>
        <v>45.056749569930616</v>
      </c>
    </row>
    <row r="85" spans="1:43" s="55" customFormat="1" x14ac:dyDescent="0.3">
      <c r="A85" s="43"/>
      <c r="B85" s="44"/>
      <c r="C85" s="43"/>
      <c r="D85" s="44"/>
      <c r="E85" s="59"/>
      <c r="F85" s="59">
        <v>29</v>
      </c>
      <c r="G85" s="67" t="s">
        <v>344</v>
      </c>
      <c r="H85" s="44" t="s">
        <v>345</v>
      </c>
      <c r="I85" s="59"/>
      <c r="J85" s="44"/>
      <c r="K85" s="43"/>
      <c r="L85" s="44"/>
      <c r="M85" s="53">
        <v>1</v>
      </c>
      <c r="N85" s="54">
        <v>2539.6085953300199</v>
      </c>
      <c r="O85" s="54">
        <v>2731.1003864228901</v>
      </c>
      <c r="P85" s="54">
        <v>3001.0488443025597</v>
      </c>
      <c r="Q85" s="54">
        <v>3291.0558670209903</v>
      </c>
      <c r="R85" s="54">
        <v>3674.5573082947999</v>
      </c>
      <c r="S85" s="54">
        <v>3500.1919450691385</v>
      </c>
      <c r="T85" s="54">
        <v>3470.6868187619193</v>
      </c>
      <c r="U85" s="54">
        <v>5343.7080387978149</v>
      </c>
      <c r="V85" s="54">
        <v>6189.3251120077384</v>
      </c>
      <c r="W85" s="54">
        <v>6791.3216344403072</v>
      </c>
      <c r="X85" s="54"/>
      <c r="Y85" s="321">
        <v>2539.6085953300199</v>
      </c>
      <c r="Z85" s="321">
        <v>2731.1003864228901</v>
      </c>
      <c r="AA85" s="321">
        <v>3001.0488443025597</v>
      </c>
      <c r="AB85" s="321">
        <v>3291.0558670209903</v>
      </c>
      <c r="AC85" s="321">
        <v>3674.5573082947999</v>
      </c>
      <c r="AD85" s="321">
        <v>3500.1919450691385</v>
      </c>
      <c r="AE85" s="321">
        <v>3470.6868187619193</v>
      </c>
      <c r="AF85" s="321">
        <v>5266.8186586350866</v>
      </c>
      <c r="AG85" s="55">
        <v>6100.2683431811729</v>
      </c>
      <c r="AI85" s="205">
        <f t="shared" si="13"/>
        <v>0</v>
      </c>
      <c r="AJ85" s="205">
        <f t="shared" si="14"/>
        <v>0</v>
      </c>
      <c r="AK85" s="205">
        <f t="shared" si="15"/>
        <v>0</v>
      </c>
      <c r="AL85" s="205">
        <f t="shared" si="16"/>
        <v>0</v>
      </c>
      <c r="AM85" s="205">
        <f t="shared" si="17"/>
        <v>0</v>
      </c>
      <c r="AN85" s="205">
        <f t="shared" si="18"/>
        <v>0</v>
      </c>
      <c r="AO85" s="205">
        <f t="shared" si="19"/>
        <v>0</v>
      </c>
      <c r="AP85" s="205">
        <f t="shared" si="11"/>
        <v>-76.88938016272823</v>
      </c>
      <c r="AQ85" s="205">
        <f t="shared" si="12"/>
        <v>-89.056768826565531</v>
      </c>
    </row>
    <row r="86" spans="1:43" s="55" customFormat="1" x14ac:dyDescent="0.3">
      <c r="A86" s="43"/>
      <c r="B86" s="44"/>
      <c r="C86" s="43"/>
      <c r="D86" s="44"/>
      <c r="E86" s="59"/>
      <c r="F86" s="59">
        <v>30</v>
      </c>
      <c r="G86" s="67" t="s">
        <v>346</v>
      </c>
      <c r="H86" s="44" t="s">
        <v>347</v>
      </c>
      <c r="I86" s="59"/>
      <c r="J86" s="44"/>
      <c r="K86" s="43"/>
      <c r="L86" s="44"/>
      <c r="M86" s="53">
        <v>34</v>
      </c>
      <c r="N86" s="54">
        <v>16672.070697734223</v>
      </c>
      <c r="O86" s="54">
        <v>18192.814577054858</v>
      </c>
      <c r="P86" s="54">
        <v>20065.988315411527</v>
      </c>
      <c r="Q86" s="54">
        <v>22242.397570291992</v>
      </c>
      <c r="R86" s="54">
        <v>24666.843506335434</v>
      </c>
      <c r="S86" s="54">
        <v>22325.16504253044</v>
      </c>
      <c r="T86" s="54">
        <v>20931.455926043385</v>
      </c>
      <c r="U86" s="54">
        <v>22692.311879209759</v>
      </c>
      <c r="V86" s="54">
        <v>24896.942886959961</v>
      </c>
      <c r="W86" s="54">
        <v>26953.752947089524</v>
      </c>
      <c r="X86" s="54"/>
      <c r="Y86" s="321">
        <v>16672.070697734223</v>
      </c>
      <c r="Z86" s="321">
        <v>18192.814577054858</v>
      </c>
      <c r="AA86" s="321">
        <v>20065.988315411527</v>
      </c>
      <c r="AB86" s="321">
        <v>22242.397570291992</v>
      </c>
      <c r="AC86" s="321">
        <v>24666.843506335434</v>
      </c>
      <c r="AD86" s="321">
        <v>22325.16504253044</v>
      </c>
      <c r="AE86" s="321">
        <v>20931.455926043385</v>
      </c>
      <c r="AF86" s="321">
        <v>22631.191875594446</v>
      </c>
      <c r="AG86" s="55">
        <v>24780.978472833431</v>
      </c>
      <c r="AI86" s="205">
        <f t="shared" si="13"/>
        <v>0</v>
      </c>
      <c r="AJ86" s="205">
        <f t="shared" si="14"/>
        <v>0</v>
      </c>
      <c r="AK86" s="205">
        <f t="shared" si="15"/>
        <v>0</v>
      </c>
      <c r="AL86" s="205">
        <f t="shared" si="16"/>
        <v>0</v>
      </c>
      <c r="AM86" s="205">
        <f t="shared" si="17"/>
        <v>0</v>
      </c>
      <c r="AN86" s="205">
        <f t="shared" si="18"/>
        <v>0</v>
      </c>
      <c r="AO86" s="205">
        <f t="shared" si="19"/>
        <v>0</v>
      </c>
      <c r="AP86" s="205">
        <f t="shared" si="11"/>
        <v>-61.12000361531318</v>
      </c>
      <c r="AQ86" s="205">
        <f t="shared" si="12"/>
        <v>-115.96441412653076</v>
      </c>
    </row>
    <row r="87" spans="1:43" s="55" customFormat="1" x14ac:dyDescent="0.3">
      <c r="A87" s="43"/>
      <c r="B87" s="44"/>
      <c r="C87" s="43"/>
      <c r="D87" s="44"/>
      <c r="E87" s="59"/>
      <c r="F87" s="59">
        <v>31</v>
      </c>
      <c r="G87" s="67" t="s">
        <v>348</v>
      </c>
      <c r="H87" s="44" t="s">
        <v>349</v>
      </c>
      <c r="I87" s="59"/>
      <c r="J87" s="44"/>
      <c r="K87" s="43"/>
      <c r="L87" s="44"/>
      <c r="M87" s="53">
        <v>58</v>
      </c>
      <c r="N87" s="54">
        <v>10941.888412330718</v>
      </c>
      <c r="O87" s="54">
        <v>11723.775799488145</v>
      </c>
      <c r="P87" s="54">
        <v>12580.187997365418</v>
      </c>
      <c r="Q87" s="54">
        <v>13564.320531292538</v>
      </c>
      <c r="R87" s="54">
        <v>14619.649479791096</v>
      </c>
      <c r="S87" s="54">
        <v>10958.510463089553</v>
      </c>
      <c r="T87" s="54">
        <v>9448.4739437056251</v>
      </c>
      <c r="U87" s="54">
        <v>12464.445855762393</v>
      </c>
      <c r="V87" s="54">
        <v>14210.452072583124</v>
      </c>
      <c r="W87" s="54">
        <v>15255.312683733377</v>
      </c>
      <c r="X87" s="54"/>
      <c r="Y87" s="321">
        <v>10941.888412330718</v>
      </c>
      <c r="Z87" s="321">
        <v>11723.775799488145</v>
      </c>
      <c r="AA87" s="321">
        <v>12580.187997365418</v>
      </c>
      <c r="AB87" s="321">
        <v>13564.320531292538</v>
      </c>
      <c r="AC87" s="321">
        <v>14619.649479791096</v>
      </c>
      <c r="AD87" s="321">
        <v>10958.510463089553</v>
      </c>
      <c r="AE87" s="321">
        <v>9448.4739437056251</v>
      </c>
      <c r="AF87" s="321">
        <v>12000.049120301255</v>
      </c>
      <c r="AG87" s="55">
        <v>13755.580679435407</v>
      </c>
      <c r="AI87" s="205">
        <f t="shared" si="13"/>
        <v>0</v>
      </c>
      <c r="AJ87" s="205">
        <f t="shared" si="14"/>
        <v>0</v>
      </c>
      <c r="AK87" s="205">
        <f t="shared" si="15"/>
        <v>0</v>
      </c>
      <c r="AL87" s="205">
        <f t="shared" si="16"/>
        <v>0</v>
      </c>
      <c r="AM87" s="205">
        <f t="shared" si="17"/>
        <v>0</v>
      </c>
      <c r="AN87" s="205">
        <f t="shared" si="18"/>
        <v>0</v>
      </c>
      <c r="AO87" s="205">
        <f t="shared" si="19"/>
        <v>0</v>
      </c>
      <c r="AP87" s="205">
        <f t="shared" si="11"/>
        <v>-464.39673546113772</v>
      </c>
      <c r="AQ87" s="205">
        <f t="shared" si="12"/>
        <v>-454.87139314771775</v>
      </c>
    </row>
    <row r="88" spans="1:43" s="55" customFormat="1" x14ac:dyDescent="0.3">
      <c r="A88" s="43"/>
      <c r="B88" s="44"/>
      <c r="C88" s="43"/>
      <c r="D88" s="44"/>
      <c r="E88" s="59"/>
      <c r="F88" s="59">
        <v>32</v>
      </c>
      <c r="G88" s="67" t="s">
        <v>350</v>
      </c>
      <c r="H88" s="44" t="s">
        <v>351</v>
      </c>
      <c r="I88" s="59"/>
      <c r="J88" s="44"/>
      <c r="K88" s="43"/>
      <c r="L88" s="44"/>
      <c r="M88" s="53">
        <v>1</v>
      </c>
      <c r="N88" s="54">
        <v>26271.002254680003</v>
      </c>
      <c r="O88" s="54">
        <v>27491.422386845086</v>
      </c>
      <c r="P88" s="54">
        <v>28796.000000000004</v>
      </c>
      <c r="Q88" s="54">
        <v>30130.999999999996</v>
      </c>
      <c r="R88" s="54">
        <v>31514.125897459562</v>
      </c>
      <c r="S88" s="54">
        <v>32605.849407423691</v>
      </c>
      <c r="T88" s="54">
        <v>33103.664580086392</v>
      </c>
      <c r="U88" s="54">
        <v>33698.438182671147</v>
      </c>
      <c r="V88" s="54">
        <v>34781.349082892033</v>
      </c>
      <c r="W88" s="54">
        <v>35869.678944140469</v>
      </c>
      <c r="X88" s="54"/>
      <c r="Y88" s="321">
        <v>26271.002254680003</v>
      </c>
      <c r="Z88" s="321">
        <v>27491.422386845086</v>
      </c>
      <c r="AA88" s="321">
        <v>28796.000000000004</v>
      </c>
      <c r="AB88" s="321">
        <v>30130.999999999996</v>
      </c>
      <c r="AC88" s="321">
        <v>31514.125897459562</v>
      </c>
      <c r="AD88" s="321">
        <v>32605.849407423691</v>
      </c>
      <c r="AE88" s="321">
        <v>33103.664580086392</v>
      </c>
      <c r="AF88" s="321">
        <v>33649.930269779754</v>
      </c>
      <c r="AG88" s="55">
        <v>34731.282351537542</v>
      </c>
      <c r="AI88" s="205">
        <f t="shared" si="13"/>
        <v>0</v>
      </c>
      <c r="AJ88" s="205">
        <f t="shared" si="14"/>
        <v>0</v>
      </c>
      <c r="AK88" s="205">
        <f t="shared" si="15"/>
        <v>0</v>
      </c>
      <c r="AL88" s="205">
        <f t="shared" si="16"/>
        <v>0</v>
      </c>
      <c r="AM88" s="205">
        <f t="shared" si="17"/>
        <v>0</v>
      </c>
      <c r="AN88" s="205">
        <f t="shared" si="18"/>
        <v>0</v>
      </c>
      <c r="AO88" s="205">
        <f t="shared" si="19"/>
        <v>0</v>
      </c>
      <c r="AP88" s="205">
        <f t="shared" si="11"/>
        <v>-48.507912891393062</v>
      </c>
      <c r="AQ88" s="205">
        <f t="shared" si="12"/>
        <v>-50.066731354490912</v>
      </c>
    </row>
    <row r="89" spans="1:43" s="55" customFormat="1" x14ac:dyDescent="0.3">
      <c r="A89" s="43"/>
      <c r="B89" s="44"/>
      <c r="C89" s="43"/>
      <c r="D89" s="44"/>
      <c r="E89" s="59"/>
      <c r="F89" s="59">
        <v>33</v>
      </c>
      <c r="G89" s="67" t="s">
        <v>354</v>
      </c>
      <c r="H89" s="44" t="s">
        <v>355</v>
      </c>
      <c r="I89" s="59"/>
      <c r="J89" s="44"/>
      <c r="K89" s="43"/>
      <c r="L89" s="44"/>
      <c r="M89" s="53">
        <v>16</v>
      </c>
      <c r="N89" s="54">
        <v>9233.3422568356491</v>
      </c>
      <c r="O89" s="54">
        <v>9856.2359270849083</v>
      </c>
      <c r="P89" s="54">
        <v>10501.243166809043</v>
      </c>
      <c r="Q89" s="54">
        <v>11155.523892948138</v>
      </c>
      <c r="R89" s="54">
        <v>11800.957607556535</v>
      </c>
      <c r="S89" s="54">
        <v>10994.084733943529</v>
      </c>
      <c r="T89" s="54">
        <v>10591.908715190933</v>
      </c>
      <c r="U89" s="54">
        <v>11459.174840157681</v>
      </c>
      <c r="V89" s="54">
        <v>12304.756863524954</v>
      </c>
      <c r="W89" s="54">
        <v>13214.065627519396</v>
      </c>
      <c r="X89" s="54"/>
      <c r="Y89" s="321">
        <v>9233.3422568356491</v>
      </c>
      <c r="Z89" s="321">
        <v>9856.2359270849083</v>
      </c>
      <c r="AA89" s="321">
        <v>10501.243166809043</v>
      </c>
      <c r="AB89" s="321">
        <v>11155.523892948138</v>
      </c>
      <c r="AC89" s="321">
        <v>11800.957607556535</v>
      </c>
      <c r="AD89" s="321">
        <v>10994.084733943529</v>
      </c>
      <c r="AE89" s="321">
        <v>10591.908715190933</v>
      </c>
      <c r="AF89" s="321">
        <v>11428.067442712787</v>
      </c>
      <c r="AG89" s="55">
        <v>12268.390068769242</v>
      </c>
      <c r="AI89" s="205">
        <f t="shared" si="13"/>
        <v>0</v>
      </c>
      <c r="AJ89" s="205">
        <f t="shared" si="14"/>
        <v>0</v>
      </c>
      <c r="AK89" s="205">
        <f t="shared" si="15"/>
        <v>0</v>
      </c>
      <c r="AL89" s="205">
        <f t="shared" si="16"/>
        <v>0</v>
      </c>
      <c r="AM89" s="205">
        <f t="shared" si="17"/>
        <v>0</v>
      </c>
      <c r="AN89" s="205">
        <f t="shared" si="18"/>
        <v>0</v>
      </c>
      <c r="AO89" s="205">
        <f t="shared" si="19"/>
        <v>0</v>
      </c>
      <c r="AP89" s="205">
        <f t="shared" si="11"/>
        <v>-31.10739744489365</v>
      </c>
      <c r="AQ89" s="205">
        <f t="shared" si="12"/>
        <v>-36.366794755711453</v>
      </c>
    </row>
    <row r="90" spans="1:43" s="55" customFormat="1" x14ac:dyDescent="0.3">
      <c r="A90" s="43"/>
      <c r="B90" s="44"/>
      <c r="C90" s="43"/>
      <c r="D90" s="44"/>
      <c r="E90" s="59"/>
      <c r="F90" s="59">
        <v>34</v>
      </c>
      <c r="G90" s="67" t="s">
        <v>356</v>
      </c>
      <c r="H90" s="44" t="s">
        <v>357</v>
      </c>
      <c r="I90" s="59"/>
      <c r="J90" s="44"/>
      <c r="K90" s="43"/>
      <c r="L90" s="44"/>
      <c r="M90" s="53">
        <v>26</v>
      </c>
      <c r="N90" s="54">
        <v>8027.6115224451078</v>
      </c>
      <c r="O90" s="54">
        <v>8472.7506089761937</v>
      </c>
      <c r="P90" s="54">
        <v>8965.0174193577295</v>
      </c>
      <c r="Q90" s="54">
        <v>9504.4840826450927</v>
      </c>
      <c r="R90" s="54">
        <v>10069.961501744856</v>
      </c>
      <c r="S90" s="54">
        <v>9453.8028552543346</v>
      </c>
      <c r="T90" s="54">
        <v>10245.885572463376</v>
      </c>
      <c r="U90" s="54">
        <v>11341.857231233371</v>
      </c>
      <c r="V90" s="54">
        <v>12491.970252448531</v>
      </c>
      <c r="W90" s="54">
        <v>13595.196247404736</v>
      </c>
      <c r="X90" s="54"/>
      <c r="Y90" s="321">
        <v>8027.6115224451078</v>
      </c>
      <c r="Z90" s="321">
        <v>8472.7506089761937</v>
      </c>
      <c r="AA90" s="321">
        <v>8965.0174193577295</v>
      </c>
      <c r="AB90" s="321">
        <v>9504.4840826450927</v>
      </c>
      <c r="AC90" s="321">
        <v>10069.961501744856</v>
      </c>
      <c r="AD90" s="321">
        <v>9453.8028552543346</v>
      </c>
      <c r="AE90" s="321">
        <v>10245.885572463376</v>
      </c>
      <c r="AF90" s="321">
        <v>11218.634418890082</v>
      </c>
      <c r="AG90" s="55">
        <v>12274.732885606794</v>
      </c>
      <c r="AI90" s="205">
        <f t="shared" si="13"/>
        <v>0</v>
      </c>
      <c r="AJ90" s="205">
        <f t="shared" si="14"/>
        <v>0</v>
      </c>
      <c r="AK90" s="205">
        <f t="shared" si="15"/>
        <v>0</v>
      </c>
      <c r="AL90" s="205">
        <f t="shared" si="16"/>
        <v>0</v>
      </c>
      <c r="AM90" s="205">
        <f t="shared" si="17"/>
        <v>0</v>
      </c>
      <c r="AN90" s="205">
        <f t="shared" si="18"/>
        <v>0</v>
      </c>
      <c r="AO90" s="205">
        <f t="shared" si="19"/>
        <v>0</v>
      </c>
      <c r="AP90" s="205">
        <f t="shared" si="11"/>
        <v>-123.22281234328875</v>
      </c>
      <c r="AQ90" s="205">
        <f t="shared" si="12"/>
        <v>-217.23736684173673</v>
      </c>
    </row>
    <row r="91" spans="1:43" s="55" customFormat="1" x14ac:dyDescent="0.3">
      <c r="A91" s="43"/>
      <c r="B91" s="44"/>
      <c r="C91" s="43"/>
      <c r="D91" s="44"/>
      <c r="E91" s="59"/>
      <c r="F91" s="59">
        <v>35</v>
      </c>
      <c r="G91" s="67" t="s">
        <v>358</v>
      </c>
      <c r="H91" s="44" t="s">
        <v>359</v>
      </c>
      <c r="I91" s="59"/>
      <c r="J91" s="44"/>
      <c r="K91" s="43"/>
      <c r="L91" s="44"/>
      <c r="M91" s="53">
        <v>84</v>
      </c>
      <c r="N91" s="54">
        <v>12707.084818158506</v>
      </c>
      <c r="O91" s="54">
        <v>13208.392021319665</v>
      </c>
      <c r="P91" s="54">
        <v>13846.26932846895</v>
      </c>
      <c r="Q91" s="54">
        <v>14797.553634193497</v>
      </c>
      <c r="R91" s="54">
        <v>15916.962340800039</v>
      </c>
      <c r="S91" s="54">
        <v>9140.6338674936287</v>
      </c>
      <c r="T91" s="54">
        <v>6476.7925852227318</v>
      </c>
      <c r="U91" s="54">
        <v>11686.439574604314</v>
      </c>
      <c r="V91" s="54">
        <v>13011.023923494373</v>
      </c>
      <c r="W91" s="54">
        <v>13998.464003358533</v>
      </c>
      <c r="X91" s="54"/>
      <c r="Y91" s="321">
        <v>12707.084818158506</v>
      </c>
      <c r="Z91" s="321">
        <v>13208.392021319665</v>
      </c>
      <c r="AA91" s="321">
        <v>13846.26932846895</v>
      </c>
      <c r="AB91" s="321">
        <v>14797.553634193497</v>
      </c>
      <c r="AC91" s="321">
        <v>15916.962340800039</v>
      </c>
      <c r="AD91" s="321">
        <v>9140.6338674936287</v>
      </c>
      <c r="AE91" s="321">
        <v>6476.7925852227318</v>
      </c>
      <c r="AF91" s="321">
        <v>10704.163141851775</v>
      </c>
      <c r="AG91" s="55">
        <v>11912.454801964253</v>
      </c>
      <c r="AI91" s="205">
        <f t="shared" si="13"/>
        <v>0</v>
      </c>
      <c r="AJ91" s="205">
        <f t="shared" si="14"/>
        <v>0</v>
      </c>
      <c r="AK91" s="205">
        <f t="shared" si="15"/>
        <v>0</v>
      </c>
      <c r="AL91" s="205">
        <f t="shared" si="16"/>
        <v>0</v>
      </c>
      <c r="AM91" s="205">
        <f t="shared" si="17"/>
        <v>0</v>
      </c>
      <c r="AN91" s="205">
        <f t="shared" si="18"/>
        <v>0</v>
      </c>
      <c r="AO91" s="205">
        <f t="shared" si="19"/>
        <v>0</v>
      </c>
      <c r="AP91" s="205">
        <f t="shared" si="11"/>
        <v>-982.27643275253831</v>
      </c>
      <c r="AQ91" s="205">
        <f t="shared" si="12"/>
        <v>-1098.5691215301194</v>
      </c>
    </row>
    <row r="92" spans="1:43" s="55" customFormat="1" x14ac:dyDescent="0.3">
      <c r="A92" s="43"/>
      <c r="B92" s="44"/>
      <c r="C92" s="43"/>
      <c r="D92" s="44"/>
      <c r="E92" s="59"/>
      <c r="F92" s="59">
        <v>36</v>
      </c>
      <c r="G92" s="67" t="s">
        <v>360</v>
      </c>
      <c r="H92" s="44" t="s">
        <v>361</v>
      </c>
      <c r="I92" s="59"/>
      <c r="J92" s="44"/>
      <c r="K92" s="43"/>
      <c r="L92" s="44"/>
      <c r="M92" s="53">
        <v>6</v>
      </c>
      <c r="N92" s="54">
        <v>320.34584105800013</v>
      </c>
      <c r="O92" s="54">
        <v>329.48650055886446</v>
      </c>
      <c r="P92" s="54">
        <v>341.46534314744144</v>
      </c>
      <c r="Q92" s="54">
        <v>354.28353001738731</v>
      </c>
      <c r="R92" s="54">
        <v>372.63007848710794</v>
      </c>
      <c r="S92" s="54">
        <v>459.50285991580301</v>
      </c>
      <c r="T92" s="54">
        <v>498.09886005580074</v>
      </c>
      <c r="U92" s="54">
        <v>568.50834677793898</v>
      </c>
      <c r="V92" s="54">
        <v>599.61345272019253</v>
      </c>
      <c r="W92" s="54">
        <v>657.77983093231239</v>
      </c>
      <c r="X92" s="54"/>
      <c r="Y92" s="321">
        <v>320.34584105800013</v>
      </c>
      <c r="Z92" s="321">
        <v>329.48650055886446</v>
      </c>
      <c r="AA92" s="321">
        <v>341.46534314744144</v>
      </c>
      <c r="AB92" s="321">
        <v>354.28353001738731</v>
      </c>
      <c r="AC92" s="321">
        <v>372.63007848710794</v>
      </c>
      <c r="AD92" s="321">
        <v>459.50285991580301</v>
      </c>
      <c r="AE92" s="321">
        <v>498.09886005580074</v>
      </c>
      <c r="AF92" s="321">
        <v>568.77876790739981</v>
      </c>
      <c r="AG92" s="55">
        <v>603.50794925924583</v>
      </c>
      <c r="AI92" s="205">
        <f t="shared" si="13"/>
        <v>0</v>
      </c>
      <c r="AJ92" s="205">
        <f t="shared" si="14"/>
        <v>0</v>
      </c>
      <c r="AK92" s="205">
        <f t="shared" si="15"/>
        <v>0</v>
      </c>
      <c r="AL92" s="205">
        <f t="shared" si="16"/>
        <v>0</v>
      </c>
      <c r="AM92" s="205">
        <f t="shared" si="17"/>
        <v>0</v>
      </c>
      <c r="AN92" s="205">
        <f t="shared" si="18"/>
        <v>0</v>
      </c>
      <c r="AO92" s="205">
        <f t="shared" si="19"/>
        <v>0</v>
      </c>
      <c r="AP92" s="205">
        <f t="shared" si="11"/>
        <v>0.27042112946082852</v>
      </c>
      <c r="AQ92" s="205">
        <f t="shared" si="12"/>
        <v>3.8944965390533071</v>
      </c>
    </row>
    <row r="93" spans="1:43" s="55" customFormat="1" x14ac:dyDescent="0.3">
      <c r="A93" s="43"/>
      <c r="B93" s="44"/>
      <c r="C93" s="43"/>
      <c r="D93" s="44"/>
      <c r="E93" s="59"/>
      <c r="F93" s="59">
        <v>37</v>
      </c>
      <c r="G93" s="67" t="s">
        <v>362</v>
      </c>
      <c r="H93" s="44" t="s">
        <v>363</v>
      </c>
      <c r="I93" s="59"/>
      <c r="J93" s="44"/>
      <c r="K93" s="43"/>
      <c r="L93" s="44"/>
      <c r="M93" s="53">
        <v>1</v>
      </c>
      <c r="N93" s="54">
        <v>1165.3292289755</v>
      </c>
      <c r="O93" s="54">
        <v>1181.1605231421599</v>
      </c>
      <c r="P93" s="54">
        <v>1198.7668764070099</v>
      </c>
      <c r="Q93" s="54">
        <v>1226.69961747873</v>
      </c>
      <c r="R93" s="54">
        <v>1268</v>
      </c>
      <c r="S93" s="54">
        <v>1141.4889899382279</v>
      </c>
      <c r="T93" s="54">
        <v>993.3479423367271</v>
      </c>
      <c r="U93" s="54">
        <v>1000.7928808752541</v>
      </c>
      <c r="V93" s="54">
        <v>1096.9382097019288</v>
      </c>
      <c r="W93" s="54">
        <v>1187.8207774242228</v>
      </c>
      <c r="X93" s="54"/>
      <c r="Y93" s="321">
        <v>1165.3292289755</v>
      </c>
      <c r="Z93" s="321">
        <v>1181.1605231421599</v>
      </c>
      <c r="AA93" s="321">
        <v>1198.7668764070099</v>
      </c>
      <c r="AB93" s="321">
        <v>1226.69961747873</v>
      </c>
      <c r="AC93" s="321">
        <v>1268</v>
      </c>
      <c r="AD93" s="321">
        <v>1141.4889899382279</v>
      </c>
      <c r="AE93" s="321">
        <v>993.3479423367271</v>
      </c>
      <c r="AF93" s="321">
        <v>999.7995329329176</v>
      </c>
      <c r="AG93" s="55">
        <v>1095.8494316597382</v>
      </c>
      <c r="AI93" s="205">
        <f t="shared" si="13"/>
        <v>0</v>
      </c>
      <c r="AJ93" s="205">
        <f t="shared" si="14"/>
        <v>0</v>
      </c>
      <c r="AK93" s="205">
        <f t="shared" si="15"/>
        <v>0</v>
      </c>
      <c r="AL93" s="205">
        <f t="shared" si="16"/>
        <v>0</v>
      </c>
      <c r="AM93" s="205">
        <f t="shared" si="17"/>
        <v>0</v>
      </c>
      <c r="AN93" s="205">
        <f t="shared" si="18"/>
        <v>0</v>
      </c>
      <c r="AO93" s="205">
        <f t="shared" si="19"/>
        <v>0</v>
      </c>
      <c r="AP93" s="205">
        <f t="shared" si="11"/>
        <v>-0.99334794233652701</v>
      </c>
      <c r="AQ93" s="205">
        <f t="shared" si="12"/>
        <v>-1.0887780421905973</v>
      </c>
    </row>
    <row r="94" spans="1:43" s="70" customFormat="1" x14ac:dyDescent="0.3">
      <c r="A94" s="48"/>
      <c r="B94" s="49"/>
      <c r="C94" s="48"/>
      <c r="D94" s="49"/>
      <c r="E94" s="43"/>
      <c r="F94" s="48"/>
      <c r="G94" s="49" t="s">
        <v>366</v>
      </c>
      <c r="H94" s="49"/>
      <c r="I94" s="48"/>
      <c r="J94" s="49"/>
      <c r="K94" s="48"/>
      <c r="L94" s="49"/>
      <c r="M94" s="64">
        <v>10</v>
      </c>
      <c r="N94" s="123">
        <v>99782.75770531116</v>
      </c>
      <c r="O94" s="123">
        <v>104620.35506748897</v>
      </c>
      <c r="P94" s="123">
        <v>109694.10504715604</v>
      </c>
      <c r="Q94" s="123">
        <v>114891.05156880569</v>
      </c>
      <c r="R94" s="123">
        <v>118804.15657741018</v>
      </c>
      <c r="S94" s="123">
        <v>124699.12955147336</v>
      </c>
      <c r="T94" s="123">
        <v>131482.17495485194</v>
      </c>
      <c r="U94" s="123">
        <v>137783.7942489179</v>
      </c>
      <c r="V94" s="123">
        <v>144593.16547244691</v>
      </c>
      <c r="W94" s="123">
        <v>151514.52281623328</v>
      </c>
      <c r="X94" s="123"/>
      <c r="Y94" s="320">
        <v>99782.75770531116</v>
      </c>
      <c r="Z94" s="320">
        <v>104620.35506748897</v>
      </c>
      <c r="AA94" s="320">
        <v>109694.10504715604</v>
      </c>
      <c r="AB94" s="320">
        <v>114891.05156880569</v>
      </c>
      <c r="AC94" s="320">
        <v>118804.15657741018</v>
      </c>
      <c r="AD94" s="320">
        <v>124699.12955147336</v>
      </c>
      <c r="AE94" s="320">
        <v>131482.17495485194</v>
      </c>
      <c r="AF94" s="320">
        <v>137435.19047015547</v>
      </c>
      <c r="AG94" s="70">
        <v>143868.19524553895</v>
      </c>
      <c r="AI94" s="205">
        <f t="shared" si="13"/>
        <v>0</v>
      </c>
      <c r="AJ94" s="205">
        <f t="shared" si="14"/>
        <v>0</v>
      </c>
      <c r="AK94" s="205">
        <f t="shared" si="15"/>
        <v>0</v>
      </c>
      <c r="AL94" s="205">
        <f t="shared" si="16"/>
        <v>0</v>
      </c>
      <c r="AM94" s="205">
        <f t="shared" si="17"/>
        <v>0</v>
      </c>
      <c r="AN94" s="205">
        <f t="shared" si="18"/>
        <v>0</v>
      </c>
      <c r="AO94" s="205">
        <f t="shared" si="19"/>
        <v>0</v>
      </c>
      <c r="AP94" s="205">
        <f t="shared" si="11"/>
        <v>-348.60377876242273</v>
      </c>
      <c r="AQ94" s="205">
        <f t="shared" si="12"/>
        <v>-724.97022690795711</v>
      </c>
    </row>
    <row r="95" spans="1:43" s="55" customFormat="1" x14ac:dyDescent="0.3">
      <c r="A95" s="43"/>
      <c r="B95" s="44"/>
      <c r="C95" s="43"/>
      <c r="D95" s="44"/>
      <c r="E95" s="43"/>
      <c r="F95" s="43">
        <v>38</v>
      </c>
      <c r="G95" s="44" t="s">
        <v>364</v>
      </c>
      <c r="H95" s="44" t="s">
        <v>365</v>
      </c>
      <c r="I95" s="43"/>
      <c r="J95" s="44"/>
      <c r="K95" s="43"/>
      <c r="L95" s="44"/>
      <c r="M95" s="53">
        <v>1</v>
      </c>
      <c r="N95" s="54">
        <v>16180.4980467037</v>
      </c>
      <c r="O95" s="54">
        <v>16725.3139772014</v>
      </c>
      <c r="P95" s="54">
        <v>15881.029037755799</v>
      </c>
      <c r="Q95" s="54">
        <v>14724.0546444379</v>
      </c>
      <c r="R95" s="54">
        <v>14241.068287657101</v>
      </c>
      <c r="S95" s="54">
        <v>12147.314211644734</v>
      </c>
      <c r="T95" s="54">
        <v>15399.920913070006</v>
      </c>
      <c r="U95" s="54">
        <v>23240.036694628834</v>
      </c>
      <c r="V95" s="54">
        <v>23171.412746041478</v>
      </c>
      <c r="W95" s="54">
        <v>22276.573036422393</v>
      </c>
      <c r="X95" s="54"/>
      <c r="Y95" s="321">
        <v>16180.4980467037</v>
      </c>
      <c r="Z95" s="321">
        <v>16725.3139772014</v>
      </c>
      <c r="AA95" s="321">
        <v>15881.029037755799</v>
      </c>
      <c r="AB95" s="321">
        <v>14724.0546444379</v>
      </c>
      <c r="AC95" s="321">
        <v>14241.068287657101</v>
      </c>
      <c r="AD95" s="321">
        <v>12147.314211644734</v>
      </c>
      <c r="AE95" s="321">
        <v>15399.920913070006</v>
      </c>
      <c r="AF95" s="321">
        <v>21473.339984045539</v>
      </c>
      <c r="AG95" s="55">
        <v>23087.755132753366</v>
      </c>
      <c r="AI95" s="205">
        <f t="shared" si="13"/>
        <v>0</v>
      </c>
      <c r="AJ95" s="205">
        <f t="shared" si="14"/>
        <v>0</v>
      </c>
      <c r="AK95" s="205">
        <f t="shared" si="15"/>
        <v>0</v>
      </c>
      <c r="AL95" s="205">
        <f t="shared" si="16"/>
        <v>0</v>
      </c>
      <c r="AM95" s="205">
        <f t="shared" si="17"/>
        <v>0</v>
      </c>
      <c r="AN95" s="205">
        <f t="shared" si="18"/>
        <v>0</v>
      </c>
      <c r="AO95" s="205">
        <f t="shared" si="19"/>
        <v>0</v>
      </c>
      <c r="AP95" s="205">
        <f t="shared" si="11"/>
        <v>-1766.6967105832955</v>
      </c>
      <c r="AQ95" s="205">
        <f t="shared" si="12"/>
        <v>-83.657613288112771</v>
      </c>
    </row>
    <row r="96" spans="1:43" s="55" customFormat="1" x14ac:dyDescent="0.3">
      <c r="A96" s="43"/>
      <c r="B96" s="44"/>
      <c r="C96" s="43"/>
      <c r="D96" s="44"/>
      <c r="E96" s="43"/>
      <c r="F96" s="43">
        <v>39</v>
      </c>
      <c r="G96" s="44" t="s">
        <v>368</v>
      </c>
      <c r="H96" s="44" t="s">
        <v>369</v>
      </c>
      <c r="I96" s="43"/>
      <c r="J96" s="44"/>
      <c r="K96" s="43"/>
      <c r="L96" s="44"/>
      <c r="M96" s="53">
        <v>1</v>
      </c>
      <c r="N96" s="54">
        <v>8722.9659604493409</v>
      </c>
      <c r="O96" s="54">
        <v>8743.1690034656094</v>
      </c>
      <c r="P96" s="54">
        <v>9024.8604827051604</v>
      </c>
      <c r="Q96" s="54">
        <v>7909.8938452846696</v>
      </c>
      <c r="R96" s="54">
        <v>7800.8424958431096</v>
      </c>
      <c r="S96" s="54">
        <v>8147.8680150772489</v>
      </c>
      <c r="T96" s="54">
        <v>8239.84655896189</v>
      </c>
      <c r="U96" s="54">
        <v>8269.9779448835125</v>
      </c>
      <c r="V96" s="54">
        <v>8701.7056144085982</v>
      </c>
      <c r="W96" s="54">
        <v>8783.96100759603</v>
      </c>
      <c r="X96" s="54"/>
      <c r="Y96" s="321">
        <v>8722.9659604493409</v>
      </c>
      <c r="Z96" s="321">
        <v>8743.1690034656094</v>
      </c>
      <c r="AA96" s="321">
        <v>9024.8604827051604</v>
      </c>
      <c r="AB96" s="321">
        <v>7909.8938452846696</v>
      </c>
      <c r="AC96" s="321">
        <v>7800.8424958431096</v>
      </c>
      <c r="AD96" s="321">
        <v>8147.8680150772489</v>
      </c>
      <c r="AE96" s="321">
        <v>8239.84655896189</v>
      </c>
      <c r="AF96" s="321">
        <v>8318.2283561594268</v>
      </c>
      <c r="AG96" s="55">
        <v>8709.0267266352348</v>
      </c>
      <c r="AI96" s="205">
        <f t="shared" si="13"/>
        <v>0</v>
      </c>
      <c r="AJ96" s="205">
        <f t="shared" si="14"/>
        <v>0</v>
      </c>
      <c r="AK96" s="205">
        <f t="shared" si="15"/>
        <v>0</v>
      </c>
      <c r="AL96" s="205">
        <f t="shared" si="16"/>
        <v>0</v>
      </c>
      <c r="AM96" s="205">
        <f t="shared" si="17"/>
        <v>0</v>
      </c>
      <c r="AN96" s="205">
        <f t="shared" si="18"/>
        <v>0</v>
      </c>
      <c r="AO96" s="205">
        <f t="shared" si="19"/>
        <v>0</v>
      </c>
      <c r="AP96" s="205">
        <f t="shared" si="11"/>
        <v>48.250411275914303</v>
      </c>
      <c r="AQ96" s="205">
        <f t="shared" si="12"/>
        <v>7.3211122266366147</v>
      </c>
    </row>
    <row r="97" spans="1:43" s="55" customFormat="1" x14ac:dyDescent="0.3">
      <c r="A97" s="43"/>
      <c r="B97" s="44"/>
      <c r="C97" s="43"/>
      <c r="D97" s="44"/>
      <c r="E97" s="43"/>
      <c r="F97" s="43">
        <v>40</v>
      </c>
      <c r="G97" s="44" t="s">
        <v>370</v>
      </c>
      <c r="H97" s="44" t="s">
        <v>371</v>
      </c>
      <c r="I97" s="43"/>
      <c r="J97" s="44"/>
      <c r="K97" s="43"/>
      <c r="L97" s="44"/>
      <c r="M97" s="53">
        <v>1</v>
      </c>
      <c r="N97" s="54">
        <v>10246.365163042799</v>
      </c>
      <c r="O97" s="54">
        <v>9937.2076425743908</v>
      </c>
      <c r="P97" s="54">
        <v>10334.6478365822</v>
      </c>
      <c r="Q97" s="54">
        <v>10437.999331331001</v>
      </c>
      <c r="R97" s="54">
        <v>9706.9342150954108</v>
      </c>
      <c r="S97" s="54">
        <v>10203.950927589924</v>
      </c>
      <c r="T97" s="54">
        <v>10738.723811711727</v>
      </c>
      <c r="U97" s="54">
        <v>10526.633832191537</v>
      </c>
      <c r="V97" s="54">
        <v>11368.390727598156</v>
      </c>
      <c r="W97" s="54">
        <v>11578.101623360024</v>
      </c>
      <c r="X97" s="54"/>
      <c r="Y97" s="321">
        <v>10246.365163042799</v>
      </c>
      <c r="Z97" s="321">
        <v>9937.2076425743908</v>
      </c>
      <c r="AA97" s="321">
        <v>10334.6478365822</v>
      </c>
      <c r="AB97" s="321">
        <v>10437.999331331001</v>
      </c>
      <c r="AC97" s="321">
        <v>9706.9342150954108</v>
      </c>
      <c r="AD97" s="321">
        <v>10203.950927589924</v>
      </c>
      <c r="AE97" s="321">
        <v>10738.723811711727</v>
      </c>
      <c r="AF97" s="321">
        <v>10664.581283667419</v>
      </c>
      <c r="AG97" s="55">
        <v>11270.397228569271</v>
      </c>
      <c r="AI97" s="205">
        <f t="shared" si="13"/>
        <v>0</v>
      </c>
      <c r="AJ97" s="205">
        <f t="shared" si="14"/>
        <v>0</v>
      </c>
      <c r="AK97" s="205">
        <f t="shared" si="15"/>
        <v>0</v>
      </c>
      <c r="AL97" s="205">
        <f t="shared" si="16"/>
        <v>0</v>
      </c>
      <c r="AM97" s="205">
        <f t="shared" si="17"/>
        <v>0</v>
      </c>
      <c r="AN97" s="205">
        <f t="shared" si="18"/>
        <v>0</v>
      </c>
      <c r="AO97" s="205">
        <f t="shared" si="19"/>
        <v>0</v>
      </c>
      <c r="AP97" s="205">
        <f t="shared" si="11"/>
        <v>137.94745147588219</v>
      </c>
      <c r="AQ97" s="205">
        <f t="shared" si="12"/>
        <v>-97.993499028885708</v>
      </c>
    </row>
    <row r="98" spans="1:43" s="55" customFormat="1" x14ac:dyDescent="0.3">
      <c r="A98" s="43"/>
      <c r="B98" s="44"/>
      <c r="C98" s="43"/>
      <c r="D98" s="44"/>
      <c r="E98" s="43"/>
      <c r="F98" s="43">
        <v>41</v>
      </c>
      <c r="G98" s="44" t="s">
        <v>372</v>
      </c>
      <c r="H98" s="44" t="s">
        <v>373</v>
      </c>
      <c r="I98" s="43"/>
      <c r="J98" s="44"/>
      <c r="K98" s="43"/>
      <c r="L98" s="44"/>
      <c r="M98" s="53">
        <v>1</v>
      </c>
      <c r="N98" s="54">
        <v>8225.6517834755996</v>
      </c>
      <c r="O98" s="54">
        <v>8666.1855612779</v>
      </c>
      <c r="P98" s="54">
        <v>9355.5344894854097</v>
      </c>
      <c r="Q98" s="54">
        <v>14401.3783540518</v>
      </c>
      <c r="R98" s="54">
        <v>16097.0050428915</v>
      </c>
      <c r="S98" s="54">
        <v>17668.679687569631</v>
      </c>
      <c r="T98" s="54">
        <v>17695.844005735868</v>
      </c>
      <c r="U98" s="54">
        <v>17277.918976325644</v>
      </c>
      <c r="V98" s="54">
        <v>19568.786406573152</v>
      </c>
      <c r="W98" s="54">
        <v>21341.267568241499</v>
      </c>
      <c r="X98" s="54"/>
      <c r="Y98" s="321">
        <v>8225.6517834755996</v>
      </c>
      <c r="Z98" s="321">
        <v>8666.1855612779</v>
      </c>
      <c r="AA98" s="321">
        <v>9355.5344894854097</v>
      </c>
      <c r="AB98" s="321">
        <v>14401.3783540518</v>
      </c>
      <c r="AC98" s="321">
        <v>16097.0050428915</v>
      </c>
      <c r="AD98" s="321">
        <v>17668.679687569631</v>
      </c>
      <c r="AE98" s="321">
        <v>17695.844005735868</v>
      </c>
      <c r="AF98" s="321">
        <v>19074.414929662918</v>
      </c>
      <c r="AG98" s="55">
        <v>19445.542723191982</v>
      </c>
      <c r="AI98" s="205">
        <f t="shared" si="13"/>
        <v>0</v>
      </c>
      <c r="AJ98" s="205">
        <f t="shared" si="14"/>
        <v>0</v>
      </c>
      <c r="AK98" s="205">
        <f t="shared" si="15"/>
        <v>0</v>
      </c>
      <c r="AL98" s="205">
        <f t="shared" si="16"/>
        <v>0</v>
      </c>
      <c r="AM98" s="205">
        <f t="shared" si="17"/>
        <v>0</v>
      </c>
      <c r="AN98" s="205">
        <f t="shared" si="18"/>
        <v>0</v>
      </c>
      <c r="AO98" s="205">
        <f t="shared" si="19"/>
        <v>0</v>
      </c>
      <c r="AP98" s="205">
        <f t="shared" si="11"/>
        <v>1796.4959533372748</v>
      </c>
      <c r="AQ98" s="205">
        <f t="shared" si="12"/>
        <v>-123.24368338116983</v>
      </c>
    </row>
    <row r="99" spans="1:43" s="55" customFormat="1" x14ac:dyDescent="0.3">
      <c r="A99" s="43"/>
      <c r="B99" s="44"/>
      <c r="C99" s="43"/>
      <c r="D99" s="44"/>
      <c r="E99" s="43"/>
      <c r="F99" s="43">
        <v>42</v>
      </c>
      <c r="G99" s="44" t="s">
        <v>374</v>
      </c>
      <c r="H99" s="44" t="s">
        <v>375</v>
      </c>
      <c r="I99" s="43"/>
      <c r="J99" s="44"/>
      <c r="K99" s="43"/>
      <c r="L99" s="44"/>
      <c r="M99" s="53">
        <v>1</v>
      </c>
      <c r="N99" s="54">
        <v>367.08185692922302</v>
      </c>
      <c r="O99" s="54">
        <v>366.71379331541198</v>
      </c>
      <c r="P99" s="54">
        <v>395.42074793799401</v>
      </c>
      <c r="Q99" s="54">
        <v>321.62755540400002</v>
      </c>
      <c r="R99" s="54">
        <v>332.69437984654098</v>
      </c>
      <c r="S99" s="54">
        <v>420.77969649901945</v>
      </c>
      <c r="T99" s="54">
        <v>468.12179188797546</v>
      </c>
      <c r="U99" s="54">
        <v>102.86019090394041</v>
      </c>
      <c r="V99" s="54">
        <v>327.5127259991022</v>
      </c>
      <c r="W99" s="54">
        <v>301.71270956109487</v>
      </c>
      <c r="X99" s="54"/>
      <c r="Y99" s="321">
        <v>367.08185692922302</v>
      </c>
      <c r="Z99" s="321">
        <v>366.71379331541198</v>
      </c>
      <c r="AA99" s="321">
        <v>395.42074793799401</v>
      </c>
      <c r="AB99" s="321">
        <v>321.62755540400002</v>
      </c>
      <c r="AC99" s="321">
        <v>332.69437984654098</v>
      </c>
      <c r="AD99" s="321">
        <v>420.77969649901945</v>
      </c>
      <c r="AE99" s="321">
        <v>468.12179188797546</v>
      </c>
      <c r="AF99" s="321">
        <v>435.57161154963842</v>
      </c>
      <c r="AG99" s="55">
        <v>409.57161097849104</v>
      </c>
      <c r="AI99" s="205">
        <f t="shared" si="13"/>
        <v>0</v>
      </c>
      <c r="AJ99" s="205">
        <f t="shared" si="14"/>
        <v>0</v>
      </c>
      <c r="AK99" s="205">
        <f t="shared" si="15"/>
        <v>0</v>
      </c>
      <c r="AL99" s="205">
        <f t="shared" si="16"/>
        <v>0</v>
      </c>
      <c r="AM99" s="205">
        <f t="shared" si="17"/>
        <v>0</v>
      </c>
      <c r="AN99" s="205">
        <f t="shared" si="18"/>
        <v>0</v>
      </c>
      <c r="AO99" s="205">
        <f t="shared" si="19"/>
        <v>0</v>
      </c>
      <c r="AP99" s="205">
        <f t="shared" si="11"/>
        <v>332.71142064569801</v>
      </c>
      <c r="AQ99" s="205">
        <f t="shared" si="12"/>
        <v>82.058884979388836</v>
      </c>
    </row>
    <row r="100" spans="1:43" s="55" customFormat="1" x14ac:dyDescent="0.3">
      <c r="A100" s="43"/>
      <c r="B100" s="44"/>
      <c r="C100" s="43"/>
      <c r="D100" s="44"/>
      <c r="E100" s="43"/>
      <c r="F100" s="43">
        <v>43</v>
      </c>
      <c r="G100" s="44" t="s">
        <v>376</v>
      </c>
      <c r="H100" s="44" t="s">
        <v>377</v>
      </c>
      <c r="I100" s="43"/>
      <c r="J100" s="44"/>
      <c r="K100" s="43"/>
      <c r="L100" s="44"/>
      <c r="M100" s="53">
        <v>1</v>
      </c>
      <c r="N100" s="54">
        <v>1246.91567922681</v>
      </c>
      <c r="O100" s="54">
        <v>1484.6070712307801</v>
      </c>
      <c r="P100" s="54">
        <v>1858.60737575435</v>
      </c>
      <c r="Q100" s="54">
        <v>2410.3380988638401</v>
      </c>
      <c r="R100" s="54">
        <v>2952.4438182485101</v>
      </c>
      <c r="S100" s="54">
        <v>3896.945813158377</v>
      </c>
      <c r="T100" s="54">
        <v>3694.0811216958396</v>
      </c>
      <c r="U100" s="54">
        <v>3492.4774622901068</v>
      </c>
      <c r="V100" s="54">
        <v>3916.699889228451</v>
      </c>
      <c r="W100" s="54">
        <v>4167.756133766994</v>
      </c>
      <c r="X100" s="54"/>
      <c r="Y100" s="321">
        <v>1246.91567922681</v>
      </c>
      <c r="Z100" s="321">
        <v>1484.6070712307801</v>
      </c>
      <c r="AA100" s="321">
        <v>1858.60737575435</v>
      </c>
      <c r="AB100" s="321">
        <v>2410.3380988638401</v>
      </c>
      <c r="AC100" s="321">
        <v>2952.4438182485101</v>
      </c>
      <c r="AD100" s="321">
        <v>3896.945813158377</v>
      </c>
      <c r="AE100" s="321">
        <v>3694.0811216958396</v>
      </c>
      <c r="AF100" s="321">
        <v>3516.1950934622228</v>
      </c>
      <c r="AG100" s="55">
        <v>3763.7153519977778</v>
      </c>
      <c r="AI100" s="205">
        <f t="shared" si="13"/>
        <v>0</v>
      </c>
      <c r="AJ100" s="205">
        <f t="shared" si="14"/>
        <v>0</v>
      </c>
      <c r="AK100" s="205">
        <f t="shared" si="15"/>
        <v>0</v>
      </c>
      <c r="AL100" s="205">
        <f t="shared" si="16"/>
        <v>0</v>
      </c>
      <c r="AM100" s="205">
        <f t="shared" si="17"/>
        <v>0</v>
      </c>
      <c r="AN100" s="205">
        <f t="shared" si="18"/>
        <v>0</v>
      </c>
      <c r="AO100" s="205">
        <f t="shared" si="19"/>
        <v>0</v>
      </c>
      <c r="AP100" s="205">
        <f t="shared" si="11"/>
        <v>23.717631172115944</v>
      </c>
      <c r="AQ100" s="205">
        <f t="shared" si="12"/>
        <v>-152.98453723067314</v>
      </c>
    </row>
    <row r="101" spans="1:43" s="55" customFormat="1" x14ac:dyDescent="0.3">
      <c r="A101" s="43"/>
      <c r="B101" s="44"/>
      <c r="C101" s="43"/>
      <c r="D101" s="44"/>
      <c r="E101" s="43"/>
      <c r="F101" s="43">
        <v>44</v>
      </c>
      <c r="G101" s="44" t="s">
        <v>379</v>
      </c>
      <c r="H101" s="44" t="s">
        <v>380</v>
      </c>
      <c r="I101" s="43"/>
      <c r="J101" s="44"/>
      <c r="K101" s="43"/>
      <c r="L101" s="44"/>
      <c r="M101" s="53">
        <v>1</v>
      </c>
      <c r="N101" s="54">
        <v>13131.071905520899</v>
      </c>
      <c r="O101" s="54">
        <v>14647.000384643799</v>
      </c>
      <c r="P101" s="54">
        <v>15816.1649288474</v>
      </c>
      <c r="Q101" s="54">
        <v>16576.966463836899</v>
      </c>
      <c r="R101" s="54">
        <v>17649.701076229601</v>
      </c>
      <c r="S101" s="54">
        <v>19652.355148920167</v>
      </c>
      <c r="T101" s="54">
        <v>21521.001431555833</v>
      </c>
      <c r="U101" s="54">
        <v>19985.525756084506</v>
      </c>
      <c r="V101" s="54">
        <v>22211.580631657951</v>
      </c>
      <c r="W101" s="54">
        <v>23380.661877290582</v>
      </c>
      <c r="X101" s="54"/>
      <c r="Y101" s="321">
        <v>13131.071905520899</v>
      </c>
      <c r="Z101" s="321">
        <v>14647.000384643799</v>
      </c>
      <c r="AA101" s="321">
        <v>15816.1649288474</v>
      </c>
      <c r="AB101" s="321">
        <v>16576.966463836899</v>
      </c>
      <c r="AC101" s="321">
        <v>17649.701076229601</v>
      </c>
      <c r="AD101" s="321">
        <v>19652.355148920167</v>
      </c>
      <c r="AE101" s="321">
        <v>21521.001431555833</v>
      </c>
      <c r="AF101" s="321">
        <v>20211.390684980572</v>
      </c>
      <c r="AG101" s="55">
        <v>22345.321022767886</v>
      </c>
      <c r="AI101" s="205">
        <f t="shared" si="13"/>
        <v>0</v>
      </c>
      <c r="AJ101" s="205">
        <f t="shared" si="14"/>
        <v>0</v>
      </c>
      <c r="AK101" s="205">
        <f t="shared" si="15"/>
        <v>0</v>
      </c>
      <c r="AL101" s="205">
        <f t="shared" si="16"/>
        <v>0</v>
      </c>
      <c r="AM101" s="205">
        <f t="shared" si="17"/>
        <v>0</v>
      </c>
      <c r="AN101" s="205">
        <f t="shared" si="18"/>
        <v>0</v>
      </c>
      <c r="AO101" s="205">
        <f t="shared" si="19"/>
        <v>0</v>
      </c>
      <c r="AP101" s="205">
        <f t="shared" si="11"/>
        <v>225.86492889606598</v>
      </c>
      <c r="AQ101" s="205">
        <f t="shared" si="12"/>
        <v>133.74039110993544</v>
      </c>
    </row>
    <row r="102" spans="1:43" s="55" customFormat="1" x14ac:dyDescent="0.3">
      <c r="A102" s="43"/>
      <c r="B102" s="44"/>
      <c r="C102" s="43"/>
      <c r="D102" s="44"/>
      <c r="E102" s="43"/>
      <c r="F102" s="43">
        <v>45</v>
      </c>
      <c r="G102" s="44" t="s">
        <v>381</v>
      </c>
      <c r="H102" s="44" t="s">
        <v>440</v>
      </c>
      <c r="I102" s="43"/>
      <c r="J102" s="44"/>
      <c r="K102" s="43"/>
      <c r="L102" s="44"/>
      <c r="M102" s="53">
        <v>1</v>
      </c>
      <c r="N102" s="54">
        <v>1808.5105140891801</v>
      </c>
      <c r="O102" s="54">
        <v>1811.1913589491301</v>
      </c>
      <c r="P102" s="54">
        <v>2063.6270229228999</v>
      </c>
      <c r="Q102" s="54">
        <v>1710.5500772898899</v>
      </c>
      <c r="R102" s="54">
        <v>2192.8405522318499</v>
      </c>
      <c r="S102" s="54">
        <v>2256.1212143198895</v>
      </c>
      <c r="T102" s="54">
        <v>2601.6641712945425</v>
      </c>
      <c r="U102" s="54">
        <v>2458.1850269311344</v>
      </c>
      <c r="V102" s="54">
        <v>2756.6587582378029</v>
      </c>
      <c r="W102" s="54">
        <v>3002.6585158904491</v>
      </c>
      <c r="X102" s="54"/>
      <c r="Y102" s="321">
        <v>1808.5105140891801</v>
      </c>
      <c r="Z102" s="321">
        <v>1811.1913589491301</v>
      </c>
      <c r="AA102" s="321">
        <v>2063.6270229228999</v>
      </c>
      <c r="AB102" s="321">
        <v>1710.5500772898899</v>
      </c>
      <c r="AC102" s="321">
        <v>2192.8405522318499</v>
      </c>
      <c r="AD102" s="321">
        <v>2256.1212143198895</v>
      </c>
      <c r="AE102" s="321">
        <v>2601.6641712945425</v>
      </c>
      <c r="AF102" s="321">
        <v>2773.6011749621489</v>
      </c>
      <c r="AG102" s="55">
        <v>2736.3271598443666</v>
      </c>
      <c r="AI102" s="205">
        <f t="shared" si="13"/>
        <v>0</v>
      </c>
      <c r="AJ102" s="205">
        <f t="shared" si="14"/>
        <v>0</v>
      </c>
      <c r="AK102" s="205">
        <f t="shared" si="15"/>
        <v>0</v>
      </c>
      <c r="AL102" s="205">
        <f t="shared" si="16"/>
        <v>0</v>
      </c>
      <c r="AM102" s="205">
        <f t="shared" si="17"/>
        <v>0</v>
      </c>
      <c r="AN102" s="205">
        <f t="shared" si="18"/>
        <v>0</v>
      </c>
      <c r="AO102" s="205">
        <f t="shared" si="19"/>
        <v>0</v>
      </c>
      <c r="AP102" s="205">
        <f t="shared" si="11"/>
        <v>315.41614803101447</v>
      </c>
      <c r="AQ102" s="205">
        <f t="shared" si="12"/>
        <v>-20.331598393436252</v>
      </c>
    </row>
    <row r="103" spans="1:43" s="55" customFormat="1" x14ac:dyDescent="0.3">
      <c r="A103" s="43"/>
      <c r="B103" s="44"/>
      <c r="C103" s="43"/>
      <c r="D103" s="44"/>
      <c r="E103" s="43"/>
      <c r="F103" s="43">
        <v>46</v>
      </c>
      <c r="G103" s="44" t="s">
        <v>382</v>
      </c>
      <c r="H103" s="44" t="s">
        <v>383</v>
      </c>
      <c r="I103" s="43"/>
      <c r="J103" s="44"/>
      <c r="K103" s="43"/>
      <c r="L103" s="44"/>
      <c r="M103" s="53">
        <v>1</v>
      </c>
      <c r="N103" s="54">
        <v>38727.525610604403</v>
      </c>
      <c r="O103" s="54">
        <v>41094.897980911403</v>
      </c>
      <c r="P103" s="54">
        <v>43626.797329738401</v>
      </c>
      <c r="Q103" s="54">
        <v>44296.333415855101</v>
      </c>
      <c r="R103" s="54">
        <v>46114.526410739003</v>
      </c>
      <c r="S103" s="54">
        <v>47582.917186028695</v>
      </c>
      <c r="T103" s="54">
        <v>48983.127009883225</v>
      </c>
      <c r="U103" s="54">
        <v>50171.015929008288</v>
      </c>
      <c r="V103" s="54">
        <v>50004.328767977422</v>
      </c>
      <c r="W103" s="54">
        <v>54288.26889483603</v>
      </c>
      <c r="X103" s="54"/>
      <c r="Y103" s="321">
        <v>38727.525610604403</v>
      </c>
      <c r="Z103" s="321">
        <v>41094.897980911403</v>
      </c>
      <c r="AA103" s="321">
        <v>43626.797329738401</v>
      </c>
      <c r="AB103" s="321">
        <v>44296.333415855101</v>
      </c>
      <c r="AC103" s="321">
        <v>46114.526410739003</v>
      </c>
      <c r="AD103" s="321">
        <v>47582.917186028695</v>
      </c>
      <c r="AE103" s="321">
        <v>48983.127009883225</v>
      </c>
      <c r="AF103" s="321">
        <v>48942.094860862147</v>
      </c>
      <c r="AG103" s="55">
        <v>49819.496993402645</v>
      </c>
      <c r="AI103" s="205">
        <f t="shared" si="13"/>
        <v>0</v>
      </c>
      <c r="AJ103" s="205">
        <f t="shared" si="14"/>
        <v>0</v>
      </c>
      <c r="AK103" s="205">
        <f t="shared" si="15"/>
        <v>0</v>
      </c>
      <c r="AL103" s="205">
        <f t="shared" si="16"/>
        <v>0</v>
      </c>
      <c r="AM103" s="205">
        <f t="shared" si="17"/>
        <v>0</v>
      </c>
      <c r="AN103" s="205">
        <f t="shared" si="18"/>
        <v>0</v>
      </c>
      <c r="AO103" s="205">
        <f t="shared" si="19"/>
        <v>0</v>
      </c>
      <c r="AP103" s="205">
        <f t="shared" si="11"/>
        <v>-1228.9210681461409</v>
      </c>
      <c r="AQ103" s="205">
        <f t="shared" si="12"/>
        <v>-184.83177457477723</v>
      </c>
    </row>
    <row r="104" spans="1:43" s="55" customFormat="1" x14ac:dyDescent="0.3">
      <c r="A104" s="43"/>
      <c r="B104" s="44"/>
      <c r="C104" s="43"/>
      <c r="D104" s="44"/>
      <c r="E104" s="43"/>
      <c r="F104" s="43">
        <v>47</v>
      </c>
      <c r="G104" s="44" t="s">
        <v>384</v>
      </c>
      <c r="H104" s="44" t="s">
        <v>385</v>
      </c>
      <c r="I104" s="43"/>
      <c r="J104" s="44"/>
      <c r="K104" s="43"/>
      <c r="L104" s="44"/>
      <c r="M104" s="53">
        <v>1</v>
      </c>
      <c r="N104" s="54">
        <v>1126.1711852692099</v>
      </c>
      <c r="O104" s="54">
        <v>1144.0682939191499</v>
      </c>
      <c r="P104" s="54">
        <v>1337.4157954264399</v>
      </c>
      <c r="Q104" s="54">
        <v>2101.9097824505898</v>
      </c>
      <c r="R104" s="54">
        <v>1716.10029862754</v>
      </c>
      <c r="S104" s="54">
        <v>2722.1976506656792</v>
      </c>
      <c r="T104" s="54">
        <v>2139.8441390550261</v>
      </c>
      <c r="U104" s="54">
        <v>2259.1624356703837</v>
      </c>
      <c r="V104" s="54">
        <v>2566.0892047247971</v>
      </c>
      <c r="W104" s="54">
        <v>2393.5614492681943</v>
      </c>
      <c r="X104" s="54"/>
      <c r="Y104" s="321">
        <v>1126.1711852692099</v>
      </c>
      <c r="Z104" s="321">
        <v>1144.0682939191499</v>
      </c>
      <c r="AA104" s="321">
        <v>1337.4157954264399</v>
      </c>
      <c r="AB104" s="321">
        <v>2101.9097824505898</v>
      </c>
      <c r="AC104" s="321">
        <v>1716.10029862754</v>
      </c>
      <c r="AD104" s="321">
        <v>2722.1976506656792</v>
      </c>
      <c r="AE104" s="321">
        <v>2139.8441390550261</v>
      </c>
      <c r="AF104" s="321">
        <v>2025.772490803454</v>
      </c>
      <c r="AG104" s="55">
        <v>2281.0412953979003</v>
      </c>
      <c r="AI104" s="205">
        <f t="shared" si="13"/>
        <v>0</v>
      </c>
      <c r="AJ104" s="205">
        <f t="shared" si="14"/>
        <v>0</v>
      </c>
      <c r="AK104" s="205">
        <f t="shared" si="15"/>
        <v>0</v>
      </c>
      <c r="AL104" s="205">
        <f t="shared" si="16"/>
        <v>0</v>
      </c>
      <c r="AM104" s="205">
        <f t="shared" si="17"/>
        <v>0</v>
      </c>
      <c r="AN104" s="205">
        <f t="shared" si="18"/>
        <v>0</v>
      </c>
      <c r="AO104" s="205">
        <f t="shared" si="19"/>
        <v>0</v>
      </c>
      <c r="AP104" s="205">
        <f t="shared" si="11"/>
        <v>-233.38994486692968</v>
      </c>
      <c r="AQ104" s="205">
        <f t="shared" si="12"/>
        <v>-285.04790932689684</v>
      </c>
    </row>
    <row r="105" spans="1:43" s="70" customFormat="1" x14ac:dyDescent="0.3">
      <c r="A105" s="48"/>
      <c r="B105" s="49"/>
      <c r="C105" s="48"/>
      <c r="D105" s="49"/>
      <c r="E105" s="43"/>
      <c r="F105" s="43">
        <v>48</v>
      </c>
      <c r="G105" s="44" t="s">
        <v>387</v>
      </c>
      <c r="H105" s="49" t="s">
        <v>386</v>
      </c>
      <c r="I105" s="43"/>
      <c r="J105" s="49"/>
      <c r="K105" s="48"/>
      <c r="L105" s="49"/>
      <c r="M105" s="53">
        <v>3</v>
      </c>
      <c r="N105" s="54">
        <v>14698.94519885105</v>
      </c>
      <c r="O105" s="54">
        <v>15999.621912005719</v>
      </c>
      <c r="P105" s="54">
        <v>18076.345270753758</v>
      </c>
      <c r="Q105" s="54">
        <v>16545.519798710782</v>
      </c>
      <c r="R105" s="54">
        <v>16179.23907634756</v>
      </c>
      <c r="S105" s="54">
        <v>15345.755354717177</v>
      </c>
      <c r="T105" s="54">
        <v>15641.993446632223</v>
      </c>
      <c r="U105" s="54">
        <v>16783.820688568292</v>
      </c>
      <c r="V105" s="54">
        <v>18392.323802137638</v>
      </c>
      <c r="W105" s="54">
        <v>19692.395750242122</v>
      </c>
      <c r="X105" s="123"/>
      <c r="Y105" s="320">
        <v>14698.94519885105</v>
      </c>
      <c r="Z105" s="320">
        <v>15999.621912005719</v>
      </c>
      <c r="AA105" s="320">
        <v>18076.345270753758</v>
      </c>
      <c r="AB105" s="320">
        <v>16545.519798710782</v>
      </c>
      <c r="AC105" s="320">
        <v>16179.23907634756</v>
      </c>
      <c r="AD105" s="320">
        <v>15345.755354717177</v>
      </c>
      <c r="AE105" s="320">
        <v>15641.993446632223</v>
      </c>
      <c r="AF105" s="320">
        <v>16783.820688568292</v>
      </c>
      <c r="AG105" s="70">
        <v>18392.323802137638</v>
      </c>
      <c r="AI105" s="205">
        <f t="shared" si="13"/>
        <v>0</v>
      </c>
      <c r="AJ105" s="205">
        <f t="shared" si="14"/>
        <v>0</v>
      </c>
      <c r="AK105" s="205">
        <f t="shared" si="15"/>
        <v>0</v>
      </c>
      <c r="AL105" s="205">
        <f t="shared" si="16"/>
        <v>0</v>
      </c>
      <c r="AM105" s="205">
        <f t="shared" si="17"/>
        <v>0</v>
      </c>
      <c r="AN105" s="205">
        <f t="shared" si="18"/>
        <v>0</v>
      </c>
      <c r="AO105" s="205">
        <f t="shared" si="19"/>
        <v>0</v>
      </c>
      <c r="AP105" s="205">
        <f t="shared" si="11"/>
        <v>0</v>
      </c>
      <c r="AQ105" s="205">
        <f t="shared" si="12"/>
        <v>0</v>
      </c>
    </row>
    <row r="106" spans="1:43" s="214" customFormat="1" ht="15.6" x14ac:dyDescent="0.3">
      <c r="A106" s="208"/>
      <c r="B106" s="209"/>
      <c r="C106" s="208"/>
      <c r="D106" s="209"/>
      <c r="E106" s="210"/>
      <c r="F106" s="210"/>
      <c r="G106" s="211" t="s">
        <v>441</v>
      </c>
      <c r="H106" s="209"/>
      <c r="I106" s="208"/>
      <c r="J106" s="211"/>
      <c r="K106" s="208"/>
      <c r="L106" s="209"/>
      <c r="M106" s="212">
        <v>1155</v>
      </c>
      <c r="N106" s="213">
        <v>1176941.1870326435</v>
      </c>
      <c r="O106" s="213">
        <v>1229312.4972448102</v>
      </c>
      <c r="P106" s="213">
        <v>1300769.0197593472</v>
      </c>
      <c r="Q106" s="213">
        <v>1363766.3945229838</v>
      </c>
      <c r="R106" s="213">
        <v>1423951.9624371619</v>
      </c>
      <c r="S106" s="213">
        <v>1346249.0883201081</v>
      </c>
      <c r="T106" s="213">
        <v>1390881.950864098</v>
      </c>
      <c r="U106" s="213">
        <v>1516502.7536947306</v>
      </c>
      <c r="V106" s="213">
        <v>1570142.4237125986</v>
      </c>
      <c r="W106" s="213">
        <v>1650305.4054110262</v>
      </c>
      <c r="X106" s="213"/>
      <c r="Y106" s="322">
        <v>1176941.1870326435</v>
      </c>
      <c r="Z106" s="322">
        <v>1229312.4972448102</v>
      </c>
      <c r="AA106" s="322">
        <v>1300769.0197593472</v>
      </c>
      <c r="AB106" s="322">
        <v>1363766.3945229838</v>
      </c>
      <c r="AC106" s="322">
        <v>1423951.9624371619</v>
      </c>
      <c r="AD106" s="322">
        <v>1346249.0883201081</v>
      </c>
      <c r="AE106" s="322">
        <v>1390881.950864098</v>
      </c>
      <c r="AF106" s="322">
        <v>1514139.4318749718</v>
      </c>
      <c r="AG106" s="214">
        <v>1567974.464668972</v>
      </c>
      <c r="AI106" s="205">
        <f t="shared" si="13"/>
        <v>0</v>
      </c>
      <c r="AJ106" s="205">
        <f t="shared" si="14"/>
        <v>0</v>
      </c>
      <c r="AK106" s="205">
        <f t="shared" si="15"/>
        <v>0</v>
      </c>
      <c r="AL106" s="205">
        <f t="shared" si="16"/>
        <v>0</v>
      </c>
      <c r="AM106" s="205">
        <f t="shared" si="17"/>
        <v>0</v>
      </c>
      <c r="AN106" s="205">
        <f t="shared" si="18"/>
        <v>0</v>
      </c>
      <c r="AO106" s="205">
        <f t="shared" si="19"/>
        <v>0</v>
      </c>
      <c r="AP106" s="205">
        <f t="shared" si="11"/>
        <v>-2363.3218197587412</v>
      </c>
      <c r="AQ106" s="205">
        <f t="shared" si="12"/>
        <v>-2167.9590436266735</v>
      </c>
    </row>
    <row r="107" spans="1:43" s="55" customFormat="1" x14ac:dyDescent="0.3">
      <c r="A107" s="43"/>
      <c r="B107" s="46"/>
      <c r="C107" s="43"/>
      <c r="D107" s="46"/>
      <c r="E107" s="43"/>
      <c r="F107" s="43"/>
      <c r="G107" s="44" t="s">
        <v>442</v>
      </c>
      <c r="H107" s="44" t="s">
        <v>442</v>
      </c>
      <c r="I107" s="43"/>
      <c r="J107" s="44"/>
      <c r="K107" s="43"/>
      <c r="L107" s="44"/>
      <c r="M107" s="53"/>
      <c r="N107" s="54"/>
      <c r="O107" s="54"/>
      <c r="P107" s="54"/>
      <c r="Q107" s="275"/>
      <c r="R107" s="301"/>
      <c r="S107" s="301"/>
      <c r="T107" s="301"/>
      <c r="U107" s="301"/>
      <c r="V107" s="301"/>
      <c r="W107" s="301"/>
      <c r="X107" s="54"/>
      <c r="Y107" s="321"/>
      <c r="Z107" s="321"/>
      <c r="AA107" s="321"/>
      <c r="AB107" s="321"/>
      <c r="AC107" s="321"/>
      <c r="AD107" s="321"/>
      <c r="AE107" s="321"/>
      <c r="AF107" s="321"/>
      <c r="AI107" s="205">
        <f t="shared" si="13"/>
        <v>0</v>
      </c>
      <c r="AJ107" s="205">
        <f t="shared" si="14"/>
        <v>0</v>
      </c>
      <c r="AK107" s="205">
        <f t="shared" si="15"/>
        <v>0</v>
      </c>
      <c r="AL107" s="205">
        <f t="shared" si="16"/>
        <v>0</v>
      </c>
      <c r="AM107" s="205">
        <f t="shared" si="17"/>
        <v>0</v>
      </c>
      <c r="AN107" s="205">
        <f t="shared" si="18"/>
        <v>0</v>
      </c>
      <c r="AO107" s="205">
        <f t="shared" si="19"/>
        <v>0</v>
      </c>
      <c r="AP107" s="205">
        <f t="shared" si="11"/>
        <v>0</v>
      </c>
      <c r="AQ107" s="205">
        <f t="shared" si="12"/>
        <v>0</v>
      </c>
    </row>
    <row r="108" spans="1:43" s="55" customFormat="1" x14ac:dyDescent="0.3">
      <c r="A108" s="76"/>
      <c r="B108" s="77"/>
      <c r="C108" s="76"/>
      <c r="D108" s="77"/>
      <c r="E108" s="76"/>
      <c r="F108" s="78" t="s">
        <v>443</v>
      </c>
      <c r="G108" s="79"/>
      <c r="H108" s="79"/>
      <c r="I108" s="43"/>
      <c r="J108" s="44"/>
      <c r="K108" s="43"/>
      <c r="L108" s="44"/>
      <c r="M108" s="53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321"/>
      <c r="Z108" s="321"/>
      <c r="AA108" s="321"/>
      <c r="AB108" s="321"/>
      <c r="AC108" s="321"/>
      <c r="AD108" s="321"/>
      <c r="AE108" s="321"/>
      <c r="AF108" s="321"/>
      <c r="AI108" s="205">
        <f t="shared" si="13"/>
        <v>0</v>
      </c>
      <c r="AJ108" s="205">
        <f t="shared" si="14"/>
        <v>0</v>
      </c>
      <c r="AK108" s="205">
        <f t="shared" si="15"/>
        <v>0</v>
      </c>
      <c r="AL108" s="205">
        <f t="shared" si="16"/>
        <v>0</v>
      </c>
      <c r="AM108" s="205">
        <f t="shared" si="17"/>
        <v>0</v>
      </c>
      <c r="AN108" s="205">
        <f t="shared" si="18"/>
        <v>0</v>
      </c>
      <c r="AO108" s="205">
        <f t="shared" si="19"/>
        <v>0</v>
      </c>
      <c r="AP108" s="205">
        <f t="shared" si="11"/>
        <v>0</v>
      </c>
      <c r="AQ108" s="205">
        <f t="shared" si="12"/>
        <v>0</v>
      </c>
    </row>
    <row r="109" spans="1:43" s="70" customFormat="1" x14ac:dyDescent="0.3">
      <c r="A109" s="48"/>
      <c r="B109" s="49"/>
      <c r="C109" s="48"/>
      <c r="D109" s="49"/>
      <c r="E109" s="43"/>
      <c r="F109" s="48"/>
      <c r="G109" s="49" t="s">
        <v>431</v>
      </c>
      <c r="H109" s="49"/>
      <c r="I109" s="48"/>
      <c r="J109" s="49"/>
      <c r="K109" s="48"/>
      <c r="L109" s="49"/>
      <c r="M109" s="64">
        <v>142</v>
      </c>
      <c r="N109" s="123">
        <v>97538.942786112864</v>
      </c>
      <c r="O109" s="123">
        <v>93977.445480580325</v>
      </c>
      <c r="P109" s="123">
        <v>99508.777911151876</v>
      </c>
      <c r="Q109" s="123">
        <v>99637.07855359267</v>
      </c>
      <c r="R109" s="123">
        <v>101573.32801701606</v>
      </c>
      <c r="S109" s="123">
        <v>99109.202093922009</v>
      </c>
      <c r="T109" s="123">
        <v>98843.234961385271</v>
      </c>
      <c r="U109" s="123">
        <v>100164.02609947164</v>
      </c>
      <c r="V109" s="123">
        <v>100393.15517331603</v>
      </c>
      <c r="W109" s="123">
        <v>103457.52932396904</v>
      </c>
      <c r="X109" s="123"/>
      <c r="Y109" s="320">
        <v>97538.942786112864</v>
      </c>
      <c r="Z109" s="320">
        <v>93977.445480580325</v>
      </c>
      <c r="AA109" s="320">
        <v>99508.777911151876</v>
      </c>
      <c r="AB109" s="320">
        <v>99637.07855359267</v>
      </c>
      <c r="AC109" s="320">
        <v>101573.32801701606</v>
      </c>
      <c r="AD109" s="320">
        <v>99109.202093922009</v>
      </c>
      <c r="AE109" s="320">
        <v>98843.234961385271</v>
      </c>
      <c r="AF109" s="320">
        <v>100082.41894269368</v>
      </c>
      <c r="AG109" s="70">
        <v>100811.92521263591</v>
      </c>
      <c r="AI109" s="205">
        <f t="shared" si="13"/>
        <v>0</v>
      </c>
      <c r="AJ109" s="205">
        <f t="shared" si="14"/>
        <v>0</v>
      </c>
      <c r="AK109" s="205">
        <f t="shared" si="15"/>
        <v>0</v>
      </c>
      <c r="AL109" s="205">
        <f t="shared" si="16"/>
        <v>0</v>
      </c>
      <c r="AM109" s="205">
        <f t="shared" si="17"/>
        <v>0</v>
      </c>
      <c r="AN109" s="205">
        <f t="shared" si="18"/>
        <v>0</v>
      </c>
      <c r="AO109" s="205">
        <f t="shared" si="19"/>
        <v>0</v>
      </c>
      <c r="AP109" s="205">
        <f t="shared" si="11"/>
        <v>-81.607156777958153</v>
      </c>
      <c r="AQ109" s="205">
        <f t="shared" si="12"/>
        <v>418.77003931987565</v>
      </c>
    </row>
    <row r="110" spans="1:43" s="55" customFormat="1" x14ac:dyDescent="0.3">
      <c r="A110" s="43"/>
      <c r="B110" s="44"/>
      <c r="C110" s="43"/>
      <c r="D110" s="44"/>
      <c r="E110" s="43"/>
      <c r="F110" s="43">
        <v>1</v>
      </c>
      <c r="G110" s="44" t="s">
        <v>174</v>
      </c>
      <c r="H110" s="44" t="s">
        <v>175</v>
      </c>
      <c r="I110" s="43"/>
      <c r="J110" s="44"/>
      <c r="K110" s="43"/>
      <c r="L110" s="44"/>
      <c r="M110" s="53">
        <v>2</v>
      </c>
      <c r="N110" s="54">
        <v>3347.7305356473153</v>
      </c>
      <c r="O110" s="54">
        <v>3138.39737716936</v>
      </c>
      <c r="P110" s="54">
        <v>3431.5236921969813</v>
      </c>
      <c r="Q110" s="54">
        <v>2828.7736639132704</v>
      </c>
      <c r="R110" s="54">
        <v>3001.9783917192235</v>
      </c>
      <c r="S110" s="54">
        <v>2444.3225980920533</v>
      </c>
      <c r="T110" s="54">
        <v>2230.3465978550785</v>
      </c>
      <c r="U110" s="54">
        <v>1790.1222680677452</v>
      </c>
      <c r="V110" s="54">
        <v>1671.5813283584407</v>
      </c>
      <c r="W110" s="54">
        <v>1846.6966763257794</v>
      </c>
      <c r="X110" s="54"/>
      <c r="Y110" s="321">
        <v>3347.7305356473153</v>
      </c>
      <c r="Z110" s="321">
        <v>3138.39737716936</v>
      </c>
      <c r="AA110" s="321">
        <v>3431.5236921969813</v>
      </c>
      <c r="AB110" s="321">
        <v>2828.7736639132704</v>
      </c>
      <c r="AC110" s="321">
        <v>3001.9783917192235</v>
      </c>
      <c r="AD110" s="321">
        <v>2444.3225980920533</v>
      </c>
      <c r="AE110" s="321">
        <v>2230.3465978550785</v>
      </c>
      <c r="AF110" s="321">
        <v>1790.1222680677452</v>
      </c>
      <c r="AG110" s="55">
        <v>1671.5813283584405</v>
      </c>
      <c r="AI110" s="205">
        <f t="shared" si="13"/>
        <v>0</v>
      </c>
      <c r="AJ110" s="205">
        <f t="shared" si="14"/>
        <v>0</v>
      </c>
      <c r="AK110" s="205">
        <f t="shared" si="15"/>
        <v>0</v>
      </c>
      <c r="AL110" s="205">
        <f t="shared" si="16"/>
        <v>0</v>
      </c>
      <c r="AM110" s="205">
        <f t="shared" si="17"/>
        <v>0</v>
      </c>
      <c r="AN110" s="205">
        <f t="shared" si="18"/>
        <v>0</v>
      </c>
      <c r="AO110" s="205">
        <f t="shared" si="19"/>
        <v>0</v>
      </c>
      <c r="AP110" s="205">
        <f t="shared" si="11"/>
        <v>0</v>
      </c>
      <c r="AQ110" s="205">
        <f t="shared" si="12"/>
        <v>0</v>
      </c>
    </row>
    <row r="111" spans="1:43" s="55" customFormat="1" x14ac:dyDescent="0.3">
      <c r="A111" s="43"/>
      <c r="B111" s="44"/>
      <c r="C111" s="43"/>
      <c r="D111" s="44"/>
      <c r="E111" s="43"/>
      <c r="F111" s="43">
        <v>2</v>
      </c>
      <c r="G111" s="44" t="s">
        <v>176</v>
      </c>
      <c r="H111" s="44" t="s">
        <v>177</v>
      </c>
      <c r="I111" s="43"/>
      <c r="J111" s="44"/>
      <c r="K111" s="43"/>
      <c r="L111" s="44"/>
      <c r="M111" s="53">
        <v>2</v>
      </c>
      <c r="N111" s="54">
        <v>37853.283150037278</v>
      </c>
      <c r="O111" s="54">
        <v>33062.696992027842</v>
      </c>
      <c r="P111" s="54">
        <v>38365.970226108235</v>
      </c>
      <c r="Q111" s="54">
        <v>37664.318306745379</v>
      </c>
      <c r="R111" s="54">
        <v>38239.464878155974</v>
      </c>
      <c r="S111" s="54">
        <v>36869.198924773693</v>
      </c>
      <c r="T111" s="54">
        <v>34788.863164087001</v>
      </c>
      <c r="U111" s="54">
        <v>36119.774457755098</v>
      </c>
      <c r="V111" s="54">
        <v>36203.001932988904</v>
      </c>
      <c r="W111" s="54">
        <v>38062.93282613936</v>
      </c>
      <c r="X111" s="54"/>
      <c r="Y111" s="321">
        <v>37853.283150037278</v>
      </c>
      <c r="Z111" s="321">
        <v>33062.696992027842</v>
      </c>
      <c r="AA111" s="321">
        <v>38365.970226108235</v>
      </c>
      <c r="AB111" s="321">
        <v>37664.318306745379</v>
      </c>
      <c r="AC111" s="321">
        <v>38239.464878155974</v>
      </c>
      <c r="AD111" s="321">
        <v>36869.198924773693</v>
      </c>
      <c r="AE111" s="321">
        <v>34788.863164087001</v>
      </c>
      <c r="AF111" s="321">
        <v>36119.774457755106</v>
      </c>
      <c r="AG111" s="55">
        <v>36203.001932988904</v>
      </c>
      <c r="AI111" s="205">
        <f t="shared" si="13"/>
        <v>0</v>
      </c>
      <c r="AJ111" s="205">
        <f t="shared" si="14"/>
        <v>0</v>
      </c>
      <c r="AK111" s="205">
        <f t="shared" si="15"/>
        <v>0</v>
      </c>
      <c r="AL111" s="205">
        <f t="shared" si="16"/>
        <v>0</v>
      </c>
      <c r="AM111" s="205">
        <f t="shared" si="17"/>
        <v>0</v>
      </c>
      <c r="AN111" s="205">
        <f t="shared" si="18"/>
        <v>0</v>
      </c>
      <c r="AO111" s="205">
        <f t="shared" si="19"/>
        <v>0</v>
      </c>
      <c r="AP111" s="205">
        <f t="shared" si="11"/>
        <v>0</v>
      </c>
      <c r="AQ111" s="205">
        <f t="shared" si="12"/>
        <v>0</v>
      </c>
    </row>
    <row r="112" spans="1:43" s="55" customFormat="1" x14ac:dyDescent="0.3">
      <c r="A112" s="43"/>
      <c r="B112" s="44"/>
      <c r="C112" s="43"/>
      <c r="D112" s="44"/>
      <c r="E112" s="43"/>
      <c r="F112" s="43">
        <v>3</v>
      </c>
      <c r="G112" s="44" t="s">
        <v>178</v>
      </c>
      <c r="H112" s="44" t="s">
        <v>180</v>
      </c>
      <c r="I112" s="43"/>
      <c r="J112" s="44"/>
      <c r="K112" s="43"/>
      <c r="L112" s="44"/>
      <c r="M112" s="53">
        <v>26</v>
      </c>
      <c r="N112" s="54">
        <v>12694.347643251127</v>
      </c>
      <c r="O112" s="54">
        <v>13154.410092190923</v>
      </c>
      <c r="P112" s="54">
        <v>13827.03688444719</v>
      </c>
      <c r="Q112" s="54">
        <v>14583.971744901348</v>
      </c>
      <c r="R112" s="54">
        <v>15458.76705674724</v>
      </c>
      <c r="S112" s="54">
        <v>16002.12423741053</v>
      </c>
      <c r="T112" s="54">
        <v>16495.037432685465</v>
      </c>
      <c r="U112" s="54">
        <v>16638.703812007887</v>
      </c>
      <c r="V112" s="54">
        <v>16883.716530070207</v>
      </c>
      <c r="W112" s="54">
        <v>17444.361955026237</v>
      </c>
      <c r="X112" s="54"/>
      <c r="Y112" s="321">
        <v>12694.347643251127</v>
      </c>
      <c r="Z112" s="321">
        <v>13154.410092190923</v>
      </c>
      <c r="AA112" s="321">
        <v>13827.03688444719</v>
      </c>
      <c r="AB112" s="321">
        <v>14583.971744901348</v>
      </c>
      <c r="AC112" s="321">
        <v>15458.76705674724</v>
      </c>
      <c r="AD112" s="321">
        <v>16002.12423741053</v>
      </c>
      <c r="AE112" s="321">
        <v>16495.037432685465</v>
      </c>
      <c r="AF112" s="321">
        <v>16578.901211211058</v>
      </c>
      <c r="AG112" s="55">
        <v>16701.145648473208</v>
      </c>
      <c r="AI112" s="205">
        <f t="shared" si="13"/>
        <v>0</v>
      </c>
      <c r="AJ112" s="205">
        <f t="shared" si="14"/>
        <v>0</v>
      </c>
      <c r="AK112" s="205">
        <f t="shared" si="15"/>
        <v>0</v>
      </c>
      <c r="AL112" s="205">
        <f t="shared" si="16"/>
        <v>0</v>
      </c>
      <c r="AM112" s="205">
        <f t="shared" si="17"/>
        <v>0</v>
      </c>
      <c r="AN112" s="205">
        <f t="shared" si="18"/>
        <v>0</v>
      </c>
      <c r="AO112" s="205">
        <f t="shared" si="19"/>
        <v>0</v>
      </c>
      <c r="AP112" s="205">
        <f t="shared" si="11"/>
        <v>-59.802600796829211</v>
      </c>
      <c r="AQ112" s="205">
        <f t="shared" si="12"/>
        <v>-182.57088159699924</v>
      </c>
    </row>
    <row r="113" spans="1:43" s="55" customFormat="1" x14ac:dyDescent="0.3">
      <c r="A113" s="43"/>
      <c r="B113" s="44"/>
      <c r="C113" s="43"/>
      <c r="D113" s="44"/>
      <c r="E113" s="43"/>
      <c r="F113" s="43">
        <v>4</v>
      </c>
      <c r="G113" s="44" t="s">
        <v>181</v>
      </c>
      <c r="H113" s="44" t="s">
        <v>187</v>
      </c>
      <c r="I113" s="43"/>
      <c r="J113" s="44"/>
      <c r="K113" s="43"/>
      <c r="L113" s="44"/>
      <c r="M113" s="53">
        <v>71</v>
      </c>
      <c r="N113" s="54">
        <v>22651.741486934814</v>
      </c>
      <c r="O113" s="54">
        <v>23547.433711878009</v>
      </c>
      <c r="P113" s="54">
        <v>24293.489433002975</v>
      </c>
      <c r="Q113" s="54">
        <v>25349.078741412595</v>
      </c>
      <c r="R113" s="54">
        <v>26368.695463291009</v>
      </c>
      <c r="S113" s="54">
        <v>27367.386192618393</v>
      </c>
      <c r="T113" s="54">
        <v>28838.254401458758</v>
      </c>
      <c r="U113" s="54">
        <v>28789.64678349809</v>
      </c>
      <c r="V113" s="54">
        <v>29335.305391576301</v>
      </c>
      <c r="W113" s="54">
        <v>29729.2980004942</v>
      </c>
      <c r="X113" s="54"/>
      <c r="Y113" s="321">
        <v>22651.741486934814</v>
      </c>
      <c r="Z113" s="321">
        <v>23547.433711878009</v>
      </c>
      <c r="AA113" s="321">
        <v>24293.489433002975</v>
      </c>
      <c r="AB113" s="321">
        <v>25349.078741412595</v>
      </c>
      <c r="AC113" s="321">
        <v>26368.695463291009</v>
      </c>
      <c r="AD113" s="321">
        <v>27367.386192618393</v>
      </c>
      <c r="AE113" s="321">
        <v>28838.254401458758</v>
      </c>
      <c r="AF113" s="321">
        <v>28767.842227516951</v>
      </c>
      <c r="AG113" s="55">
        <v>29829.295446603242</v>
      </c>
      <c r="AI113" s="205">
        <f t="shared" si="13"/>
        <v>0</v>
      </c>
      <c r="AJ113" s="205">
        <f t="shared" si="14"/>
        <v>0</v>
      </c>
      <c r="AK113" s="205">
        <f t="shared" si="15"/>
        <v>0</v>
      </c>
      <c r="AL113" s="205">
        <f t="shared" si="16"/>
        <v>0</v>
      </c>
      <c r="AM113" s="205">
        <f t="shared" si="17"/>
        <v>0</v>
      </c>
      <c r="AN113" s="205">
        <f t="shared" si="18"/>
        <v>0</v>
      </c>
      <c r="AO113" s="205">
        <f t="shared" si="19"/>
        <v>0</v>
      </c>
      <c r="AP113" s="205">
        <f t="shared" si="11"/>
        <v>-21.804555981139856</v>
      </c>
      <c r="AQ113" s="205">
        <f t="shared" si="12"/>
        <v>493.99005502694126</v>
      </c>
    </row>
    <row r="114" spans="1:43" s="55" customFormat="1" x14ac:dyDescent="0.3">
      <c r="A114" s="43"/>
      <c r="B114" s="44"/>
      <c r="C114" s="43"/>
      <c r="D114" s="44"/>
      <c r="E114" s="43"/>
      <c r="F114" s="43">
        <v>5</v>
      </c>
      <c r="G114" s="44" t="s">
        <v>183</v>
      </c>
      <c r="H114" s="44" t="s">
        <v>198</v>
      </c>
      <c r="I114" s="43"/>
      <c r="J114" s="44"/>
      <c r="K114" s="43"/>
      <c r="L114" s="44"/>
      <c r="M114" s="53">
        <v>15</v>
      </c>
      <c r="N114" s="54">
        <v>8810.368672604478</v>
      </c>
      <c r="O114" s="54">
        <v>8641.8460709555766</v>
      </c>
      <c r="P114" s="54">
        <v>7266.120726459284</v>
      </c>
      <c r="Q114" s="54">
        <v>6986.0117724542724</v>
      </c>
      <c r="R114" s="54">
        <v>6382.4203553142206</v>
      </c>
      <c r="S114" s="54">
        <v>5140.4651783736226</v>
      </c>
      <c r="T114" s="54">
        <v>5240.9612726108262</v>
      </c>
      <c r="U114" s="54">
        <v>5271.0967999283375</v>
      </c>
      <c r="V114" s="54">
        <v>4813.4503854723662</v>
      </c>
      <c r="W114" s="54">
        <v>4552.6931231140488</v>
      </c>
      <c r="X114" s="54"/>
      <c r="Y114" s="321">
        <v>8810.368672604478</v>
      </c>
      <c r="Z114" s="321">
        <v>8641.8460709555766</v>
      </c>
      <c r="AA114" s="321">
        <v>7266.120726459284</v>
      </c>
      <c r="AB114" s="321">
        <v>6986.0117724542724</v>
      </c>
      <c r="AC114" s="321">
        <v>6382.4203553142206</v>
      </c>
      <c r="AD114" s="321">
        <v>5140.4651783736226</v>
      </c>
      <c r="AE114" s="321">
        <v>5240.9612726108262</v>
      </c>
      <c r="AF114" s="321">
        <v>5271.0967999283375</v>
      </c>
      <c r="AG114" s="55">
        <v>4798.5761022103725</v>
      </c>
      <c r="AI114" s="205">
        <f t="shared" si="13"/>
        <v>0</v>
      </c>
      <c r="AJ114" s="205">
        <f t="shared" si="14"/>
        <v>0</v>
      </c>
      <c r="AK114" s="205">
        <f t="shared" si="15"/>
        <v>0</v>
      </c>
      <c r="AL114" s="205">
        <f t="shared" si="16"/>
        <v>0</v>
      </c>
      <c r="AM114" s="205">
        <f t="shared" si="17"/>
        <v>0</v>
      </c>
      <c r="AN114" s="205">
        <f t="shared" si="18"/>
        <v>0</v>
      </c>
      <c r="AO114" s="205">
        <f t="shared" si="19"/>
        <v>0</v>
      </c>
      <c r="AP114" s="205">
        <f t="shared" si="11"/>
        <v>0</v>
      </c>
      <c r="AQ114" s="205">
        <f t="shared" si="12"/>
        <v>-14.874283261993696</v>
      </c>
    </row>
    <row r="115" spans="1:43" s="55" customFormat="1" x14ac:dyDescent="0.3">
      <c r="A115" s="43"/>
      <c r="B115" s="44"/>
      <c r="C115" s="43"/>
      <c r="D115" s="44"/>
      <c r="E115" s="43"/>
      <c r="F115" s="43">
        <v>6</v>
      </c>
      <c r="G115" s="44" t="s">
        <v>185</v>
      </c>
      <c r="H115" s="44" t="s">
        <v>200</v>
      </c>
      <c r="I115" s="43"/>
      <c r="J115" s="44"/>
      <c r="K115" s="43"/>
      <c r="L115" s="44"/>
      <c r="M115" s="53">
        <v>6</v>
      </c>
      <c r="N115" s="54">
        <v>8006.8308454731396</v>
      </c>
      <c r="O115" s="54">
        <v>8380.1342077262707</v>
      </c>
      <c r="P115" s="54">
        <v>8093.1704134734009</v>
      </c>
      <c r="Q115" s="54">
        <v>8080.6259993325302</v>
      </c>
      <c r="R115" s="54">
        <v>8053.9586361320708</v>
      </c>
      <c r="S115" s="54">
        <v>7293.2433553686678</v>
      </c>
      <c r="T115" s="54">
        <v>7266.1314692976184</v>
      </c>
      <c r="U115" s="54">
        <v>7254.740289326779</v>
      </c>
      <c r="V115" s="54">
        <v>7228.7839204656075</v>
      </c>
      <c r="W115" s="54">
        <v>7586.1094595797058</v>
      </c>
      <c r="X115" s="54"/>
      <c r="Y115" s="321">
        <v>8006.8308454731396</v>
      </c>
      <c r="Z115" s="321">
        <v>8380.1342077262707</v>
      </c>
      <c r="AA115" s="321">
        <v>8093.1704134734009</v>
      </c>
      <c r="AB115" s="321">
        <v>8080.6259993325302</v>
      </c>
      <c r="AC115" s="321">
        <v>8053.9586361320708</v>
      </c>
      <c r="AD115" s="321">
        <v>7293.2433553686678</v>
      </c>
      <c r="AE115" s="321">
        <v>7266.1314692976184</v>
      </c>
      <c r="AF115" s="321">
        <v>7254.740289326779</v>
      </c>
      <c r="AG115" s="55">
        <v>7305.7063939998743</v>
      </c>
      <c r="AI115" s="205">
        <f t="shared" si="13"/>
        <v>0</v>
      </c>
      <c r="AJ115" s="205">
        <f t="shared" si="14"/>
        <v>0</v>
      </c>
      <c r="AK115" s="205">
        <f t="shared" si="15"/>
        <v>0</v>
      </c>
      <c r="AL115" s="205">
        <f t="shared" si="16"/>
        <v>0</v>
      </c>
      <c r="AM115" s="205">
        <f t="shared" si="17"/>
        <v>0</v>
      </c>
      <c r="AN115" s="205">
        <f t="shared" si="18"/>
        <v>0</v>
      </c>
      <c r="AO115" s="205">
        <f t="shared" si="19"/>
        <v>0</v>
      </c>
      <c r="AP115" s="205">
        <f t="shared" si="11"/>
        <v>0</v>
      </c>
      <c r="AQ115" s="205">
        <f t="shared" si="12"/>
        <v>76.922473534266828</v>
      </c>
    </row>
    <row r="116" spans="1:43" s="55" customFormat="1" x14ac:dyDescent="0.3">
      <c r="A116" s="43"/>
      <c r="B116" s="44"/>
      <c r="C116" s="43"/>
      <c r="D116" s="44"/>
      <c r="E116" s="43"/>
      <c r="F116" s="43">
        <v>7</v>
      </c>
      <c r="G116" s="44" t="s">
        <v>188</v>
      </c>
      <c r="H116" s="44" t="s">
        <v>202</v>
      </c>
      <c r="I116" s="43"/>
      <c r="J116" s="44"/>
      <c r="K116" s="43"/>
      <c r="L116" s="44"/>
      <c r="M116" s="53">
        <v>20</v>
      </c>
      <c r="N116" s="54">
        <v>4174.64045216471</v>
      </c>
      <c r="O116" s="54">
        <v>4052.5270286323384</v>
      </c>
      <c r="P116" s="54">
        <v>4231.4665354638173</v>
      </c>
      <c r="Q116" s="54">
        <v>4144.2983248332621</v>
      </c>
      <c r="R116" s="54">
        <v>4068.0432356563242</v>
      </c>
      <c r="S116" s="54">
        <v>3992.4616072850522</v>
      </c>
      <c r="T116" s="54">
        <v>3983.6406233905122</v>
      </c>
      <c r="U116" s="54">
        <v>4299.9416888877186</v>
      </c>
      <c r="V116" s="54">
        <v>4257.3156843842025</v>
      </c>
      <c r="W116" s="54">
        <v>4235.4372832897016</v>
      </c>
      <c r="X116" s="54"/>
      <c r="Y116" s="321">
        <v>4174.64045216471</v>
      </c>
      <c r="Z116" s="321">
        <v>4052.5270286323384</v>
      </c>
      <c r="AA116" s="321">
        <v>4231.4665354638173</v>
      </c>
      <c r="AB116" s="321">
        <v>4144.2983248332621</v>
      </c>
      <c r="AC116" s="321">
        <v>4068.0432356563242</v>
      </c>
      <c r="AD116" s="321">
        <v>3992.4616072850522</v>
      </c>
      <c r="AE116" s="321">
        <v>3983.6406233905122</v>
      </c>
      <c r="AF116" s="321">
        <v>4299.9416888877186</v>
      </c>
      <c r="AG116" s="55">
        <v>4302.6183600018694</v>
      </c>
      <c r="AI116" s="205">
        <f t="shared" si="13"/>
        <v>0</v>
      </c>
      <c r="AJ116" s="205">
        <f t="shared" si="14"/>
        <v>0</v>
      </c>
      <c r="AK116" s="205">
        <f t="shared" si="15"/>
        <v>0</v>
      </c>
      <c r="AL116" s="205">
        <f t="shared" si="16"/>
        <v>0</v>
      </c>
      <c r="AM116" s="205">
        <f t="shared" si="17"/>
        <v>0</v>
      </c>
      <c r="AN116" s="205">
        <f t="shared" si="18"/>
        <v>0</v>
      </c>
      <c r="AO116" s="205">
        <f t="shared" si="19"/>
        <v>0</v>
      </c>
      <c r="AP116" s="205">
        <f t="shared" si="11"/>
        <v>0</v>
      </c>
      <c r="AQ116" s="205">
        <f t="shared" si="12"/>
        <v>45.302675617666864</v>
      </c>
    </row>
    <row r="117" spans="1:43" s="70" customFormat="1" x14ac:dyDescent="0.3">
      <c r="A117" s="48"/>
      <c r="B117" s="49"/>
      <c r="C117" s="48"/>
      <c r="D117" s="49"/>
      <c r="E117" s="43"/>
      <c r="F117" s="48"/>
      <c r="G117" s="49" t="s">
        <v>444</v>
      </c>
      <c r="H117" s="49"/>
      <c r="I117" s="48"/>
      <c r="J117" s="49"/>
      <c r="K117" s="48"/>
      <c r="L117" s="49"/>
      <c r="M117" s="64">
        <v>56</v>
      </c>
      <c r="N117" s="123">
        <v>103059.35011490002</v>
      </c>
      <c r="O117" s="123">
        <v>105367.65920510242</v>
      </c>
      <c r="P117" s="123">
        <v>105837.79838238798</v>
      </c>
      <c r="Q117" s="123">
        <v>103557.00593256713</v>
      </c>
      <c r="R117" s="123">
        <v>102887.37205491868</v>
      </c>
      <c r="S117" s="123">
        <v>92879.417959958504</v>
      </c>
      <c r="T117" s="123">
        <v>93717.12803731217</v>
      </c>
      <c r="U117" s="123">
        <v>97003.932960972015</v>
      </c>
      <c r="V117" s="123">
        <v>97537.291518448328</v>
      </c>
      <c r="W117" s="123">
        <v>98432.186539447284</v>
      </c>
      <c r="X117" s="123"/>
      <c r="Y117" s="320">
        <v>103059.35011490002</v>
      </c>
      <c r="Z117" s="320">
        <v>105367.65920510242</v>
      </c>
      <c r="AA117" s="320">
        <v>105837.79838238798</v>
      </c>
      <c r="AB117" s="320">
        <v>103557.00593256713</v>
      </c>
      <c r="AC117" s="320">
        <v>102887.37205491868</v>
      </c>
      <c r="AD117" s="320">
        <v>92879.417959958504</v>
      </c>
      <c r="AE117" s="320">
        <v>93717.12803731217</v>
      </c>
      <c r="AF117" s="320">
        <v>97000.564618684162</v>
      </c>
      <c r="AG117" s="70">
        <v>97513.114881553105</v>
      </c>
      <c r="AI117" s="205">
        <f t="shared" si="13"/>
        <v>0</v>
      </c>
      <c r="AJ117" s="205">
        <f t="shared" si="14"/>
        <v>0</v>
      </c>
      <c r="AK117" s="205">
        <f t="shared" si="15"/>
        <v>0</v>
      </c>
      <c r="AL117" s="205">
        <f t="shared" si="16"/>
        <v>0</v>
      </c>
      <c r="AM117" s="205">
        <f t="shared" si="17"/>
        <v>0</v>
      </c>
      <c r="AN117" s="205">
        <f t="shared" si="18"/>
        <v>0</v>
      </c>
      <c r="AO117" s="205">
        <f t="shared" si="19"/>
        <v>0</v>
      </c>
      <c r="AP117" s="205">
        <f t="shared" si="11"/>
        <v>-3.3683422878530109</v>
      </c>
      <c r="AQ117" s="205">
        <f t="shared" si="12"/>
        <v>-24.176636895223055</v>
      </c>
    </row>
    <row r="118" spans="1:43" s="55" customFormat="1" x14ac:dyDescent="0.3">
      <c r="A118" s="43"/>
      <c r="B118" s="44"/>
      <c r="C118" s="43"/>
      <c r="D118" s="44"/>
      <c r="E118" s="43"/>
      <c r="F118" s="43">
        <v>1</v>
      </c>
      <c r="G118" s="44" t="s">
        <v>190</v>
      </c>
      <c r="H118" s="44" t="s">
        <v>206</v>
      </c>
      <c r="I118" s="43"/>
      <c r="J118" s="44"/>
      <c r="K118" s="43"/>
      <c r="L118" s="44"/>
      <c r="M118" s="53">
        <v>5</v>
      </c>
      <c r="N118" s="54">
        <v>46526.392166788493</v>
      </c>
      <c r="O118" s="54">
        <v>46821.039534409829</v>
      </c>
      <c r="P118" s="54">
        <v>45806.84779986451</v>
      </c>
      <c r="Q118" s="54">
        <v>45429.776852303417</v>
      </c>
      <c r="R118" s="54">
        <v>42460.448503382955</v>
      </c>
      <c r="S118" s="54">
        <v>38429.638740087699</v>
      </c>
      <c r="T118" s="54">
        <v>36409.962832071957</v>
      </c>
      <c r="U118" s="54">
        <v>36283.404186552078</v>
      </c>
      <c r="V118" s="54">
        <v>36143.745039720554</v>
      </c>
      <c r="W118" s="54">
        <v>35154.52843259462</v>
      </c>
      <c r="X118" s="54"/>
      <c r="Y118" s="321">
        <v>46526.392166788493</v>
      </c>
      <c r="Z118" s="321">
        <v>46821.039534409829</v>
      </c>
      <c r="AA118" s="321">
        <v>45806.84779986451</v>
      </c>
      <c r="AB118" s="321">
        <v>45429.776852303417</v>
      </c>
      <c r="AC118" s="321">
        <v>42460.448503382955</v>
      </c>
      <c r="AD118" s="321">
        <v>38429.638740087699</v>
      </c>
      <c r="AE118" s="321">
        <v>36409.962832071957</v>
      </c>
      <c r="AF118" s="321">
        <v>36283.404186552078</v>
      </c>
      <c r="AG118" s="55">
        <v>36155.03343395613</v>
      </c>
      <c r="AI118" s="205">
        <f t="shared" si="13"/>
        <v>0</v>
      </c>
      <c r="AJ118" s="205">
        <f t="shared" si="14"/>
        <v>0</v>
      </c>
      <c r="AK118" s="205">
        <f t="shared" si="15"/>
        <v>0</v>
      </c>
      <c r="AL118" s="205">
        <f t="shared" si="16"/>
        <v>0</v>
      </c>
      <c r="AM118" s="205">
        <f t="shared" si="17"/>
        <v>0</v>
      </c>
      <c r="AN118" s="205">
        <f t="shared" si="18"/>
        <v>0</v>
      </c>
      <c r="AO118" s="205">
        <f t="shared" si="19"/>
        <v>0</v>
      </c>
      <c r="AP118" s="205">
        <f t="shared" si="11"/>
        <v>0</v>
      </c>
      <c r="AQ118" s="205">
        <f t="shared" si="12"/>
        <v>11.288394235576561</v>
      </c>
    </row>
    <row r="119" spans="1:43" s="55" customFormat="1" x14ac:dyDescent="0.3">
      <c r="A119" s="43"/>
      <c r="B119" s="44"/>
      <c r="C119" s="43"/>
      <c r="D119" s="44"/>
      <c r="E119" s="59"/>
      <c r="F119" s="59">
        <v>2</v>
      </c>
      <c r="G119" s="67" t="s">
        <v>192</v>
      </c>
      <c r="H119" s="44" t="s">
        <v>208</v>
      </c>
      <c r="I119" s="43"/>
      <c r="J119" s="44"/>
      <c r="K119" s="43"/>
      <c r="L119" s="44"/>
      <c r="M119" s="53">
        <v>4</v>
      </c>
      <c r="N119" s="54">
        <v>49118.919079699343</v>
      </c>
      <c r="O119" s="54">
        <v>50606.679667729244</v>
      </c>
      <c r="P119" s="54">
        <v>51491.797143336611</v>
      </c>
      <c r="Q119" s="54">
        <v>49321.501972644088</v>
      </c>
      <c r="R119" s="54">
        <v>50643.409794622217</v>
      </c>
      <c r="S119" s="54">
        <v>45895.587371929927</v>
      </c>
      <c r="T119" s="54">
        <v>49165.62494404176</v>
      </c>
      <c r="U119" s="54">
        <v>51747.697164686251</v>
      </c>
      <c r="V119" s="54">
        <v>52033.66765506615</v>
      </c>
      <c r="W119" s="54">
        <v>53596.421364001362</v>
      </c>
      <c r="X119" s="54"/>
      <c r="Y119" s="321">
        <v>49118.919079699343</v>
      </c>
      <c r="Z119" s="321">
        <v>50606.679667729244</v>
      </c>
      <c r="AA119" s="321">
        <v>51491.797143336611</v>
      </c>
      <c r="AB119" s="321">
        <v>49321.501972644088</v>
      </c>
      <c r="AC119" s="321">
        <v>50643.409794622217</v>
      </c>
      <c r="AD119" s="321">
        <v>45895.587371929927</v>
      </c>
      <c r="AE119" s="321">
        <v>49165.62494404176</v>
      </c>
      <c r="AF119" s="321">
        <v>51747.697164686258</v>
      </c>
      <c r="AG119" s="55">
        <v>52063.13928893744</v>
      </c>
      <c r="AI119" s="205">
        <f t="shared" si="13"/>
        <v>0</v>
      </c>
      <c r="AJ119" s="205">
        <f t="shared" si="14"/>
        <v>0</v>
      </c>
      <c r="AK119" s="205">
        <f t="shared" si="15"/>
        <v>0</v>
      </c>
      <c r="AL119" s="205">
        <f t="shared" si="16"/>
        <v>0</v>
      </c>
      <c r="AM119" s="205">
        <f t="shared" si="17"/>
        <v>0</v>
      </c>
      <c r="AN119" s="205">
        <f t="shared" si="18"/>
        <v>0</v>
      </c>
      <c r="AO119" s="205">
        <f t="shared" si="19"/>
        <v>0</v>
      </c>
      <c r="AP119" s="205">
        <f t="shared" si="11"/>
        <v>0</v>
      </c>
      <c r="AQ119" s="205">
        <f t="shared" si="12"/>
        <v>29.471633871289669</v>
      </c>
    </row>
    <row r="120" spans="1:43" s="55" customFormat="1" x14ac:dyDescent="0.3">
      <c r="A120" s="43"/>
      <c r="B120" s="44"/>
      <c r="C120" s="43"/>
      <c r="D120" s="44"/>
      <c r="E120" s="59"/>
      <c r="F120" s="59">
        <v>3</v>
      </c>
      <c r="G120" s="67" t="s">
        <v>194</v>
      </c>
      <c r="H120" s="44" t="s">
        <v>210</v>
      </c>
      <c r="I120" s="43"/>
      <c r="J120" s="44"/>
      <c r="K120" s="43"/>
      <c r="L120" s="44"/>
      <c r="M120" s="53">
        <v>47</v>
      </c>
      <c r="N120" s="54">
        <v>7414.0388684121799</v>
      </c>
      <c r="O120" s="54">
        <v>7939.9400029633543</v>
      </c>
      <c r="P120" s="54">
        <v>8539.1534391868481</v>
      </c>
      <c r="Q120" s="54">
        <v>8805.7271076196139</v>
      </c>
      <c r="R120" s="54">
        <v>9783.5137569135131</v>
      </c>
      <c r="S120" s="54">
        <v>8554.1918479408796</v>
      </c>
      <c r="T120" s="54">
        <v>8141.5402611984628</v>
      </c>
      <c r="U120" s="54">
        <v>8972.8316097336901</v>
      </c>
      <c r="V120" s="54">
        <v>9359.8788236616274</v>
      </c>
      <c r="W120" s="54">
        <v>9681.2367428512971</v>
      </c>
      <c r="X120" s="54"/>
      <c r="Y120" s="321">
        <v>7414.0388684121799</v>
      </c>
      <c r="Z120" s="321">
        <v>7939.9400029633543</v>
      </c>
      <c r="AA120" s="321">
        <v>8539.1534391868481</v>
      </c>
      <c r="AB120" s="321">
        <v>8805.7271076196139</v>
      </c>
      <c r="AC120" s="321">
        <v>9783.5137569135131</v>
      </c>
      <c r="AD120" s="321">
        <v>8554.1918479408796</v>
      </c>
      <c r="AE120" s="321">
        <v>8141.5402611984628</v>
      </c>
      <c r="AF120" s="321">
        <v>8969.4632674458262</v>
      </c>
      <c r="AG120" s="55">
        <v>9294.9421586595381</v>
      </c>
      <c r="AI120" s="205">
        <f t="shared" si="13"/>
        <v>0</v>
      </c>
      <c r="AJ120" s="205">
        <f t="shared" si="14"/>
        <v>0</v>
      </c>
      <c r="AK120" s="205">
        <f t="shared" si="15"/>
        <v>0</v>
      </c>
      <c r="AL120" s="205">
        <f t="shared" si="16"/>
        <v>0</v>
      </c>
      <c r="AM120" s="205">
        <f t="shared" si="17"/>
        <v>0</v>
      </c>
      <c r="AN120" s="205">
        <f t="shared" si="18"/>
        <v>0</v>
      </c>
      <c r="AO120" s="205">
        <f t="shared" si="19"/>
        <v>0</v>
      </c>
      <c r="AP120" s="205">
        <f t="shared" si="11"/>
        <v>-3.3683422878639249</v>
      </c>
      <c r="AQ120" s="205">
        <f t="shared" si="12"/>
        <v>-64.936665002089285</v>
      </c>
    </row>
    <row r="121" spans="1:43" s="70" customFormat="1" x14ac:dyDescent="0.3">
      <c r="A121" s="48"/>
      <c r="B121" s="49"/>
      <c r="C121" s="48"/>
      <c r="D121" s="49"/>
      <c r="E121" s="43"/>
      <c r="F121" s="48"/>
      <c r="G121" s="49" t="s">
        <v>433</v>
      </c>
      <c r="H121" s="49"/>
      <c r="I121" s="48"/>
      <c r="J121" s="49"/>
      <c r="K121" s="48"/>
      <c r="L121" s="49"/>
      <c r="M121" s="64">
        <v>259</v>
      </c>
      <c r="N121" s="123">
        <v>262379.41096744972</v>
      </c>
      <c r="O121" s="123">
        <v>273898.54299448844</v>
      </c>
      <c r="P121" s="123">
        <v>290463.68488000461</v>
      </c>
      <c r="Q121" s="123">
        <v>304842.65721717005</v>
      </c>
      <c r="R121" s="123">
        <v>316282.97334000346</v>
      </c>
      <c r="S121" s="123">
        <v>307605.60964339715</v>
      </c>
      <c r="T121" s="123">
        <v>336724.36011022481</v>
      </c>
      <c r="U121" s="123">
        <v>364225.59189404524</v>
      </c>
      <c r="V121" s="123">
        <v>366793.38527853368</v>
      </c>
      <c r="W121" s="123">
        <v>382033.6344815662</v>
      </c>
      <c r="X121" s="123"/>
      <c r="Y121" s="320">
        <v>262379.41096744972</v>
      </c>
      <c r="Z121" s="320">
        <v>273898.54299448844</v>
      </c>
      <c r="AA121" s="320">
        <v>290463.68488000461</v>
      </c>
      <c r="AB121" s="320">
        <v>304842.65721717005</v>
      </c>
      <c r="AC121" s="320">
        <v>316282.97334000346</v>
      </c>
      <c r="AD121" s="320">
        <v>307605.60964339715</v>
      </c>
      <c r="AE121" s="320">
        <v>336724.36011022481</v>
      </c>
      <c r="AF121" s="320">
        <v>364123.5918940453</v>
      </c>
      <c r="AG121" s="70">
        <v>366693.68527853373</v>
      </c>
      <c r="AI121" s="205">
        <f t="shared" si="13"/>
        <v>0</v>
      </c>
      <c r="AJ121" s="205">
        <f t="shared" si="14"/>
        <v>0</v>
      </c>
      <c r="AK121" s="205">
        <f t="shared" si="15"/>
        <v>0</v>
      </c>
      <c r="AL121" s="205">
        <f t="shared" si="16"/>
        <v>0</v>
      </c>
      <c r="AM121" s="205">
        <f t="shared" si="17"/>
        <v>0</v>
      </c>
      <c r="AN121" s="205">
        <f t="shared" si="18"/>
        <v>0</v>
      </c>
      <c r="AO121" s="205">
        <f t="shared" si="19"/>
        <v>0</v>
      </c>
      <c r="AP121" s="205">
        <f t="shared" si="11"/>
        <v>-101.99999999994179</v>
      </c>
      <c r="AQ121" s="205">
        <f t="shared" si="12"/>
        <v>-99.699999999953434</v>
      </c>
    </row>
    <row r="122" spans="1:43" s="55" customFormat="1" x14ac:dyDescent="0.3">
      <c r="A122" s="43"/>
      <c r="B122" s="44"/>
      <c r="C122" s="43"/>
      <c r="D122" s="44"/>
      <c r="E122" s="59"/>
      <c r="F122" s="59">
        <v>1</v>
      </c>
      <c r="G122" s="67" t="s">
        <v>197</v>
      </c>
      <c r="H122" s="44" t="s">
        <v>214</v>
      </c>
      <c r="I122" s="43"/>
      <c r="J122" s="44"/>
      <c r="K122" s="43"/>
      <c r="L122" s="44"/>
      <c r="M122" s="53">
        <v>52</v>
      </c>
      <c r="N122" s="54">
        <v>25141.615292566748</v>
      </c>
      <c r="O122" s="54">
        <v>25568.194598206021</v>
      </c>
      <c r="P122" s="54">
        <v>28419.602312385752</v>
      </c>
      <c r="Q122" s="54">
        <v>29468.257026671374</v>
      </c>
      <c r="R122" s="54">
        <v>30447.630505031055</v>
      </c>
      <c r="S122" s="54">
        <v>30880.829163990387</v>
      </c>
      <c r="T122" s="54">
        <v>31516.123790551792</v>
      </c>
      <c r="U122" s="54">
        <v>32952.518623707241</v>
      </c>
      <c r="V122" s="54">
        <v>34628.293947436228</v>
      </c>
      <c r="W122" s="54">
        <v>36331.299320969585</v>
      </c>
      <c r="X122" s="54"/>
      <c r="Y122" s="321">
        <v>25141.615292566748</v>
      </c>
      <c r="Z122" s="321">
        <v>25568.194598206021</v>
      </c>
      <c r="AA122" s="321">
        <v>28419.602312385752</v>
      </c>
      <c r="AB122" s="321">
        <v>29468.257026671374</v>
      </c>
      <c r="AC122" s="321">
        <v>30447.630505031055</v>
      </c>
      <c r="AD122" s="321">
        <v>30880.829163990387</v>
      </c>
      <c r="AE122" s="321">
        <v>31516.123790551792</v>
      </c>
      <c r="AF122" s="321">
        <v>32855.518623707256</v>
      </c>
      <c r="AG122" s="55">
        <v>34524.293947436228</v>
      </c>
      <c r="AI122" s="205">
        <f t="shared" si="13"/>
        <v>0</v>
      </c>
      <c r="AJ122" s="205">
        <f t="shared" si="14"/>
        <v>0</v>
      </c>
      <c r="AK122" s="205">
        <f t="shared" si="15"/>
        <v>0</v>
      </c>
      <c r="AL122" s="205">
        <f t="shared" si="16"/>
        <v>0</v>
      </c>
      <c r="AM122" s="205">
        <f t="shared" si="17"/>
        <v>0</v>
      </c>
      <c r="AN122" s="205">
        <f t="shared" si="18"/>
        <v>0</v>
      </c>
      <c r="AO122" s="205">
        <f t="shared" si="19"/>
        <v>0</v>
      </c>
      <c r="AP122" s="205">
        <f t="shared" si="11"/>
        <v>-96.999999999985448</v>
      </c>
      <c r="AQ122" s="205">
        <f t="shared" si="12"/>
        <v>-104</v>
      </c>
    </row>
    <row r="123" spans="1:43" s="55" customFormat="1" x14ac:dyDescent="0.3">
      <c r="A123" s="43"/>
      <c r="B123" s="44"/>
      <c r="C123" s="43"/>
      <c r="D123" s="44"/>
      <c r="E123" s="59"/>
      <c r="F123" s="59">
        <v>2</v>
      </c>
      <c r="G123" s="67" t="s">
        <v>199</v>
      </c>
      <c r="H123" s="44" t="s">
        <v>219</v>
      </c>
      <c r="I123" s="43"/>
      <c r="J123" s="44"/>
      <c r="K123" s="43"/>
      <c r="L123" s="44"/>
      <c r="M123" s="53">
        <v>6</v>
      </c>
      <c r="N123" s="54">
        <v>7596.5964117144285</v>
      </c>
      <c r="O123" s="54">
        <v>8109.7999810324973</v>
      </c>
      <c r="P123" s="54">
        <v>8598.0645608475479</v>
      </c>
      <c r="Q123" s="54">
        <v>8819.4730235884617</v>
      </c>
      <c r="R123" s="54">
        <v>9181.1544786318227</v>
      </c>
      <c r="S123" s="54">
        <v>7709.0451375887696</v>
      </c>
      <c r="T123" s="54">
        <v>7755.6783105485265</v>
      </c>
      <c r="U123" s="54">
        <v>9016.7100731892806</v>
      </c>
      <c r="V123" s="54">
        <v>9573.4021608880958</v>
      </c>
      <c r="W123" s="54">
        <v>10348.93528380309</v>
      </c>
      <c r="X123" s="54"/>
      <c r="Y123" s="321">
        <v>7596.5964117144285</v>
      </c>
      <c r="Z123" s="321">
        <v>8109.7999810324973</v>
      </c>
      <c r="AA123" s="321">
        <v>8598.0645608475479</v>
      </c>
      <c r="AB123" s="321">
        <v>8819.4730235884617</v>
      </c>
      <c r="AC123" s="321">
        <v>9181.1544786318227</v>
      </c>
      <c r="AD123" s="321">
        <v>7709.0451375887696</v>
      </c>
      <c r="AE123" s="321">
        <v>7755.6783105485265</v>
      </c>
      <c r="AF123" s="321">
        <v>9061.710073189286</v>
      </c>
      <c r="AG123" s="55">
        <v>9625.2021608880968</v>
      </c>
      <c r="AI123" s="205">
        <f t="shared" si="13"/>
        <v>0</v>
      </c>
      <c r="AJ123" s="205">
        <f t="shared" si="14"/>
        <v>0</v>
      </c>
      <c r="AK123" s="205">
        <f t="shared" si="15"/>
        <v>0</v>
      </c>
      <c r="AL123" s="205">
        <f t="shared" si="16"/>
        <v>0</v>
      </c>
      <c r="AM123" s="205">
        <f t="shared" si="17"/>
        <v>0</v>
      </c>
      <c r="AN123" s="205">
        <f t="shared" si="18"/>
        <v>0</v>
      </c>
      <c r="AO123" s="205">
        <f t="shared" si="19"/>
        <v>0</v>
      </c>
      <c r="AP123" s="205">
        <f t="shared" si="11"/>
        <v>45.000000000005457</v>
      </c>
      <c r="AQ123" s="205">
        <f t="shared" si="12"/>
        <v>51.800000000001091</v>
      </c>
    </row>
    <row r="124" spans="1:43" s="55" customFormat="1" x14ac:dyDescent="0.3">
      <c r="A124" s="43"/>
      <c r="B124" s="44"/>
      <c r="C124" s="43"/>
      <c r="D124" s="44"/>
      <c r="E124" s="59"/>
      <c r="F124" s="59">
        <v>3</v>
      </c>
      <c r="G124" s="67" t="s">
        <v>201</v>
      </c>
      <c r="H124" s="44" t="s">
        <v>224</v>
      </c>
      <c r="I124" s="43"/>
      <c r="J124" s="44"/>
      <c r="K124" s="43"/>
      <c r="L124" s="44"/>
      <c r="M124" s="53">
        <v>23</v>
      </c>
      <c r="N124" s="54">
        <v>4923.1559587999991</v>
      </c>
      <c r="O124" s="54">
        <v>5263.8501508712025</v>
      </c>
      <c r="P124" s="54">
        <v>5682.0653692776996</v>
      </c>
      <c r="Q124" s="54">
        <v>5926.613723505212</v>
      </c>
      <c r="R124" s="54">
        <v>6251.11509254269</v>
      </c>
      <c r="S124" s="54">
        <v>5443.9854847283113</v>
      </c>
      <c r="T124" s="54">
        <v>5837.4430417857739</v>
      </c>
      <c r="U124" s="54">
        <v>6170.6001088331523</v>
      </c>
      <c r="V124" s="54">
        <v>6244.0406310018734</v>
      </c>
      <c r="W124" s="54">
        <v>6403.6258400982515</v>
      </c>
      <c r="X124" s="54"/>
      <c r="Y124" s="321">
        <v>4923.1559587999991</v>
      </c>
      <c r="Z124" s="321">
        <v>5263.8501508712025</v>
      </c>
      <c r="AA124" s="321">
        <v>5682.0653692776996</v>
      </c>
      <c r="AB124" s="321">
        <v>5926.613723505212</v>
      </c>
      <c r="AC124" s="321">
        <v>6251.11509254269</v>
      </c>
      <c r="AD124" s="321">
        <v>5443.9854847283113</v>
      </c>
      <c r="AE124" s="321">
        <v>5837.4430417857739</v>
      </c>
      <c r="AF124" s="321">
        <v>6170.6001088331523</v>
      </c>
      <c r="AG124" s="55">
        <v>6244.0406310018734</v>
      </c>
      <c r="AI124" s="205">
        <f t="shared" si="13"/>
        <v>0</v>
      </c>
      <c r="AJ124" s="205">
        <f t="shared" si="14"/>
        <v>0</v>
      </c>
      <c r="AK124" s="205">
        <f t="shared" si="15"/>
        <v>0</v>
      </c>
      <c r="AL124" s="205">
        <f t="shared" si="16"/>
        <v>0</v>
      </c>
      <c r="AM124" s="205">
        <f t="shared" si="17"/>
        <v>0</v>
      </c>
      <c r="AN124" s="205">
        <f t="shared" si="18"/>
        <v>0</v>
      </c>
      <c r="AO124" s="205">
        <f t="shared" si="19"/>
        <v>0</v>
      </c>
      <c r="AP124" s="205">
        <f t="shared" si="11"/>
        <v>0</v>
      </c>
      <c r="AQ124" s="205">
        <f t="shared" si="12"/>
        <v>0</v>
      </c>
    </row>
    <row r="125" spans="1:43" s="55" customFormat="1" x14ac:dyDescent="0.3">
      <c r="A125" s="43"/>
      <c r="B125" s="44"/>
      <c r="C125" s="43"/>
      <c r="D125" s="44"/>
      <c r="E125" s="59"/>
      <c r="F125" s="59">
        <v>4</v>
      </c>
      <c r="G125" s="67" t="s">
        <v>204</v>
      </c>
      <c r="H125" s="44" t="s">
        <v>229</v>
      </c>
      <c r="I125" s="43"/>
      <c r="J125" s="44"/>
      <c r="K125" s="43"/>
      <c r="L125" s="44"/>
      <c r="M125" s="53">
        <v>18</v>
      </c>
      <c r="N125" s="54">
        <v>13858.051301999994</v>
      </c>
      <c r="O125" s="54">
        <v>14451.485761560416</v>
      </c>
      <c r="P125" s="54">
        <v>15088.514525515471</v>
      </c>
      <c r="Q125" s="54">
        <v>15809.436331849398</v>
      </c>
      <c r="R125" s="54">
        <v>16545.318392089663</v>
      </c>
      <c r="S125" s="54">
        <v>15289.67101340485</v>
      </c>
      <c r="T125" s="54">
        <v>16728.077978627629</v>
      </c>
      <c r="U125" s="54">
        <v>17889.11992012052</v>
      </c>
      <c r="V125" s="54">
        <v>18034.851321946659</v>
      </c>
      <c r="W125" s="54">
        <v>18857.054734412457</v>
      </c>
      <c r="X125" s="54"/>
      <c r="Y125" s="321">
        <v>13858.051301999994</v>
      </c>
      <c r="Z125" s="321">
        <v>14451.485761560416</v>
      </c>
      <c r="AA125" s="321">
        <v>15088.514525515471</v>
      </c>
      <c r="AB125" s="321">
        <v>15809.436331849398</v>
      </c>
      <c r="AC125" s="321">
        <v>16545.318392089663</v>
      </c>
      <c r="AD125" s="321">
        <v>15289.67101340485</v>
      </c>
      <c r="AE125" s="321">
        <v>16728.077978627629</v>
      </c>
      <c r="AF125" s="321">
        <v>17889.119920120516</v>
      </c>
      <c r="AG125" s="55">
        <v>18034.851321946659</v>
      </c>
      <c r="AI125" s="205">
        <f t="shared" si="13"/>
        <v>0</v>
      </c>
      <c r="AJ125" s="205">
        <f t="shared" si="14"/>
        <v>0</v>
      </c>
      <c r="AK125" s="205">
        <f t="shared" si="15"/>
        <v>0</v>
      </c>
      <c r="AL125" s="205">
        <f t="shared" si="16"/>
        <v>0</v>
      </c>
      <c r="AM125" s="205">
        <f t="shared" si="17"/>
        <v>0</v>
      </c>
      <c r="AN125" s="205">
        <f t="shared" si="18"/>
        <v>0</v>
      </c>
      <c r="AO125" s="205">
        <f t="shared" si="19"/>
        <v>0</v>
      </c>
      <c r="AP125" s="205">
        <f t="shared" si="11"/>
        <v>0</v>
      </c>
      <c r="AQ125" s="205">
        <f t="shared" si="12"/>
        <v>0</v>
      </c>
    </row>
    <row r="126" spans="1:43" s="55" customFormat="1" x14ac:dyDescent="0.3">
      <c r="A126" s="43"/>
      <c r="B126" s="44"/>
      <c r="C126" s="43"/>
      <c r="D126" s="44"/>
      <c r="E126" s="59"/>
      <c r="F126" s="59">
        <v>5</v>
      </c>
      <c r="G126" s="67" t="s">
        <v>207</v>
      </c>
      <c r="H126" s="44" t="s">
        <v>236</v>
      </c>
      <c r="I126" s="43"/>
      <c r="J126" s="44"/>
      <c r="K126" s="43"/>
      <c r="L126" s="44"/>
      <c r="M126" s="53">
        <v>29</v>
      </c>
      <c r="N126" s="54">
        <v>62912.542527500009</v>
      </c>
      <c r="O126" s="54">
        <v>65761.709737087993</v>
      </c>
      <c r="P126" s="54">
        <v>68361.963771961688</v>
      </c>
      <c r="Q126" s="54">
        <v>71033.282076090458</v>
      </c>
      <c r="R126" s="54">
        <v>72793.411597199491</v>
      </c>
      <c r="S126" s="54">
        <v>67486.925753019401</v>
      </c>
      <c r="T126" s="54">
        <v>75285.921491513887</v>
      </c>
      <c r="U126" s="54">
        <v>78534.268648452809</v>
      </c>
      <c r="V126" s="54">
        <v>78912.546649109499</v>
      </c>
      <c r="W126" s="54">
        <v>80629.673929587516</v>
      </c>
      <c r="X126" s="54"/>
      <c r="Y126" s="321">
        <v>62912.542527500009</v>
      </c>
      <c r="Z126" s="321">
        <v>65761.709737087993</v>
      </c>
      <c r="AA126" s="321">
        <v>68361.963771961688</v>
      </c>
      <c r="AB126" s="321">
        <v>71033.282076090458</v>
      </c>
      <c r="AC126" s="321">
        <v>72793.411597199491</v>
      </c>
      <c r="AD126" s="321">
        <v>67486.925753019401</v>
      </c>
      <c r="AE126" s="321">
        <v>75285.921491513887</v>
      </c>
      <c r="AF126" s="321">
        <v>78534.268648452868</v>
      </c>
      <c r="AG126" s="55">
        <v>78912.546649109499</v>
      </c>
      <c r="AI126" s="205">
        <f t="shared" si="13"/>
        <v>0</v>
      </c>
      <c r="AJ126" s="205">
        <f t="shared" si="14"/>
        <v>0</v>
      </c>
      <c r="AK126" s="205">
        <f t="shared" si="15"/>
        <v>0</v>
      </c>
      <c r="AL126" s="205">
        <f t="shared" si="16"/>
        <v>0</v>
      </c>
      <c r="AM126" s="205">
        <f t="shared" si="17"/>
        <v>0</v>
      </c>
      <c r="AN126" s="205">
        <f t="shared" si="18"/>
        <v>0</v>
      </c>
      <c r="AO126" s="205">
        <f t="shared" si="19"/>
        <v>0</v>
      </c>
      <c r="AP126" s="205">
        <f t="shared" si="11"/>
        <v>0</v>
      </c>
      <c r="AQ126" s="205">
        <f t="shared" si="12"/>
        <v>0</v>
      </c>
    </row>
    <row r="127" spans="1:43" s="55" customFormat="1" x14ac:dyDescent="0.3">
      <c r="A127" s="43"/>
      <c r="B127" s="44"/>
      <c r="C127" s="43"/>
      <c r="D127" s="44"/>
      <c r="E127" s="59"/>
      <c r="F127" s="59">
        <v>6</v>
      </c>
      <c r="G127" s="67" t="s">
        <v>209</v>
      </c>
      <c r="H127" s="44" t="s">
        <v>241</v>
      </c>
      <c r="I127" s="43"/>
      <c r="J127" s="44"/>
      <c r="K127" s="43"/>
      <c r="L127" s="44"/>
      <c r="M127" s="53">
        <v>12</v>
      </c>
      <c r="N127" s="54">
        <v>15393.651979809989</v>
      </c>
      <c r="O127" s="54">
        <v>15955.661768755459</v>
      </c>
      <c r="P127" s="54">
        <v>16636.447191391911</v>
      </c>
      <c r="Q127" s="54">
        <v>17385.592025318758</v>
      </c>
      <c r="R127" s="54">
        <v>18188.897973770007</v>
      </c>
      <c r="S127" s="54">
        <v>22597.23949158824</v>
      </c>
      <c r="T127" s="54">
        <v>26501.228067446813</v>
      </c>
      <c r="U127" s="54">
        <v>24397.966642898449</v>
      </c>
      <c r="V127" s="54">
        <v>23193.128428730346</v>
      </c>
      <c r="W127" s="54">
        <v>24787.221220262611</v>
      </c>
      <c r="X127" s="54"/>
      <c r="Y127" s="321">
        <v>15393.651979809989</v>
      </c>
      <c r="Z127" s="321">
        <v>15955.661768755459</v>
      </c>
      <c r="AA127" s="321">
        <v>16636.447191391911</v>
      </c>
      <c r="AB127" s="321">
        <v>17385.592025318758</v>
      </c>
      <c r="AC127" s="321">
        <v>18188.897973770007</v>
      </c>
      <c r="AD127" s="321">
        <v>22597.23949158824</v>
      </c>
      <c r="AE127" s="321">
        <v>26501.228067446813</v>
      </c>
      <c r="AF127" s="321">
        <v>24357.966642898442</v>
      </c>
      <c r="AG127" s="55">
        <v>23155.62842873035</v>
      </c>
      <c r="AI127" s="205">
        <f t="shared" si="13"/>
        <v>0</v>
      </c>
      <c r="AJ127" s="205">
        <f t="shared" si="14"/>
        <v>0</v>
      </c>
      <c r="AK127" s="205">
        <f t="shared" si="15"/>
        <v>0</v>
      </c>
      <c r="AL127" s="205">
        <f t="shared" si="16"/>
        <v>0</v>
      </c>
      <c r="AM127" s="205">
        <f t="shared" si="17"/>
        <v>0</v>
      </c>
      <c r="AN127" s="205">
        <f t="shared" si="18"/>
        <v>0</v>
      </c>
      <c r="AO127" s="205">
        <f t="shared" si="19"/>
        <v>0</v>
      </c>
      <c r="AP127" s="205">
        <f t="shared" si="11"/>
        <v>-40.000000000007276</v>
      </c>
      <c r="AQ127" s="205">
        <f t="shared" si="12"/>
        <v>-37.499999999996362</v>
      </c>
    </row>
    <row r="128" spans="1:43" s="55" customFormat="1" x14ac:dyDescent="0.3">
      <c r="A128" s="43"/>
      <c r="B128" s="44"/>
      <c r="C128" s="43"/>
      <c r="D128" s="44"/>
      <c r="E128" s="59"/>
      <c r="F128" s="59">
        <v>7</v>
      </c>
      <c r="G128" s="67" t="s">
        <v>212</v>
      </c>
      <c r="H128" s="44" t="s">
        <v>246</v>
      </c>
      <c r="I128" s="43"/>
      <c r="J128" s="44"/>
      <c r="K128" s="43"/>
      <c r="L128" s="44"/>
      <c r="M128" s="53">
        <v>41</v>
      </c>
      <c r="N128" s="54">
        <v>31572.266837129013</v>
      </c>
      <c r="O128" s="54">
        <v>32906.902856991401</v>
      </c>
      <c r="P128" s="54">
        <v>34516.415146674903</v>
      </c>
      <c r="Q128" s="54">
        <v>36223.734941385992</v>
      </c>
      <c r="R128" s="54">
        <v>37716.259624515653</v>
      </c>
      <c r="S128" s="54">
        <v>32797.05537623688</v>
      </c>
      <c r="T128" s="54">
        <v>34101.752497331006</v>
      </c>
      <c r="U128" s="54">
        <v>36689.365056311333</v>
      </c>
      <c r="V128" s="54">
        <v>38583.611539709265</v>
      </c>
      <c r="W128" s="54">
        <v>41469.890234218146</v>
      </c>
      <c r="X128" s="54"/>
      <c r="Y128" s="321">
        <v>31572.266837129013</v>
      </c>
      <c r="Z128" s="321">
        <v>32906.902856991401</v>
      </c>
      <c r="AA128" s="321">
        <v>34516.415146674903</v>
      </c>
      <c r="AB128" s="321">
        <v>36223.734941385992</v>
      </c>
      <c r="AC128" s="321">
        <v>37716.259624515653</v>
      </c>
      <c r="AD128" s="321">
        <v>32797.05537623688</v>
      </c>
      <c r="AE128" s="321">
        <v>34101.752497331006</v>
      </c>
      <c r="AF128" s="321">
        <v>36689.365056311319</v>
      </c>
      <c r="AG128" s="55">
        <v>38583.611539709265</v>
      </c>
      <c r="AI128" s="205">
        <f t="shared" si="13"/>
        <v>0</v>
      </c>
      <c r="AJ128" s="205">
        <f t="shared" si="14"/>
        <v>0</v>
      </c>
      <c r="AK128" s="205">
        <f t="shared" si="15"/>
        <v>0</v>
      </c>
      <c r="AL128" s="205">
        <f t="shared" si="16"/>
        <v>0</v>
      </c>
      <c r="AM128" s="205">
        <f t="shared" si="17"/>
        <v>0</v>
      </c>
      <c r="AN128" s="205">
        <f t="shared" si="18"/>
        <v>0</v>
      </c>
      <c r="AO128" s="205">
        <f t="shared" si="19"/>
        <v>0</v>
      </c>
      <c r="AP128" s="205">
        <f t="shared" si="11"/>
        <v>0</v>
      </c>
      <c r="AQ128" s="205">
        <f t="shared" si="12"/>
        <v>0</v>
      </c>
    </row>
    <row r="129" spans="1:43" s="55" customFormat="1" x14ac:dyDescent="0.3">
      <c r="A129" s="43"/>
      <c r="B129" s="44"/>
      <c r="C129" s="43"/>
      <c r="D129" s="44"/>
      <c r="E129" s="59"/>
      <c r="F129" s="59">
        <v>8</v>
      </c>
      <c r="G129" s="67" t="s">
        <v>215</v>
      </c>
      <c r="H129" s="44" t="s">
        <v>252</v>
      </c>
      <c r="I129" s="43"/>
      <c r="J129" s="44"/>
      <c r="K129" s="43"/>
      <c r="L129" s="44"/>
      <c r="M129" s="53">
        <v>46</v>
      </c>
      <c r="N129" s="54">
        <v>70243.706083555531</v>
      </c>
      <c r="O129" s="54">
        <v>75555.470838325287</v>
      </c>
      <c r="P129" s="54">
        <v>81217.887299517461</v>
      </c>
      <c r="Q129" s="54">
        <v>86317.204475420833</v>
      </c>
      <c r="R129" s="54">
        <v>89133.011634057344</v>
      </c>
      <c r="S129" s="54">
        <v>91361.019906941467</v>
      </c>
      <c r="T129" s="54">
        <v>104744.78022013212</v>
      </c>
      <c r="U129" s="54">
        <v>119624.66979606776</v>
      </c>
      <c r="V129" s="54">
        <v>117718.47285726467</v>
      </c>
      <c r="W129" s="54">
        <v>122567.16006265611</v>
      </c>
      <c r="X129" s="54"/>
      <c r="Y129" s="321">
        <v>70243.706083555531</v>
      </c>
      <c r="Z129" s="321">
        <v>75555.470838325287</v>
      </c>
      <c r="AA129" s="321">
        <v>81217.887299517461</v>
      </c>
      <c r="AB129" s="321">
        <v>86317.204475420833</v>
      </c>
      <c r="AC129" s="321">
        <v>89133.011634057344</v>
      </c>
      <c r="AD129" s="321">
        <v>91361.019906941467</v>
      </c>
      <c r="AE129" s="321">
        <v>104744.78022013212</v>
      </c>
      <c r="AF129" s="321">
        <v>119614.66979606776</v>
      </c>
      <c r="AG129" s="55">
        <v>117708.47285726467</v>
      </c>
      <c r="AI129" s="205">
        <f t="shared" si="13"/>
        <v>0</v>
      </c>
      <c r="AJ129" s="205">
        <f t="shared" si="14"/>
        <v>0</v>
      </c>
      <c r="AK129" s="205">
        <f t="shared" si="15"/>
        <v>0</v>
      </c>
      <c r="AL129" s="205">
        <f t="shared" si="16"/>
        <v>0</v>
      </c>
      <c r="AM129" s="205">
        <f t="shared" si="17"/>
        <v>0</v>
      </c>
      <c r="AN129" s="205">
        <f t="shared" si="18"/>
        <v>0</v>
      </c>
      <c r="AO129" s="205">
        <f t="shared" si="19"/>
        <v>0</v>
      </c>
      <c r="AP129" s="205">
        <f t="shared" si="11"/>
        <v>-10</v>
      </c>
      <c r="AQ129" s="205">
        <f t="shared" si="12"/>
        <v>-10</v>
      </c>
    </row>
    <row r="130" spans="1:43" s="55" customFormat="1" x14ac:dyDescent="0.3">
      <c r="A130" s="43"/>
      <c r="B130" s="44"/>
      <c r="C130" s="43"/>
      <c r="D130" s="44"/>
      <c r="E130" s="59"/>
      <c r="F130" s="59">
        <v>9</v>
      </c>
      <c r="G130" s="67" t="s">
        <v>217</v>
      </c>
      <c r="H130" s="44" t="s">
        <v>262</v>
      </c>
      <c r="I130" s="43"/>
      <c r="J130" s="44"/>
      <c r="K130" s="43"/>
      <c r="L130" s="44"/>
      <c r="M130" s="53">
        <v>12</v>
      </c>
      <c r="N130" s="54">
        <v>23065.786642294002</v>
      </c>
      <c r="O130" s="54">
        <v>22120.123356635526</v>
      </c>
      <c r="P130" s="54">
        <v>23139.392342019833</v>
      </c>
      <c r="Q130" s="54">
        <v>24582.312293819934</v>
      </c>
      <c r="R130" s="54">
        <v>26170.542358427574</v>
      </c>
      <c r="S130" s="54">
        <v>24934.860561281177</v>
      </c>
      <c r="T130" s="54">
        <v>25264.820881309017</v>
      </c>
      <c r="U130" s="54">
        <v>29113.660647652679</v>
      </c>
      <c r="V130" s="54">
        <v>30148.786115450748</v>
      </c>
      <c r="W130" s="54">
        <v>30348.651421284059</v>
      </c>
      <c r="X130" s="54"/>
      <c r="Y130" s="321">
        <v>23065.786642294002</v>
      </c>
      <c r="Z130" s="321">
        <v>22120.123356635526</v>
      </c>
      <c r="AA130" s="321">
        <v>23139.392342019833</v>
      </c>
      <c r="AB130" s="321">
        <v>24582.312293819934</v>
      </c>
      <c r="AC130" s="321">
        <v>26170.542358427574</v>
      </c>
      <c r="AD130" s="321">
        <v>24934.860561281177</v>
      </c>
      <c r="AE130" s="321">
        <v>25264.820881309017</v>
      </c>
      <c r="AF130" s="321">
        <v>29113.660647652679</v>
      </c>
      <c r="AG130" s="55">
        <v>30148.786115450748</v>
      </c>
      <c r="AI130" s="205">
        <f t="shared" si="13"/>
        <v>0</v>
      </c>
      <c r="AJ130" s="205">
        <f t="shared" si="14"/>
        <v>0</v>
      </c>
      <c r="AK130" s="205">
        <f t="shared" si="15"/>
        <v>0</v>
      </c>
      <c r="AL130" s="205">
        <f t="shared" si="16"/>
        <v>0</v>
      </c>
      <c r="AM130" s="205">
        <f t="shared" si="17"/>
        <v>0</v>
      </c>
      <c r="AN130" s="205">
        <f t="shared" si="18"/>
        <v>0</v>
      </c>
      <c r="AO130" s="205">
        <f t="shared" si="19"/>
        <v>0</v>
      </c>
      <c r="AP130" s="205">
        <f t="shared" si="11"/>
        <v>0</v>
      </c>
      <c r="AQ130" s="205">
        <f t="shared" si="12"/>
        <v>0</v>
      </c>
    </row>
    <row r="131" spans="1:43" s="55" customFormat="1" x14ac:dyDescent="0.3">
      <c r="A131" s="43"/>
      <c r="B131" s="44"/>
      <c r="C131" s="43"/>
      <c r="D131" s="44"/>
      <c r="E131" s="59"/>
      <c r="F131" s="59">
        <v>10</v>
      </c>
      <c r="G131" s="67" t="s">
        <v>220</v>
      </c>
      <c r="H131" s="44" t="s">
        <v>265</v>
      </c>
      <c r="I131" s="43"/>
      <c r="J131" s="44"/>
      <c r="K131" s="43"/>
      <c r="L131" s="44"/>
      <c r="M131" s="53">
        <v>20</v>
      </c>
      <c r="N131" s="54">
        <v>7672.0379320800012</v>
      </c>
      <c r="O131" s="54">
        <v>8205.3439450226651</v>
      </c>
      <c r="P131" s="54">
        <v>8803.3323604123507</v>
      </c>
      <c r="Q131" s="54">
        <v>9276.7512995196794</v>
      </c>
      <c r="R131" s="54">
        <v>9855.6316837381637</v>
      </c>
      <c r="S131" s="54">
        <v>9104.977754617672</v>
      </c>
      <c r="T131" s="54">
        <v>8988.5338309781873</v>
      </c>
      <c r="U131" s="54">
        <v>9836.7123768119909</v>
      </c>
      <c r="V131" s="54">
        <v>9756.2516269963344</v>
      </c>
      <c r="W131" s="54">
        <v>10290.122434274375</v>
      </c>
      <c r="X131" s="54"/>
      <c r="Y131" s="321">
        <v>7672.0379320800012</v>
      </c>
      <c r="Z131" s="321">
        <v>8205.3439450226651</v>
      </c>
      <c r="AA131" s="321">
        <v>8803.3323604123507</v>
      </c>
      <c r="AB131" s="321">
        <v>9276.7512995196794</v>
      </c>
      <c r="AC131" s="321">
        <v>9855.6316837381637</v>
      </c>
      <c r="AD131" s="321">
        <v>9104.977754617672</v>
      </c>
      <c r="AE131" s="321">
        <v>8988.5338309781873</v>
      </c>
      <c r="AF131" s="321">
        <v>9836.7123768119909</v>
      </c>
      <c r="AG131" s="55">
        <v>9756.2516269963344</v>
      </c>
      <c r="AI131" s="205">
        <f t="shared" si="13"/>
        <v>0</v>
      </c>
      <c r="AJ131" s="205">
        <f t="shared" si="14"/>
        <v>0</v>
      </c>
      <c r="AK131" s="205">
        <f t="shared" si="15"/>
        <v>0</v>
      </c>
      <c r="AL131" s="205">
        <f t="shared" si="16"/>
        <v>0</v>
      </c>
      <c r="AM131" s="205">
        <f t="shared" si="17"/>
        <v>0</v>
      </c>
      <c r="AN131" s="205">
        <f t="shared" si="18"/>
        <v>0</v>
      </c>
      <c r="AO131" s="205">
        <f t="shared" si="19"/>
        <v>0</v>
      </c>
      <c r="AP131" s="205">
        <f t="shared" si="11"/>
        <v>0</v>
      </c>
      <c r="AQ131" s="205">
        <f t="shared" si="12"/>
        <v>0</v>
      </c>
    </row>
    <row r="132" spans="1:43" s="70" customFormat="1" x14ac:dyDescent="0.3">
      <c r="A132" s="48"/>
      <c r="B132" s="49"/>
      <c r="C132" s="48"/>
      <c r="D132" s="49"/>
      <c r="E132" s="43"/>
      <c r="F132" s="48"/>
      <c r="G132" s="49" t="s">
        <v>435</v>
      </c>
      <c r="H132" s="49"/>
      <c r="I132" s="48"/>
      <c r="J132" s="49"/>
      <c r="K132" s="48"/>
      <c r="L132" s="49"/>
      <c r="M132" s="64">
        <v>72</v>
      </c>
      <c r="N132" s="123">
        <v>55381.969091896266</v>
      </c>
      <c r="O132" s="123">
        <v>59507.909089336186</v>
      </c>
      <c r="P132" s="123">
        <v>63521.683704404029</v>
      </c>
      <c r="Q132" s="123">
        <v>66194.271723307989</v>
      </c>
      <c r="R132" s="123">
        <v>66452.570371288355</v>
      </c>
      <c r="S132" s="123">
        <v>53616.192721116764</v>
      </c>
      <c r="T132" s="123">
        <v>50838.937329777873</v>
      </c>
      <c r="U132" s="123">
        <v>53455.042761652316</v>
      </c>
      <c r="V132" s="123">
        <v>56662.858459509735</v>
      </c>
      <c r="W132" s="123">
        <v>66579.938721650018</v>
      </c>
      <c r="X132" s="123"/>
      <c r="Y132" s="320">
        <v>55381.969091896266</v>
      </c>
      <c r="Z132" s="320">
        <v>59507.909089336186</v>
      </c>
      <c r="AA132" s="320">
        <v>63521.683704404029</v>
      </c>
      <c r="AB132" s="320">
        <v>66194.271723307989</v>
      </c>
      <c r="AC132" s="320">
        <v>66452.570371288355</v>
      </c>
      <c r="AD132" s="320">
        <v>53616.192721116764</v>
      </c>
      <c r="AE132" s="320">
        <v>50838.937329777873</v>
      </c>
      <c r="AF132" s="320">
        <v>53426.45532983703</v>
      </c>
      <c r="AG132" s="70">
        <v>56658.931342510572</v>
      </c>
      <c r="AI132" s="205">
        <f t="shared" si="13"/>
        <v>0</v>
      </c>
      <c r="AJ132" s="205">
        <f t="shared" si="14"/>
        <v>0</v>
      </c>
      <c r="AK132" s="205">
        <f t="shared" si="15"/>
        <v>0</v>
      </c>
      <c r="AL132" s="205">
        <f t="shared" si="16"/>
        <v>0</v>
      </c>
      <c r="AM132" s="205">
        <f t="shared" si="17"/>
        <v>0</v>
      </c>
      <c r="AN132" s="205">
        <f t="shared" si="18"/>
        <v>0</v>
      </c>
      <c r="AO132" s="205">
        <f t="shared" si="19"/>
        <v>0</v>
      </c>
      <c r="AP132" s="205">
        <f t="shared" si="11"/>
        <v>-28.587431815285527</v>
      </c>
      <c r="AQ132" s="205">
        <f t="shared" si="12"/>
        <v>-3.9271169991625356</v>
      </c>
    </row>
    <row r="133" spans="1:43" s="55" customFormat="1" x14ac:dyDescent="0.3">
      <c r="A133" s="43"/>
      <c r="B133" s="44"/>
      <c r="C133" s="43"/>
      <c r="D133" s="44"/>
      <c r="E133" s="59"/>
      <c r="F133" s="59">
        <v>1</v>
      </c>
      <c r="G133" s="67" t="s">
        <v>222</v>
      </c>
      <c r="H133" s="44" t="s">
        <v>271</v>
      </c>
      <c r="I133" s="43"/>
      <c r="J133" s="44"/>
      <c r="K133" s="43"/>
      <c r="L133" s="44"/>
      <c r="M133" s="53">
        <v>1</v>
      </c>
      <c r="N133" s="54">
        <v>15246.2805779919</v>
      </c>
      <c r="O133" s="54">
        <v>16548.519500461298</v>
      </c>
      <c r="P133" s="54">
        <v>16988.181569694796</v>
      </c>
      <c r="Q133" s="54">
        <v>15811.798686021801</v>
      </c>
      <c r="R133" s="54">
        <v>15352.423515910799</v>
      </c>
      <c r="S133" s="54">
        <v>12819.152692942978</v>
      </c>
      <c r="T133" s="54">
        <v>11227.225398538987</v>
      </c>
      <c r="U133" s="54">
        <v>11099.499334815115</v>
      </c>
      <c r="V133" s="54">
        <v>11371.388902925173</v>
      </c>
      <c r="W133" s="54">
        <v>13512.942108869793</v>
      </c>
      <c r="X133" s="54"/>
      <c r="Y133" s="321">
        <v>15246.2805779919</v>
      </c>
      <c r="Z133" s="321">
        <v>16548.519500461298</v>
      </c>
      <c r="AA133" s="321">
        <v>16988.181569694796</v>
      </c>
      <c r="AB133" s="321">
        <v>15811.798686021801</v>
      </c>
      <c r="AC133" s="321">
        <v>15352.423515910799</v>
      </c>
      <c r="AD133" s="321">
        <v>12819.152692942978</v>
      </c>
      <c r="AE133" s="321">
        <v>11227.225398538987</v>
      </c>
      <c r="AF133" s="321">
        <v>11097.686409129692</v>
      </c>
      <c r="AG133" s="55">
        <v>11369.481785817581</v>
      </c>
      <c r="AI133" s="205">
        <f t="shared" si="13"/>
        <v>0</v>
      </c>
      <c r="AJ133" s="205">
        <f t="shared" si="14"/>
        <v>0</v>
      </c>
      <c r="AK133" s="205">
        <f t="shared" si="15"/>
        <v>0</v>
      </c>
      <c r="AL133" s="205">
        <f t="shared" si="16"/>
        <v>0</v>
      </c>
      <c r="AM133" s="205">
        <f t="shared" si="17"/>
        <v>0</v>
      </c>
      <c r="AN133" s="205">
        <f t="shared" si="18"/>
        <v>0</v>
      </c>
      <c r="AO133" s="205">
        <f t="shared" si="19"/>
        <v>0</v>
      </c>
      <c r="AP133" s="205">
        <f t="shared" si="11"/>
        <v>-1.8129256854226696</v>
      </c>
      <c r="AQ133" s="205">
        <f t="shared" si="12"/>
        <v>-1.9071171075920574</v>
      </c>
    </row>
    <row r="134" spans="1:43" s="55" customFormat="1" x14ac:dyDescent="0.3">
      <c r="A134" s="43"/>
      <c r="B134" s="44"/>
      <c r="C134" s="43"/>
      <c r="D134" s="44"/>
      <c r="E134" s="59"/>
      <c r="F134" s="59">
        <v>2</v>
      </c>
      <c r="G134" s="67" t="s">
        <v>225</v>
      </c>
      <c r="H134" s="44" t="s">
        <v>274</v>
      </c>
      <c r="I134" s="43"/>
      <c r="J134" s="44"/>
      <c r="K134" s="43"/>
      <c r="L134" s="44"/>
      <c r="M134" s="53">
        <v>3</v>
      </c>
      <c r="N134" s="54">
        <v>15360.15484195745</v>
      </c>
      <c r="O134" s="54">
        <v>15196.761706074243</v>
      </c>
      <c r="P134" s="54">
        <v>15537.289016533401</v>
      </c>
      <c r="Q134" s="54">
        <v>15347.832546905509</v>
      </c>
      <c r="R134" s="54">
        <v>14188.077611785942</v>
      </c>
      <c r="S134" s="54">
        <v>11945.413015022074</v>
      </c>
      <c r="T134" s="54">
        <v>11730.7577234172</v>
      </c>
      <c r="U134" s="54">
        <v>14044.009266617397</v>
      </c>
      <c r="V134" s="54">
        <v>13983.487047087252</v>
      </c>
      <c r="W134" s="54">
        <v>15946.911944372603</v>
      </c>
      <c r="X134" s="54"/>
      <c r="Y134" s="321">
        <v>15360.15484195745</v>
      </c>
      <c r="Z134" s="321">
        <v>15196.761706074243</v>
      </c>
      <c r="AA134" s="321">
        <v>15537.289016533401</v>
      </c>
      <c r="AB134" s="321">
        <v>15347.832546905509</v>
      </c>
      <c r="AC134" s="321">
        <v>14188.077611785942</v>
      </c>
      <c r="AD134" s="321">
        <v>11945.413015022074</v>
      </c>
      <c r="AE134" s="321">
        <v>11730.7577234172</v>
      </c>
      <c r="AF134" s="321">
        <v>13725.862079536193</v>
      </c>
      <c r="AG134" s="55">
        <v>13663.949997013777</v>
      </c>
      <c r="AI134" s="205">
        <f t="shared" si="13"/>
        <v>0</v>
      </c>
      <c r="AJ134" s="205">
        <f t="shared" si="14"/>
        <v>0</v>
      </c>
      <c r="AK134" s="205">
        <f t="shared" si="15"/>
        <v>0</v>
      </c>
      <c r="AL134" s="205">
        <f t="shared" si="16"/>
        <v>0</v>
      </c>
      <c r="AM134" s="205">
        <f t="shared" si="17"/>
        <v>0</v>
      </c>
      <c r="AN134" s="205">
        <f t="shared" si="18"/>
        <v>0</v>
      </c>
      <c r="AO134" s="205">
        <f t="shared" si="19"/>
        <v>0</v>
      </c>
      <c r="AP134" s="205">
        <f t="shared" si="11"/>
        <v>-318.14718708120381</v>
      </c>
      <c r="AQ134" s="205">
        <f t="shared" si="12"/>
        <v>-319.53705007347526</v>
      </c>
    </row>
    <row r="135" spans="1:43" s="55" customFormat="1" x14ac:dyDescent="0.3">
      <c r="A135" s="43"/>
      <c r="B135" s="44"/>
      <c r="C135" s="43"/>
      <c r="D135" s="44"/>
      <c r="E135" s="59"/>
      <c r="F135" s="59">
        <v>3</v>
      </c>
      <c r="G135" s="67" t="s">
        <v>227</v>
      </c>
      <c r="H135" s="44" t="s">
        <v>277</v>
      </c>
      <c r="I135" s="43"/>
      <c r="J135" s="44"/>
      <c r="K135" s="43"/>
      <c r="L135" s="44"/>
      <c r="M135" s="53">
        <v>22</v>
      </c>
      <c r="N135" s="54">
        <v>15373.156935334802</v>
      </c>
      <c r="O135" s="54">
        <v>17790.706544153545</v>
      </c>
      <c r="P135" s="54">
        <v>20253.299170054841</v>
      </c>
      <c r="Q135" s="54">
        <v>23353.567340848305</v>
      </c>
      <c r="R135" s="54">
        <v>24823.468913521836</v>
      </c>
      <c r="S135" s="54">
        <v>17836.347549218732</v>
      </c>
      <c r="T135" s="54">
        <v>14590.067882451756</v>
      </c>
      <c r="U135" s="54">
        <v>14220.108710102668</v>
      </c>
      <c r="V135" s="54">
        <v>16287.249731100896</v>
      </c>
      <c r="W135" s="54">
        <v>18946.001879596002</v>
      </c>
      <c r="X135" s="54"/>
      <c r="Y135" s="321">
        <v>15373.156935334802</v>
      </c>
      <c r="Z135" s="321">
        <v>17790.706544153545</v>
      </c>
      <c r="AA135" s="321">
        <v>20253.299170054841</v>
      </c>
      <c r="AB135" s="321">
        <v>23353.567340848305</v>
      </c>
      <c r="AC135" s="321">
        <v>24823.468913521836</v>
      </c>
      <c r="AD135" s="321">
        <v>17836.347549218732</v>
      </c>
      <c r="AE135" s="321">
        <v>14590.067882451756</v>
      </c>
      <c r="AF135" s="321">
        <v>14451.590161265016</v>
      </c>
      <c r="AG135" s="55">
        <v>16548.154244215744</v>
      </c>
      <c r="AI135" s="205">
        <f t="shared" si="13"/>
        <v>0</v>
      </c>
      <c r="AJ135" s="205">
        <f t="shared" si="14"/>
        <v>0</v>
      </c>
      <c r="AK135" s="205">
        <f t="shared" si="15"/>
        <v>0</v>
      </c>
      <c r="AL135" s="205">
        <f t="shared" si="16"/>
        <v>0</v>
      </c>
      <c r="AM135" s="205">
        <f t="shared" si="17"/>
        <v>0</v>
      </c>
      <c r="AN135" s="205">
        <f t="shared" si="18"/>
        <v>0</v>
      </c>
      <c r="AO135" s="205">
        <f t="shared" si="19"/>
        <v>0</v>
      </c>
      <c r="AP135" s="205">
        <f t="shared" ref="AP135:AP198" si="20">AF135-U135</f>
        <v>231.48145116234809</v>
      </c>
      <c r="AQ135" s="205">
        <f t="shared" ref="AQ135:AQ198" si="21">AG135-V135</f>
        <v>260.90451311484867</v>
      </c>
    </row>
    <row r="136" spans="1:43" s="55" customFormat="1" x14ac:dyDescent="0.3">
      <c r="A136" s="43"/>
      <c r="B136" s="44"/>
      <c r="C136" s="43"/>
      <c r="D136" s="44"/>
      <c r="E136" s="59"/>
      <c r="F136" s="59">
        <v>4</v>
      </c>
      <c r="G136" s="67" t="s">
        <v>230</v>
      </c>
      <c r="H136" s="44" t="s">
        <v>279</v>
      </c>
      <c r="I136" s="43"/>
      <c r="J136" s="44"/>
      <c r="K136" s="43"/>
      <c r="L136" s="44"/>
      <c r="M136" s="53">
        <v>46</v>
      </c>
      <c r="N136" s="54">
        <v>9402.3767366121119</v>
      </c>
      <c r="O136" s="54">
        <v>9971.9213386471019</v>
      </c>
      <c r="P136" s="54">
        <v>10742.913948120986</v>
      </c>
      <c r="Q136" s="54">
        <v>11681.073149532365</v>
      </c>
      <c r="R136" s="54">
        <v>12088.600330069772</v>
      </c>
      <c r="S136" s="54">
        <v>11015.279463932979</v>
      </c>
      <c r="T136" s="54">
        <v>13290.886325369931</v>
      </c>
      <c r="U136" s="54">
        <v>14091.425450117133</v>
      </c>
      <c r="V136" s="54">
        <v>15020.732778396417</v>
      </c>
      <c r="W136" s="54">
        <v>18174.082788811622</v>
      </c>
      <c r="X136" s="54"/>
      <c r="Y136" s="321">
        <v>9402.3767366121119</v>
      </c>
      <c r="Z136" s="321">
        <v>9971.9213386471019</v>
      </c>
      <c r="AA136" s="321">
        <v>10742.913948120986</v>
      </c>
      <c r="AB136" s="321">
        <v>11681.073149532365</v>
      </c>
      <c r="AC136" s="321">
        <v>12088.600330069772</v>
      </c>
      <c r="AD136" s="321">
        <v>11015.279463932979</v>
      </c>
      <c r="AE136" s="321">
        <v>13290.886325369931</v>
      </c>
      <c r="AF136" s="321">
        <v>14151.316679906126</v>
      </c>
      <c r="AG136" s="55">
        <v>15077.34531546347</v>
      </c>
      <c r="AI136" s="205">
        <f t="shared" ref="AI136:AI199" si="22">Y136-N136</f>
        <v>0</v>
      </c>
      <c r="AJ136" s="205">
        <f t="shared" ref="AJ136:AJ199" si="23">Z136-O136</f>
        <v>0</v>
      </c>
      <c r="AK136" s="205">
        <f t="shared" ref="AK136:AK199" si="24">AA136-P136</f>
        <v>0</v>
      </c>
      <c r="AL136" s="205">
        <f t="shared" ref="AL136:AL199" si="25">AB136-Q136</f>
        <v>0</v>
      </c>
      <c r="AM136" s="205">
        <f t="shared" ref="AM136:AM199" si="26">AC136-R136</f>
        <v>0</v>
      </c>
      <c r="AN136" s="205">
        <f t="shared" ref="AN136:AN199" si="27">AD136-S136</f>
        <v>0</v>
      </c>
      <c r="AO136" s="205">
        <f t="shared" ref="AO136:AO199" si="28">AE136-T136</f>
        <v>0</v>
      </c>
      <c r="AP136" s="205">
        <f t="shared" si="20"/>
        <v>59.89122978899286</v>
      </c>
      <c r="AQ136" s="205">
        <f t="shared" si="21"/>
        <v>56.612537067052472</v>
      </c>
    </row>
    <row r="137" spans="1:43" s="70" customFormat="1" x14ac:dyDescent="0.3">
      <c r="A137" s="48"/>
      <c r="B137" s="49"/>
      <c r="C137" s="48"/>
      <c r="D137" s="49"/>
      <c r="E137" s="43"/>
      <c r="F137" s="48"/>
      <c r="G137" s="49" t="s">
        <v>436</v>
      </c>
      <c r="H137" s="49"/>
      <c r="I137" s="48"/>
      <c r="J137" s="49"/>
      <c r="K137" s="48"/>
      <c r="L137" s="49"/>
      <c r="M137" s="64">
        <v>623</v>
      </c>
      <c r="N137" s="123">
        <v>643882.56887343375</v>
      </c>
      <c r="O137" s="123">
        <v>680561.31856329704</v>
      </c>
      <c r="P137" s="123">
        <v>723360.72961064545</v>
      </c>
      <c r="Q137" s="123">
        <v>772989.86129763513</v>
      </c>
      <c r="R137" s="123">
        <v>820576.47957758803</v>
      </c>
      <c r="S137" s="123">
        <v>777692.91054699686</v>
      </c>
      <c r="T137" s="123">
        <v>795116.29697876563</v>
      </c>
      <c r="U137" s="123">
        <v>884870.33929002122</v>
      </c>
      <c r="V137" s="123">
        <v>930363.40948065312</v>
      </c>
      <c r="W137" s="123">
        <v>980109.72059415164</v>
      </c>
      <c r="X137" s="123"/>
      <c r="Y137" s="320">
        <v>643882.56887343375</v>
      </c>
      <c r="Z137" s="320">
        <v>680561.31856329704</v>
      </c>
      <c r="AA137" s="320">
        <v>723360.72961064545</v>
      </c>
      <c r="AB137" s="320">
        <v>772989.86129763513</v>
      </c>
      <c r="AC137" s="320">
        <v>820576.47957758803</v>
      </c>
      <c r="AD137" s="320">
        <v>777692.91054699686</v>
      </c>
      <c r="AE137" s="320">
        <v>795116.29697876563</v>
      </c>
      <c r="AF137" s="320">
        <v>882722.58040114318</v>
      </c>
      <c r="AG137" s="70">
        <v>927904.48415160086</v>
      </c>
      <c r="AI137" s="205">
        <f t="shared" si="22"/>
        <v>0</v>
      </c>
      <c r="AJ137" s="205">
        <f t="shared" si="23"/>
        <v>0</v>
      </c>
      <c r="AK137" s="205">
        <f t="shared" si="24"/>
        <v>0</v>
      </c>
      <c r="AL137" s="205">
        <f t="shared" si="25"/>
        <v>0</v>
      </c>
      <c r="AM137" s="205">
        <f t="shared" si="26"/>
        <v>0</v>
      </c>
      <c r="AN137" s="205">
        <f t="shared" si="27"/>
        <v>0</v>
      </c>
      <c r="AO137" s="205">
        <f t="shared" si="28"/>
        <v>0</v>
      </c>
      <c r="AP137" s="205">
        <f t="shared" si="20"/>
        <v>-2147.7588888780447</v>
      </c>
      <c r="AQ137" s="205">
        <f t="shared" si="21"/>
        <v>-2458.9253290522611</v>
      </c>
    </row>
    <row r="138" spans="1:43" s="70" customFormat="1" x14ac:dyDescent="0.3">
      <c r="A138" s="48"/>
      <c r="B138" s="49"/>
      <c r="C138" s="48"/>
      <c r="D138" s="49"/>
      <c r="E138" s="43"/>
      <c r="F138" s="48"/>
      <c r="G138" s="49" t="s">
        <v>437</v>
      </c>
      <c r="H138" s="49"/>
      <c r="I138" s="48"/>
      <c r="J138" s="49"/>
      <c r="K138" s="48"/>
      <c r="L138" s="49"/>
      <c r="M138" s="64">
        <v>613</v>
      </c>
      <c r="N138" s="123">
        <v>544099.81116812257</v>
      </c>
      <c r="O138" s="123">
        <v>575940.96349580807</v>
      </c>
      <c r="P138" s="123">
        <v>613666.62456348934</v>
      </c>
      <c r="Q138" s="123">
        <v>658098.80972882942</v>
      </c>
      <c r="R138" s="123">
        <v>701772.32300017786</v>
      </c>
      <c r="S138" s="123">
        <v>652993.78099552344</v>
      </c>
      <c r="T138" s="123">
        <v>663634.12202391366</v>
      </c>
      <c r="U138" s="123">
        <v>747086.54504110338</v>
      </c>
      <c r="V138" s="123">
        <v>785770.24400820618</v>
      </c>
      <c r="W138" s="123">
        <v>828595.19777791842</v>
      </c>
      <c r="X138" s="123"/>
      <c r="Y138" s="320">
        <v>544099.81116812257</v>
      </c>
      <c r="Z138" s="320">
        <v>575940.96349580807</v>
      </c>
      <c r="AA138" s="320">
        <v>613666.62456348934</v>
      </c>
      <c r="AB138" s="320">
        <v>658098.80972882942</v>
      </c>
      <c r="AC138" s="320">
        <v>701772.32300017786</v>
      </c>
      <c r="AD138" s="320">
        <v>652993.78099552344</v>
      </c>
      <c r="AE138" s="320">
        <v>663634.12202391366</v>
      </c>
      <c r="AF138" s="320">
        <v>745287.38993098773</v>
      </c>
      <c r="AG138" s="70">
        <v>784036.28890606191</v>
      </c>
      <c r="AI138" s="205">
        <f t="shared" si="22"/>
        <v>0</v>
      </c>
      <c r="AJ138" s="205">
        <f t="shared" si="23"/>
        <v>0</v>
      </c>
      <c r="AK138" s="205">
        <f t="shared" si="24"/>
        <v>0</v>
      </c>
      <c r="AL138" s="205">
        <f t="shared" si="25"/>
        <v>0</v>
      </c>
      <c r="AM138" s="205">
        <f t="shared" si="26"/>
        <v>0</v>
      </c>
      <c r="AN138" s="205">
        <f t="shared" si="27"/>
        <v>0</v>
      </c>
      <c r="AO138" s="205">
        <f t="shared" si="28"/>
        <v>0</v>
      </c>
      <c r="AP138" s="205">
        <f t="shared" si="20"/>
        <v>-1799.155110115651</v>
      </c>
      <c r="AQ138" s="205">
        <f t="shared" si="21"/>
        <v>-1733.9551021442749</v>
      </c>
    </row>
    <row r="139" spans="1:43" s="70" customFormat="1" x14ac:dyDescent="0.3">
      <c r="A139" s="48"/>
      <c r="B139" s="49"/>
      <c r="C139" s="48"/>
      <c r="D139" s="49"/>
      <c r="E139" s="43"/>
      <c r="F139" s="48"/>
      <c r="G139" s="49" t="s">
        <v>366</v>
      </c>
      <c r="H139" s="49"/>
      <c r="I139" s="48"/>
      <c r="J139" s="49"/>
      <c r="K139" s="48"/>
      <c r="L139" s="49"/>
      <c r="M139" s="64">
        <v>10</v>
      </c>
      <c r="N139" s="123">
        <v>99782.75770531116</v>
      </c>
      <c r="O139" s="123">
        <v>104620.35506748897</v>
      </c>
      <c r="P139" s="123">
        <v>109694.10504715604</v>
      </c>
      <c r="Q139" s="123">
        <v>114891.05156880569</v>
      </c>
      <c r="R139" s="123">
        <v>118804.15657741018</v>
      </c>
      <c r="S139" s="123">
        <v>124699.12955147336</v>
      </c>
      <c r="T139" s="123">
        <v>131482.17495485194</v>
      </c>
      <c r="U139" s="123">
        <v>137783.7942489179</v>
      </c>
      <c r="V139" s="123">
        <v>144593.16547244691</v>
      </c>
      <c r="W139" s="123">
        <v>151514.52281623328</v>
      </c>
      <c r="X139" s="123"/>
      <c r="Y139" s="320">
        <v>99782.75770531116</v>
      </c>
      <c r="Z139" s="320">
        <v>104620.35506748897</v>
      </c>
      <c r="AA139" s="320">
        <v>109694.10504715604</v>
      </c>
      <c r="AB139" s="320">
        <v>114891.05156880569</v>
      </c>
      <c r="AC139" s="320">
        <v>118804.15657741018</v>
      </c>
      <c r="AD139" s="320">
        <v>124699.12955147336</v>
      </c>
      <c r="AE139" s="320">
        <v>131482.17495485194</v>
      </c>
      <c r="AF139" s="320">
        <v>137435.19047015547</v>
      </c>
      <c r="AG139" s="70">
        <v>143868.19524553895</v>
      </c>
      <c r="AI139" s="205">
        <f t="shared" si="22"/>
        <v>0</v>
      </c>
      <c r="AJ139" s="205">
        <f t="shared" si="23"/>
        <v>0</v>
      </c>
      <c r="AK139" s="205">
        <f t="shared" si="24"/>
        <v>0</v>
      </c>
      <c r="AL139" s="205">
        <f t="shared" si="25"/>
        <v>0</v>
      </c>
      <c r="AM139" s="205">
        <f t="shared" si="26"/>
        <v>0</v>
      </c>
      <c r="AN139" s="205">
        <f t="shared" si="27"/>
        <v>0</v>
      </c>
      <c r="AO139" s="205">
        <f t="shared" si="28"/>
        <v>0</v>
      </c>
      <c r="AP139" s="205">
        <f t="shared" si="20"/>
        <v>-348.60377876242273</v>
      </c>
      <c r="AQ139" s="205">
        <f t="shared" si="21"/>
        <v>-724.97022690795711</v>
      </c>
    </row>
    <row r="140" spans="1:43" s="55" customFormat="1" x14ac:dyDescent="0.3">
      <c r="A140" s="43"/>
      <c r="B140" s="44"/>
      <c r="C140" s="43"/>
      <c r="D140" s="44"/>
      <c r="E140" s="80"/>
      <c r="F140" s="59">
        <v>1</v>
      </c>
      <c r="G140" s="67" t="s">
        <v>232</v>
      </c>
      <c r="H140" s="44" t="s">
        <v>438</v>
      </c>
      <c r="I140" s="43"/>
      <c r="J140" s="44"/>
      <c r="K140" s="43"/>
      <c r="L140" s="44"/>
      <c r="M140" s="53">
        <v>8</v>
      </c>
      <c r="N140" s="54">
        <v>25773.764636155702</v>
      </c>
      <c r="O140" s="54">
        <v>27075.253558146498</v>
      </c>
      <c r="P140" s="54">
        <v>27670.783274207482</v>
      </c>
      <c r="Q140" s="54">
        <v>28931.51154012352</v>
      </c>
      <c r="R140" s="54">
        <v>30595.822079207384</v>
      </c>
      <c r="S140" s="54">
        <v>29609.760049883807</v>
      </c>
      <c r="T140" s="54">
        <v>30200.007594469786</v>
      </c>
      <c r="U140" s="54">
        <v>31337.474543326174</v>
      </c>
      <c r="V140" s="54">
        <v>32051.595016566596</v>
      </c>
      <c r="W140" s="54">
        <v>33867.715154574667</v>
      </c>
      <c r="X140" s="54"/>
      <c r="Y140" s="321">
        <v>25773.764636155702</v>
      </c>
      <c r="Z140" s="321">
        <v>27075.253558146498</v>
      </c>
      <c r="AA140" s="321">
        <v>27670.783274207482</v>
      </c>
      <c r="AB140" s="321">
        <v>28931.51154012352</v>
      </c>
      <c r="AC140" s="321">
        <v>30595.822079207384</v>
      </c>
      <c r="AD140" s="321">
        <v>29609.760049883807</v>
      </c>
      <c r="AE140" s="321">
        <v>30200.007594469786</v>
      </c>
      <c r="AF140" s="321">
        <v>31305.803999923668</v>
      </c>
      <c r="AG140" s="55">
        <v>31994.166278516499</v>
      </c>
      <c r="AI140" s="205">
        <f t="shared" si="22"/>
        <v>0</v>
      </c>
      <c r="AJ140" s="205">
        <f t="shared" si="23"/>
        <v>0</v>
      </c>
      <c r="AK140" s="205">
        <f t="shared" si="24"/>
        <v>0</v>
      </c>
      <c r="AL140" s="205">
        <f t="shared" si="25"/>
        <v>0</v>
      </c>
      <c r="AM140" s="205">
        <f t="shared" si="26"/>
        <v>0</v>
      </c>
      <c r="AN140" s="205">
        <f t="shared" si="27"/>
        <v>0</v>
      </c>
      <c r="AO140" s="205">
        <f t="shared" si="28"/>
        <v>0</v>
      </c>
      <c r="AP140" s="205">
        <f t="shared" si="20"/>
        <v>-31.670543402506155</v>
      </c>
      <c r="AQ140" s="205">
        <f t="shared" si="21"/>
        <v>-57.428738050097309</v>
      </c>
    </row>
    <row r="141" spans="1:43" s="55" customFormat="1" x14ac:dyDescent="0.3">
      <c r="A141" s="43"/>
      <c r="B141" s="44"/>
      <c r="C141" s="43"/>
      <c r="D141" s="44"/>
      <c r="E141" s="80"/>
      <c r="F141" s="59">
        <v>2</v>
      </c>
      <c r="G141" s="67" t="s">
        <v>234</v>
      </c>
      <c r="H141" s="44" t="s">
        <v>439</v>
      </c>
      <c r="I141" s="43"/>
      <c r="J141" s="44"/>
      <c r="K141" s="43"/>
      <c r="L141" s="44"/>
      <c r="M141" s="53">
        <v>18</v>
      </c>
      <c r="N141" s="54">
        <v>5936.1222965516063</v>
      </c>
      <c r="O141" s="54">
        <v>6336.8010993878725</v>
      </c>
      <c r="P141" s="54">
        <v>6725.2618465585447</v>
      </c>
      <c r="Q141" s="54">
        <v>7177.4842161148372</v>
      </c>
      <c r="R141" s="54">
        <v>7730.6473607746047</v>
      </c>
      <c r="S141" s="54">
        <v>8340.5072053388321</v>
      </c>
      <c r="T141" s="54">
        <v>8821.4607704890295</v>
      </c>
      <c r="U141" s="54">
        <v>9061.8783127276311</v>
      </c>
      <c r="V141" s="54">
        <v>9435.7124558107098</v>
      </c>
      <c r="W141" s="54">
        <v>9115.4922269435301</v>
      </c>
      <c r="X141" s="54"/>
      <c r="Y141" s="321">
        <v>5936.1222965516063</v>
      </c>
      <c r="Z141" s="321">
        <v>6336.8010993878725</v>
      </c>
      <c r="AA141" s="321">
        <v>6725.2618465585447</v>
      </c>
      <c r="AB141" s="321">
        <v>7177.4842161148372</v>
      </c>
      <c r="AC141" s="321">
        <v>7730.6473607746047</v>
      </c>
      <c r="AD141" s="321">
        <v>8340.5072053388321</v>
      </c>
      <c r="AE141" s="321">
        <v>8821.4607704890295</v>
      </c>
      <c r="AF141" s="321">
        <v>9052.0025839559275</v>
      </c>
      <c r="AG141" s="55">
        <v>9417.0225509826669</v>
      </c>
      <c r="AI141" s="205">
        <f t="shared" si="22"/>
        <v>0</v>
      </c>
      <c r="AJ141" s="205">
        <f t="shared" si="23"/>
        <v>0</v>
      </c>
      <c r="AK141" s="205">
        <f t="shared" si="24"/>
        <v>0</v>
      </c>
      <c r="AL141" s="205">
        <f t="shared" si="25"/>
        <v>0</v>
      </c>
      <c r="AM141" s="205">
        <f t="shared" si="26"/>
        <v>0</v>
      </c>
      <c r="AN141" s="205">
        <f t="shared" si="27"/>
        <v>0</v>
      </c>
      <c r="AO141" s="205">
        <f t="shared" si="28"/>
        <v>0</v>
      </c>
      <c r="AP141" s="205">
        <f t="shared" si="20"/>
        <v>-9.8757287717035069</v>
      </c>
      <c r="AQ141" s="205">
        <f t="shared" si="21"/>
        <v>-18.689904828042927</v>
      </c>
    </row>
    <row r="142" spans="1:43" s="55" customFormat="1" x14ac:dyDescent="0.3">
      <c r="A142" s="43"/>
      <c r="B142" s="44"/>
      <c r="C142" s="43"/>
      <c r="D142" s="44"/>
      <c r="E142" s="80"/>
      <c r="F142" s="59">
        <v>3</v>
      </c>
      <c r="G142" s="67" t="s">
        <v>237</v>
      </c>
      <c r="H142" s="44" t="s">
        <v>284</v>
      </c>
      <c r="I142" s="43"/>
      <c r="J142" s="44"/>
      <c r="K142" s="43"/>
      <c r="L142" s="44"/>
      <c r="M142" s="53">
        <v>83</v>
      </c>
      <c r="N142" s="54">
        <v>82182.6062536971</v>
      </c>
      <c r="O142" s="54">
        <v>89006.651069463769</v>
      </c>
      <c r="P142" s="54">
        <v>94906.445283949637</v>
      </c>
      <c r="Q142" s="54">
        <v>101926.66144105697</v>
      </c>
      <c r="R142" s="54">
        <v>107689.81001785723</v>
      </c>
      <c r="S142" s="54">
        <v>102245.91265087907</v>
      </c>
      <c r="T142" s="54">
        <v>106071.35271452808</v>
      </c>
      <c r="U142" s="54">
        <v>110215.90626405261</v>
      </c>
      <c r="V142" s="54">
        <v>115452.88437208958</v>
      </c>
      <c r="W142" s="54">
        <v>120267.76894918531</v>
      </c>
      <c r="X142" s="54"/>
      <c r="Y142" s="321">
        <v>82182.6062536971</v>
      </c>
      <c r="Z142" s="321">
        <v>89006.651069463769</v>
      </c>
      <c r="AA142" s="321">
        <v>94906.445283949637</v>
      </c>
      <c r="AB142" s="321">
        <v>101926.66144105697</v>
      </c>
      <c r="AC142" s="321">
        <v>107689.81001785723</v>
      </c>
      <c r="AD142" s="321">
        <v>102245.91265087907</v>
      </c>
      <c r="AE142" s="321">
        <v>106071.35271452808</v>
      </c>
      <c r="AF142" s="321">
        <v>110153.04901111992</v>
      </c>
      <c r="AG142" s="55">
        <v>115281.42105973476</v>
      </c>
      <c r="AI142" s="205">
        <f t="shared" si="22"/>
        <v>0</v>
      </c>
      <c r="AJ142" s="205">
        <f t="shared" si="23"/>
        <v>0</v>
      </c>
      <c r="AK142" s="205">
        <f t="shared" si="24"/>
        <v>0</v>
      </c>
      <c r="AL142" s="205">
        <f t="shared" si="25"/>
        <v>0</v>
      </c>
      <c r="AM142" s="205">
        <f t="shared" si="26"/>
        <v>0</v>
      </c>
      <c r="AN142" s="205">
        <f t="shared" si="27"/>
        <v>0</v>
      </c>
      <c r="AO142" s="205">
        <f t="shared" si="28"/>
        <v>0</v>
      </c>
      <c r="AP142" s="205">
        <f t="shared" si="20"/>
        <v>-62.857252932692063</v>
      </c>
      <c r="AQ142" s="205">
        <f t="shared" si="21"/>
        <v>-171.46331235482648</v>
      </c>
    </row>
    <row r="143" spans="1:43" s="55" customFormat="1" x14ac:dyDescent="0.3">
      <c r="A143" s="43"/>
      <c r="B143" s="44"/>
      <c r="C143" s="43"/>
      <c r="D143" s="44"/>
      <c r="E143" s="80"/>
      <c r="F143" s="59">
        <v>4</v>
      </c>
      <c r="G143" s="67" t="s">
        <v>239</v>
      </c>
      <c r="H143" s="44" t="s">
        <v>291</v>
      </c>
      <c r="I143" s="43"/>
      <c r="J143" s="44"/>
      <c r="K143" s="43"/>
      <c r="L143" s="44"/>
      <c r="M143" s="53">
        <v>80</v>
      </c>
      <c r="N143" s="54">
        <v>78555.140309725626</v>
      </c>
      <c r="O143" s="54">
        <v>84103.018211424758</v>
      </c>
      <c r="P143" s="54">
        <v>92077.250399308337</v>
      </c>
      <c r="Q143" s="54">
        <v>101470.91870370689</v>
      </c>
      <c r="R143" s="54">
        <v>110245.34728360205</v>
      </c>
      <c r="S143" s="54">
        <v>103999.47731513271</v>
      </c>
      <c r="T143" s="54">
        <v>107382.43564296576</v>
      </c>
      <c r="U143" s="54">
        <v>127411.38107547873</v>
      </c>
      <c r="V143" s="54">
        <v>135378.29825672694</v>
      </c>
      <c r="W143" s="54">
        <v>141198.74537257905</v>
      </c>
      <c r="X143" s="54"/>
      <c r="Y143" s="321">
        <v>78555.140309725626</v>
      </c>
      <c r="Z143" s="321">
        <v>84103.018211424758</v>
      </c>
      <c r="AA143" s="321">
        <v>92077.250399308337</v>
      </c>
      <c r="AB143" s="321">
        <v>101470.91870370689</v>
      </c>
      <c r="AC143" s="321">
        <v>110245.34728360205</v>
      </c>
      <c r="AD143" s="321">
        <v>103999.47731513271</v>
      </c>
      <c r="AE143" s="321">
        <v>107382.43564296576</v>
      </c>
      <c r="AF143" s="321">
        <v>127361.54356278281</v>
      </c>
      <c r="AG143" s="55">
        <v>135253.64212561632</v>
      </c>
      <c r="AI143" s="205">
        <f t="shared" si="22"/>
        <v>0</v>
      </c>
      <c r="AJ143" s="205">
        <f t="shared" si="23"/>
        <v>0</v>
      </c>
      <c r="AK143" s="205">
        <f t="shared" si="24"/>
        <v>0</v>
      </c>
      <c r="AL143" s="205">
        <f t="shared" si="25"/>
        <v>0</v>
      </c>
      <c r="AM143" s="205">
        <f t="shared" si="26"/>
        <v>0</v>
      </c>
      <c r="AN143" s="205">
        <f t="shared" si="27"/>
        <v>0</v>
      </c>
      <c r="AO143" s="205">
        <f t="shared" si="28"/>
        <v>0</v>
      </c>
      <c r="AP143" s="205">
        <f t="shared" si="20"/>
        <v>-49.837512695914484</v>
      </c>
      <c r="AQ143" s="205">
        <f t="shared" si="21"/>
        <v>-124.65613111061975</v>
      </c>
    </row>
    <row r="144" spans="1:43" s="55" customFormat="1" x14ac:dyDescent="0.3">
      <c r="A144" s="43"/>
      <c r="B144" s="44"/>
      <c r="C144" s="43"/>
      <c r="D144" s="44"/>
      <c r="E144" s="80"/>
      <c r="F144" s="59">
        <v>5</v>
      </c>
      <c r="G144" s="67" t="s">
        <v>242</v>
      </c>
      <c r="H144" s="44" t="s">
        <v>299</v>
      </c>
      <c r="I144" s="43"/>
      <c r="J144" s="44"/>
      <c r="K144" s="43"/>
      <c r="L144" s="44"/>
      <c r="M144" s="53">
        <v>16</v>
      </c>
      <c r="N144" s="54">
        <v>23284.859617173217</v>
      </c>
      <c r="O144" s="54">
        <v>22597.771766338796</v>
      </c>
      <c r="P144" s="54">
        <v>22901.653846620891</v>
      </c>
      <c r="Q144" s="54">
        <v>23768.545750154772</v>
      </c>
      <c r="R144" s="54">
        <v>24769.00386847584</v>
      </c>
      <c r="S144" s="54">
        <v>22315.321391085035</v>
      </c>
      <c r="T144" s="54">
        <v>20232.672577038429</v>
      </c>
      <c r="U144" s="54">
        <v>28316.103071603098</v>
      </c>
      <c r="V144" s="54">
        <v>30882.056701205067</v>
      </c>
      <c r="W144" s="54">
        <v>32277.094156760912</v>
      </c>
      <c r="X144" s="54"/>
      <c r="Y144" s="321">
        <v>23284.859617173217</v>
      </c>
      <c r="Z144" s="321">
        <v>22597.771766338796</v>
      </c>
      <c r="AA144" s="321">
        <v>22901.653846620891</v>
      </c>
      <c r="AB144" s="321">
        <v>23768.545750154772</v>
      </c>
      <c r="AC144" s="321">
        <v>24769.00386847584</v>
      </c>
      <c r="AD144" s="321">
        <v>22315.321391085035</v>
      </c>
      <c r="AE144" s="321">
        <v>20232.672577038429</v>
      </c>
      <c r="AF144" s="321">
        <v>28297.945655086289</v>
      </c>
      <c r="AG144" s="55">
        <v>30836.437843342093</v>
      </c>
      <c r="AI144" s="205">
        <f t="shared" si="22"/>
        <v>0</v>
      </c>
      <c r="AJ144" s="205">
        <f t="shared" si="23"/>
        <v>0</v>
      </c>
      <c r="AK144" s="205">
        <f t="shared" si="24"/>
        <v>0</v>
      </c>
      <c r="AL144" s="205">
        <f t="shared" si="25"/>
        <v>0</v>
      </c>
      <c r="AM144" s="205">
        <f t="shared" si="26"/>
        <v>0</v>
      </c>
      <c r="AN144" s="205">
        <f t="shared" si="27"/>
        <v>0</v>
      </c>
      <c r="AO144" s="205">
        <f t="shared" si="28"/>
        <v>0</v>
      </c>
      <c r="AP144" s="205">
        <f t="shared" si="20"/>
        <v>-18.157416516809462</v>
      </c>
      <c r="AQ144" s="205">
        <f t="shared" si="21"/>
        <v>-45.618857862973528</v>
      </c>
    </row>
    <row r="145" spans="1:43" s="55" customFormat="1" x14ac:dyDescent="0.3">
      <c r="A145" s="43"/>
      <c r="B145" s="44"/>
      <c r="C145" s="43"/>
      <c r="D145" s="44"/>
      <c r="E145" s="80"/>
      <c r="F145" s="59">
        <v>6</v>
      </c>
      <c r="G145" s="67" t="s">
        <v>244</v>
      </c>
      <c r="H145" s="44" t="s">
        <v>301</v>
      </c>
      <c r="I145" s="59"/>
      <c r="J145" s="44"/>
      <c r="K145" s="43"/>
      <c r="L145" s="44"/>
      <c r="M145" s="53">
        <v>14</v>
      </c>
      <c r="N145" s="54">
        <v>28352.128200557516</v>
      </c>
      <c r="O145" s="54">
        <v>30575.366834352957</v>
      </c>
      <c r="P145" s="54">
        <v>33043.409512968195</v>
      </c>
      <c r="Q145" s="54">
        <v>36263.411457523769</v>
      </c>
      <c r="R145" s="54">
        <v>39970.78796294592</v>
      </c>
      <c r="S145" s="54">
        <v>31674.707504025893</v>
      </c>
      <c r="T145" s="54">
        <v>28938.398040890726</v>
      </c>
      <c r="U145" s="54">
        <v>35248.731059955891</v>
      </c>
      <c r="V145" s="54">
        <v>36099.183672260609</v>
      </c>
      <c r="W145" s="54">
        <v>37535.971819814535</v>
      </c>
      <c r="X145" s="54"/>
      <c r="Y145" s="321">
        <v>28352.128200557516</v>
      </c>
      <c r="Z145" s="321">
        <v>30575.366834352957</v>
      </c>
      <c r="AA145" s="321">
        <v>33043.409512968195</v>
      </c>
      <c r="AB145" s="321">
        <v>36263.411457523769</v>
      </c>
      <c r="AC145" s="321">
        <v>39970.78796294592</v>
      </c>
      <c r="AD145" s="321">
        <v>31674.707504025893</v>
      </c>
      <c r="AE145" s="321">
        <v>28938.398040890726</v>
      </c>
      <c r="AF145" s="321">
        <v>35368.839908846036</v>
      </c>
      <c r="AG145" s="55">
        <v>36250.797692836975</v>
      </c>
      <c r="AI145" s="205">
        <f t="shared" si="22"/>
        <v>0</v>
      </c>
      <c r="AJ145" s="205">
        <f t="shared" si="23"/>
        <v>0</v>
      </c>
      <c r="AK145" s="205">
        <f t="shared" si="24"/>
        <v>0</v>
      </c>
      <c r="AL145" s="205">
        <f t="shared" si="25"/>
        <v>0</v>
      </c>
      <c r="AM145" s="205">
        <f t="shared" si="26"/>
        <v>0</v>
      </c>
      <c r="AN145" s="205">
        <f t="shared" si="27"/>
        <v>0</v>
      </c>
      <c r="AO145" s="205">
        <f t="shared" si="28"/>
        <v>0</v>
      </c>
      <c r="AP145" s="205">
        <f t="shared" si="20"/>
        <v>120.10884889014415</v>
      </c>
      <c r="AQ145" s="205">
        <f t="shared" si="21"/>
        <v>151.61402057636587</v>
      </c>
    </row>
    <row r="146" spans="1:43" s="55" customFormat="1" x14ac:dyDescent="0.3">
      <c r="A146" s="43"/>
      <c r="B146" s="44"/>
      <c r="C146" s="43"/>
      <c r="D146" s="44"/>
      <c r="E146" s="80"/>
      <c r="F146" s="59">
        <v>7</v>
      </c>
      <c r="G146" s="67" t="s">
        <v>247</v>
      </c>
      <c r="H146" s="44" t="s">
        <v>304</v>
      </c>
      <c r="I146" s="59"/>
      <c r="J146" s="44"/>
      <c r="K146" s="43"/>
      <c r="L146" s="44"/>
      <c r="M146" s="53">
        <v>11</v>
      </c>
      <c r="N146" s="54">
        <v>7866.5258410899996</v>
      </c>
      <c r="O146" s="54">
        <v>8255.7046671045464</v>
      </c>
      <c r="P146" s="54">
        <v>8704.1828264094111</v>
      </c>
      <c r="Q146" s="54">
        <v>9238.6302907696481</v>
      </c>
      <c r="R146" s="54">
        <v>9850.6064916926553</v>
      </c>
      <c r="S146" s="54">
        <v>4864.3820439838482</v>
      </c>
      <c r="T146" s="54">
        <v>3683.5777053050406</v>
      </c>
      <c r="U146" s="54">
        <v>8645.6966399189496</v>
      </c>
      <c r="V146" s="54">
        <v>10919.681405716867</v>
      </c>
      <c r="W146" s="54">
        <v>12382.872052570259</v>
      </c>
      <c r="X146" s="54"/>
      <c r="Y146" s="321">
        <v>7866.5258410899996</v>
      </c>
      <c r="Z146" s="321">
        <v>8255.7046671045464</v>
      </c>
      <c r="AA146" s="321">
        <v>8704.1828264094111</v>
      </c>
      <c r="AB146" s="321">
        <v>9238.6302907696481</v>
      </c>
      <c r="AC146" s="321">
        <v>9850.6064916926553</v>
      </c>
      <c r="AD146" s="321">
        <v>4864.3820439838482</v>
      </c>
      <c r="AE146" s="321">
        <v>3683.5777053050406</v>
      </c>
      <c r="AF146" s="321">
        <v>8558.2951436370186</v>
      </c>
      <c r="AG146" s="55">
        <v>11054.255602919582</v>
      </c>
      <c r="AI146" s="205">
        <f t="shared" si="22"/>
        <v>0</v>
      </c>
      <c r="AJ146" s="205">
        <f t="shared" si="23"/>
        <v>0</v>
      </c>
      <c r="AK146" s="205">
        <f t="shared" si="24"/>
        <v>0</v>
      </c>
      <c r="AL146" s="205">
        <f t="shared" si="25"/>
        <v>0</v>
      </c>
      <c r="AM146" s="205">
        <f t="shared" si="26"/>
        <v>0</v>
      </c>
      <c r="AN146" s="205">
        <f t="shared" si="27"/>
        <v>0</v>
      </c>
      <c r="AO146" s="205">
        <f t="shared" si="28"/>
        <v>0</v>
      </c>
      <c r="AP146" s="205">
        <f t="shared" si="20"/>
        <v>-87.401496281931031</v>
      </c>
      <c r="AQ146" s="205">
        <f t="shared" si="21"/>
        <v>134.57419720271537</v>
      </c>
    </row>
    <row r="147" spans="1:43" s="55" customFormat="1" x14ac:dyDescent="0.3">
      <c r="A147" s="43"/>
      <c r="B147" s="44"/>
      <c r="C147" s="43"/>
      <c r="D147" s="44"/>
      <c r="E147" s="80"/>
      <c r="F147" s="59">
        <v>8</v>
      </c>
      <c r="G147" s="67" t="s">
        <v>248</v>
      </c>
      <c r="H147" s="44" t="s">
        <v>306</v>
      </c>
      <c r="I147" s="59"/>
      <c r="J147" s="44"/>
      <c r="K147" s="43"/>
      <c r="L147" s="44"/>
      <c r="M147" s="53">
        <v>12</v>
      </c>
      <c r="N147" s="54">
        <v>10245.740795000789</v>
      </c>
      <c r="O147" s="54">
        <v>10936.299993929451</v>
      </c>
      <c r="P147" s="54">
        <v>11694.720454140894</v>
      </c>
      <c r="Q147" s="54">
        <v>12517.8928910751</v>
      </c>
      <c r="R147" s="54">
        <v>13463.303999429369</v>
      </c>
      <c r="S147" s="54">
        <v>9829.9634802231485</v>
      </c>
      <c r="T147" s="54">
        <v>10171.065631742633</v>
      </c>
      <c r="U147" s="54">
        <v>13983.577463385935</v>
      </c>
      <c r="V147" s="54">
        <v>16130.255589452267</v>
      </c>
      <c r="W147" s="54">
        <v>17865.712551077322</v>
      </c>
      <c r="X147" s="54"/>
      <c r="Y147" s="321">
        <v>10245.740795000789</v>
      </c>
      <c r="Z147" s="321">
        <v>10936.299993929451</v>
      </c>
      <c r="AA147" s="321">
        <v>11694.720454140894</v>
      </c>
      <c r="AB147" s="321">
        <v>12517.8928910751</v>
      </c>
      <c r="AC147" s="321">
        <v>13463.303999429369</v>
      </c>
      <c r="AD147" s="321">
        <v>9829.9634802231485</v>
      </c>
      <c r="AE147" s="321">
        <v>10171.065631742633</v>
      </c>
      <c r="AF147" s="321">
        <v>14001.499586932576</v>
      </c>
      <c r="AG147" s="55">
        <v>16148.815742253963</v>
      </c>
      <c r="AI147" s="205">
        <f t="shared" si="22"/>
        <v>0</v>
      </c>
      <c r="AJ147" s="205">
        <f t="shared" si="23"/>
        <v>0</v>
      </c>
      <c r="AK147" s="205">
        <f t="shared" si="24"/>
        <v>0</v>
      </c>
      <c r="AL147" s="205">
        <f t="shared" si="25"/>
        <v>0</v>
      </c>
      <c r="AM147" s="205">
        <f t="shared" si="26"/>
        <v>0</v>
      </c>
      <c r="AN147" s="205">
        <f t="shared" si="27"/>
        <v>0</v>
      </c>
      <c r="AO147" s="205">
        <f t="shared" si="28"/>
        <v>0</v>
      </c>
      <c r="AP147" s="205">
        <f t="shared" si="20"/>
        <v>17.92212354664116</v>
      </c>
      <c r="AQ147" s="205">
        <f t="shared" si="21"/>
        <v>18.560152801695949</v>
      </c>
    </row>
    <row r="148" spans="1:43" s="55" customFormat="1" x14ac:dyDescent="0.3">
      <c r="A148" s="43"/>
      <c r="B148" s="44"/>
      <c r="C148" s="43"/>
      <c r="D148" s="44"/>
      <c r="E148" s="80"/>
      <c r="F148" s="59">
        <v>9</v>
      </c>
      <c r="G148" s="67" t="s">
        <v>250</v>
      </c>
      <c r="H148" s="44" t="s">
        <v>309</v>
      </c>
      <c r="I148" s="59"/>
      <c r="J148" s="44"/>
      <c r="K148" s="43"/>
      <c r="L148" s="44"/>
      <c r="M148" s="53">
        <v>8</v>
      </c>
      <c r="N148" s="54">
        <v>6080.7864768253994</v>
      </c>
      <c r="O148" s="54">
        <v>6168.8820191649575</v>
      </c>
      <c r="P148" s="54">
        <v>6304.4360976124017</v>
      </c>
      <c r="Q148" s="54">
        <v>6463.9907054645173</v>
      </c>
      <c r="R148" s="54">
        <v>6624.7606125062248</v>
      </c>
      <c r="S148" s="54">
        <v>6006.2878364124699</v>
      </c>
      <c r="T148" s="54">
        <v>6216.7819804248193</v>
      </c>
      <c r="U148" s="54">
        <v>7174.9344680683707</v>
      </c>
      <c r="V148" s="54">
        <v>8034.5375010143107</v>
      </c>
      <c r="W148" s="54">
        <v>8755.2440722860774</v>
      </c>
      <c r="X148" s="54"/>
      <c r="Y148" s="321">
        <v>6080.7864768253994</v>
      </c>
      <c r="Z148" s="321">
        <v>6168.8820191649575</v>
      </c>
      <c r="AA148" s="321">
        <v>6304.4360976124017</v>
      </c>
      <c r="AB148" s="321">
        <v>6463.9907054645173</v>
      </c>
      <c r="AC148" s="321">
        <v>6624.7606125062248</v>
      </c>
      <c r="AD148" s="321">
        <v>6006.2878364124699</v>
      </c>
      <c r="AE148" s="321">
        <v>6216.7819804248193</v>
      </c>
      <c r="AF148" s="321">
        <v>6974.64727427658</v>
      </c>
      <c r="AG148" s="55">
        <v>7810.254620570624</v>
      </c>
      <c r="AI148" s="205">
        <f t="shared" si="22"/>
        <v>0</v>
      </c>
      <c r="AJ148" s="205">
        <f t="shared" si="23"/>
        <v>0</v>
      </c>
      <c r="AK148" s="205">
        <f t="shared" si="24"/>
        <v>0</v>
      </c>
      <c r="AL148" s="205">
        <f t="shared" si="25"/>
        <v>0</v>
      </c>
      <c r="AM148" s="205">
        <f t="shared" si="26"/>
        <v>0</v>
      </c>
      <c r="AN148" s="205">
        <f t="shared" si="27"/>
        <v>0</v>
      </c>
      <c r="AO148" s="205">
        <f t="shared" si="28"/>
        <v>0</v>
      </c>
      <c r="AP148" s="205">
        <f t="shared" si="20"/>
        <v>-200.28719379179074</v>
      </c>
      <c r="AQ148" s="205">
        <f t="shared" si="21"/>
        <v>-224.28288044368674</v>
      </c>
    </row>
    <row r="149" spans="1:43" s="55" customFormat="1" x14ac:dyDescent="0.3">
      <c r="A149" s="43"/>
      <c r="B149" s="44"/>
      <c r="C149" s="43"/>
      <c r="D149" s="44"/>
      <c r="E149" s="80"/>
      <c r="F149" s="59">
        <v>10</v>
      </c>
      <c r="G149" s="67" t="s">
        <v>253</v>
      </c>
      <c r="H149" s="44" t="s">
        <v>312</v>
      </c>
      <c r="I149" s="59"/>
      <c r="J149" s="44"/>
      <c r="K149" s="43"/>
      <c r="L149" s="44"/>
      <c r="M149" s="53">
        <v>6</v>
      </c>
      <c r="N149" s="54">
        <v>5734.1246627932796</v>
      </c>
      <c r="O149" s="54">
        <v>5904.324244473728</v>
      </c>
      <c r="P149" s="54">
        <v>6093.1310475714008</v>
      </c>
      <c r="Q149" s="54">
        <v>6210.0565504403194</v>
      </c>
      <c r="R149" s="54">
        <v>6388.4031120372028</v>
      </c>
      <c r="S149" s="54">
        <v>2112.6465715660206</v>
      </c>
      <c r="T149" s="54">
        <v>1310.9794895657299</v>
      </c>
      <c r="U149" s="54">
        <v>2827.2892777410457</v>
      </c>
      <c r="V149" s="54">
        <v>3644.8858422982717</v>
      </c>
      <c r="W149" s="54">
        <v>4262.762239450065</v>
      </c>
      <c r="X149" s="54"/>
      <c r="Y149" s="321">
        <v>5734.1246627932796</v>
      </c>
      <c r="Z149" s="321">
        <v>5904.324244473728</v>
      </c>
      <c r="AA149" s="321">
        <v>6093.1310475714008</v>
      </c>
      <c r="AB149" s="321">
        <v>6210.0565504403194</v>
      </c>
      <c r="AC149" s="321">
        <v>6388.4031120372028</v>
      </c>
      <c r="AD149" s="321">
        <v>2112.6465715660206</v>
      </c>
      <c r="AE149" s="321">
        <v>1310.9794895657299</v>
      </c>
      <c r="AF149" s="321">
        <v>2890.7761263561774</v>
      </c>
      <c r="AG149" s="55">
        <v>3890.1038641379719</v>
      </c>
      <c r="AI149" s="205">
        <f t="shared" si="22"/>
        <v>0</v>
      </c>
      <c r="AJ149" s="205">
        <f t="shared" si="23"/>
        <v>0</v>
      </c>
      <c r="AK149" s="205">
        <f t="shared" si="24"/>
        <v>0</v>
      </c>
      <c r="AL149" s="205">
        <f t="shared" si="25"/>
        <v>0</v>
      </c>
      <c r="AM149" s="205">
        <f t="shared" si="26"/>
        <v>0</v>
      </c>
      <c r="AN149" s="205">
        <f t="shared" si="27"/>
        <v>0</v>
      </c>
      <c r="AO149" s="205">
        <f t="shared" si="28"/>
        <v>0</v>
      </c>
      <c r="AP149" s="205">
        <f t="shared" si="20"/>
        <v>63.486848615131748</v>
      </c>
      <c r="AQ149" s="205">
        <f t="shared" si="21"/>
        <v>245.21802183970021</v>
      </c>
    </row>
    <row r="150" spans="1:43" s="55" customFormat="1" x14ac:dyDescent="0.3">
      <c r="A150" s="43"/>
      <c r="B150" s="44"/>
      <c r="C150" s="43"/>
      <c r="D150" s="44"/>
      <c r="E150" s="80"/>
      <c r="F150" s="59">
        <v>11</v>
      </c>
      <c r="G150" s="67" t="s">
        <v>255</v>
      </c>
      <c r="H150" s="44" t="s">
        <v>315</v>
      </c>
      <c r="I150" s="59"/>
      <c r="J150" s="44"/>
      <c r="K150" s="43"/>
      <c r="L150" s="44"/>
      <c r="M150" s="53">
        <v>19</v>
      </c>
      <c r="N150" s="54">
        <v>18237.702391056282</v>
      </c>
      <c r="O150" s="54">
        <v>19584.746258328363</v>
      </c>
      <c r="P150" s="54">
        <v>21110.709625181953</v>
      </c>
      <c r="Q150" s="54">
        <v>22813.57944593826</v>
      </c>
      <c r="R150" s="54">
        <v>24741.019080756811</v>
      </c>
      <c r="S150" s="54">
        <v>21320.060071260341</v>
      </c>
      <c r="T150" s="54">
        <v>21746.262403480883</v>
      </c>
      <c r="U150" s="54">
        <v>27479.312481424255</v>
      </c>
      <c r="V150" s="54">
        <v>30930.930848226631</v>
      </c>
      <c r="W150" s="54">
        <v>34329.974645577568</v>
      </c>
      <c r="X150" s="54"/>
      <c r="Y150" s="321">
        <v>18237.702391056282</v>
      </c>
      <c r="Z150" s="321">
        <v>19584.746258328363</v>
      </c>
      <c r="AA150" s="321">
        <v>21110.709625181953</v>
      </c>
      <c r="AB150" s="321">
        <v>22813.57944593826</v>
      </c>
      <c r="AC150" s="321">
        <v>24741.019080756811</v>
      </c>
      <c r="AD150" s="321">
        <v>21320.060071260341</v>
      </c>
      <c r="AE150" s="321">
        <v>21746.262403480883</v>
      </c>
      <c r="AF150" s="321">
        <v>27901.931426509454</v>
      </c>
      <c r="AG150" s="55">
        <v>31324.872513789302</v>
      </c>
      <c r="AI150" s="205">
        <f t="shared" si="22"/>
        <v>0</v>
      </c>
      <c r="AJ150" s="205">
        <f t="shared" si="23"/>
        <v>0</v>
      </c>
      <c r="AK150" s="205">
        <f t="shared" si="24"/>
        <v>0</v>
      </c>
      <c r="AL150" s="205">
        <f t="shared" si="25"/>
        <v>0</v>
      </c>
      <c r="AM150" s="205">
        <f t="shared" si="26"/>
        <v>0</v>
      </c>
      <c r="AN150" s="205">
        <f t="shared" si="27"/>
        <v>0</v>
      </c>
      <c r="AO150" s="205">
        <f t="shared" si="28"/>
        <v>0</v>
      </c>
      <c r="AP150" s="205">
        <f t="shared" si="20"/>
        <v>422.61894508519981</v>
      </c>
      <c r="AQ150" s="205">
        <f t="shared" si="21"/>
        <v>393.9416655626701</v>
      </c>
    </row>
    <row r="151" spans="1:43" s="55" customFormat="1" x14ac:dyDescent="0.3">
      <c r="A151" s="43"/>
      <c r="B151" s="44"/>
      <c r="C151" s="43"/>
      <c r="D151" s="44"/>
      <c r="E151" s="80"/>
      <c r="F151" s="59">
        <v>12</v>
      </c>
      <c r="G151" s="67" t="s">
        <v>257</v>
      </c>
      <c r="H151" s="44" t="s">
        <v>321</v>
      </c>
      <c r="I151" s="59"/>
      <c r="J151" s="44"/>
      <c r="K151" s="43"/>
      <c r="L151" s="44"/>
      <c r="M151" s="53">
        <v>2</v>
      </c>
      <c r="N151" s="54">
        <v>1759.0383516474099</v>
      </c>
      <c r="O151" s="54">
        <v>1868.8311896176151</v>
      </c>
      <c r="P151" s="54">
        <v>2009.48424820225</v>
      </c>
      <c r="Q151" s="54">
        <v>2202.8506417035042</v>
      </c>
      <c r="R151" s="54">
        <v>2414.1288232561778</v>
      </c>
      <c r="S151" s="54">
        <v>2808.9151381447077</v>
      </c>
      <c r="T151" s="54">
        <v>3157.7632599552035</v>
      </c>
      <c r="U151" s="54">
        <v>3785.1988302185209</v>
      </c>
      <c r="V151" s="54">
        <v>4044.6854591232618</v>
      </c>
      <c r="W151" s="54">
        <v>4296.349598591316</v>
      </c>
      <c r="X151" s="54"/>
      <c r="Y151" s="321">
        <v>1759.0383516474099</v>
      </c>
      <c r="Z151" s="321">
        <v>1868.8311896176151</v>
      </c>
      <c r="AA151" s="321">
        <v>2009.48424820225</v>
      </c>
      <c r="AB151" s="321">
        <v>2202.8506417035042</v>
      </c>
      <c r="AC151" s="321">
        <v>2414.1288232561778</v>
      </c>
      <c r="AD151" s="321">
        <v>2808.9151381447077</v>
      </c>
      <c r="AE151" s="321">
        <v>3157.7632599552035</v>
      </c>
      <c r="AF151" s="321">
        <v>3379.4869952205909</v>
      </c>
      <c r="AG151" s="55">
        <v>3607.620822977754</v>
      </c>
      <c r="AI151" s="205">
        <f t="shared" si="22"/>
        <v>0</v>
      </c>
      <c r="AJ151" s="205">
        <f t="shared" si="23"/>
        <v>0</v>
      </c>
      <c r="AK151" s="205">
        <f t="shared" si="24"/>
        <v>0</v>
      </c>
      <c r="AL151" s="205">
        <f t="shared" si="25"/>
        <v>0</v>
      </c>
      <c r="AM151" s="205">
        <f t="shared" si="26"/>
        <v>0</v>
      </c>
      <c r="AN151" s="205">
        <f t="shared" si="27"/>
        <v>0</v>
      </c>
      <c r="AO151" s="205">
        <f t="shared" si="28"/>
        <v>0</v>
      </c>
      <c r="AP151" s="205">
        <f t="shared" si="20"/>
        <v>-405.71183499793005</v>
      </c>
      <c r="AQ151" s="205">
        <f t="shared" si="21"/>
        <v>-437.06463614550785</v>
      </c>
    </row>
    <row r="152" spans="1:43" s="55" customFormat="1" x14ac:dyDescent="0.3">
      <c r="A152" s="43"/>
      <c r="B152" s="44"/>
      <c r="C152" s="43"/>
      <c r="D152" s="44"/>
      <c r="E152" s="80"/>
      <c r="F152" s="59">
        <v>13</v>
      </c>
      <c r="G152" s="67" t="s">
        <v>259</v>
      </c>
      <c r="H152" s="44" t="s">
        <v>324</v>
      </c>
      <c r="I152" s="59"/>
      <c r="J152" s="44"/>
      <c r="K152" s="43"/>
      <c r="L152" s="44"/>
      <c r="M152" s="53">
        <v>35</v>
      </c>
      <c r="N152" s="54">
        <v>62302.682866650983</v>
      </c>
      <c r="O152" s="54">
        <v>67300.82189977754</v>
      </c>
      <c r="P152" s="54">
        <v>73113.275443459672</v>
      </c>
      <c r="Q152" s="54">
        <v>79110.466192337641</v>
      </c>
      <c r="R152" s="54">
        <v>84225.445483276068</v>
      </c>
      <c r="S152" s="54">
        <v>89202.891052927516</v>
      </c>
      <c r="T152" s="54">
        <v>94600.174503688468</v>
      </c>
      <c r="U152" s="54">
        <v>99477.385550389707</v>
      </c>
      <c r="V152" s="54">
        <v>103018.33467142606</v>
      </c>
      <c r="W152" s="54">
        <v>106518.1339983925</v>
      </c>
      <c r="X152" s="54"/>
      <c r="Y152" s="321">
        <v>62302.682866650983</v>
      </c>
      <c r="Z152" s="321">
        <v>67300.82189977754</v>
      </c>
      <c r="AA152" s="321">
        <v>73113.275443459672</v>
      </c>
      <c r="AB152" s="321">
        <v>79110.466192337641</v>
      </c>
      <c r="AC152" s="321">
        <v>84225.445483276068</v>
      </c>
      <c r="AD152" s="321">
        <v>89202.891052927516</v>
      </c>
      <c r="AE152" s="321">
        <v>94600.174503688468</v>
      </c>
      <c r="AF152" s="321">
        <v>99283.158010179191</v>
      </c>
      <c r="AG152" s="55">
        <v>102828.16548602504</v>
      </c>
      <c r="AI152" s="205">
        <f t="shared" si="22"/>
        <v>0</v>
      </c>
      <c r="AJ152" s="205">
        <f t="shared" si="23"/>
        <v>0</v>
      </c>
      <c r="AK152" s="205">
        <f t="shared" si="24"/>
        <v>0</v>
      </c>
      <c r="AL152" s="205">
        <f t="shared" si="25"/>
        <v>0</v>
      </c>
      <c r="AM152" s="205">
        <f t="shared" si="26"/>
        <v>0</v>
      </c>
      <c r="AN152" s="205">
        <f t="shared" si="27"/>
        <v>0</v>
      </c>
      <c r="AO152" s="205">
        <f t="shared" si="28"/>
        <v>0</v>
      </c>
      <c r="AP152" s="205">
        <f t="shared" si="20"/>
        <v>-194.22754021051514</v>
      </c>
      <c r="AQ152" s="205">
        <f t="shared" si="21"/>
        <v>-190.16918540101324</v>
      </c>
    </row>
    <row r="153" spans="1:43" s="55" customFormat="1" x14ac:dyDescent="0.3">
      <c r="A153" s="43"/>
      <c r="B153" s="44"/>
      <c r="C153" s="43"/>
      <c r="D153" s="44"/>
      <c r="E153" s="80"/>
      <c r="F153" s="59">
        <v>14</v>
      </c>
      <c r="G153" s="67" t="s">
        <v>261</v>
      </c>
      <c r="H153" s="44" t="s">
        <v>330</v>
      </c>
      <c r="I153" s="59"/>
      <c r="J153" s="44"/>
      <c r="K153" s="43"/>
      <c r="L153" s="44"/>
      <c r="M153" s="53">
        <v>40</v>
      </c>
      <c r="N153" s="54">
        <v>60017.563401310581</v>
      </c>
      <c r="O153" s="54">
        <v>60887.552651403639</v>
      </c>
      <c r="P153" s="54">
        <v>63972.726863369397</v>
      </c>
      <c r="Q153" s="54">
        <v>66484.752773402419</v>
      </c>
      <c r="R153" s="54">
        <v>69388.162062236603</v>
      </c>
      <c r="S153" s="54">
        <v>70951.821258094773</v>
      </c>
      <c r="T153" s="54">
        <v>77343.641000817515</v>
      </c>
      <c r="U153" s="54">
        <v>78912.551788396246</v>
      </c>
      <c r="V153" s="54">
        <v>78200.622609047787</v>
      </c>
      <c r="W153" s="54">
        <v>81685.278452989543</v>
      </c>
      <c r="X153" s="54"/>
      <c r="Y153" s="321">
        <v>60017.563401310581</v>
      </c>
      <c r="Z153" s="321">
        <v>60887.552651403639</v>
      </c>
      <c r="AA153" s="321">
        <v>63972.726863369397</v>
      </c>
      <c r="AB153" s="321">
        <v>66484.752773402419</v>
      </c>
      <c r="AC153" s="321">
        <v>69388.162062236603</v>
      </c>
      <c r="AD153" s="321">
        <v>70951.821258094773</v>
      </c>
      <c r="AE153" s="321">
        <v>77343.641000817515</v>
      </c>
      <c r="AF153" s="321">
        <v>79351.117205466828</v>
      </c>
      <c r="AG153" s="55">
        <v>78692.518009202802</v>
      </c>
      <c r="AI153" s="205">
        <f t="shared" si="22"/>
        <v>0</v>
      </c>
      <c r="AJ153" s="205">
        <f t="shared" si="23"/>
        <v>0</v>
      </c>
      <c r="AK153" s="205">
        <f t="shared" si="24"/>
        <v>0</v>
      </c>
      <c r="AL153" s="205">
        <f t="shared" si="25"/>
        <v>0</v>
      </c>
      <c r="AM153" s="205">
        <f t="shared" si="26"/>
        <v>0</v>
      </c>
      <c r="AN153" s="205">
        <f t="shared" si="27"/>
        <v>0</v>
      </c>
      <c r="AO153" s="205">
        <f t="shared" si="28"/>
        <v>0</v>
      </c>
      <c r="AP153" s="205">
        <f t="shared" si="20"/>
        <v>438.56541707058204</v>
      </c>
      <c r="AQ153" s="205">
        <f t="shared" si="21"/>
        <v>491.89540015501552</v>
      </c>
    </row>
    <row r="154" spans="1:43" s="55" customFormat="1" x14ac:dyDescent="0.3">
      <c r="A154" s="43"/>
      <c r="B154" s="44"/>
      <c r="C154" s="43"/>
      <c r="D154" s="44"/>
      <c r="E154" s="80"/>
      <c r="F154" s="59">
        <v>15</v>
      </c>
      <c r="G154" s="67" t="s">
        <v>263</v>
      </c>
      <c r="H154" s="44" t="s">
        <v>335</v>
      </c>
      <c r="I154" s="59"/>
      <c r="J154" s="44"/>
      <c r="K154" s="43"/>
      <c r="L154" s="44"/>
      <c r="M154" s="53">
        <v>24</v>
      </c>
      <c r="N154" s="54">
        <v>18615.663583863272</v>
      </c>
      <c r="O154" s="54">
        <v>19834.822007634066</v>
      </c>
      <c r="P154" s="54">
        <v>20558.7809632711</v>
      </c>
      <c r="Q154" s="54">
        <v>22603.517519890713</v>
      </c>
      <c r="R154" s="54">
        <v>23969.944604232154</v>
      </c>
      <c r="S154" s="54">
        <v>25150.194483568299</v>
      </c>
      <c r="T154" s="54">
        <v>28427.711030761569</v>
      </c>
      <c r="U154" s="54">
        <v>27243.856241852704</v>
      </c>
      <c r="V154" s="54">
        <v>25380.262285209057</v>
      </c>
      <c r="W154" s="54">
        <v>27006.41761999614</v>
      </c>
      <c r="X154" s="54"/>
      <c r="Y154" s="321">
        <v>18615.663583863272</v>
      </c>
      <c r="Z154" s="321">
        <v>19834.822007634066</v>
      </c>
      <c r="AA154" s="321">
        <v>20558.7809632711</v>
      </c>
      <c r="AB154" s="321">
        <v>22603.517519890713</v>
      </c>
      <c r="AC154" s="321">
        <v>23969.944604232154</v>
      </c>
      <c r="AD154" s="321">
        <v>25150.194483568299</v>
      </c>
      <c r="AE154" s="321">
        <v>28427.711030761569</v>
      </c>
      <c r="AF154" s="321">
        <v>27280.146923610995</v>
      </c>
      <c r="AG154" s="55">
        <v>25495.760434200925</v>
      </c>
      <c r="AI154" s="205">
        <f t="shared" si="22"/>
        <v>0</v>
      </c>
      <c r="AJ154" s="205">
        <f t="shared" si="23"/>
        <v>0</v>
      </c>
      <c r="AK154" s="205">
        <f t="shared" si="24"/>
        <v>0</v>
      </c>
      <c r="AL154" s="205">
        <f t="shared" si="25"/>
        <v>0</v>
      </c>
      <c r="AM154" s="205">
        <f t="shared" si="26"/>
        <v>0</v>
      </c>
      <c r="AN154" s="205">
        <f t="shared" si="27"/>
        <v>0</v>
      </c>
      <c r="AO154" s="205">
        <f t="shared" si="28"/>
        <v>0</v>
      </c>
      <c r="AP154" s="205">
        <f t="shared" si="20"/>
        <v>36.290681758291612</v>
      </c>
      <c r="AQ154" s="205">
        <f t="shared" si="21"/>
        <v>115.49814899186822</v>
      </c>
    </row>
    <row r="155" spans="1:43" s="55" customFormat="1" x14ac:dyDescent="0.3">
      <c r="A155" s="43"/>
      <c r="B155" s="44"/>
      <c r="C155" s="43"/>
      <c r="D155" s="44"/>
      <c r="E155" s="80"/>
      <c r="F155" s="59">
        <v>16</v>
      </c>
      <c r="G155" s="67" t="s">
        <v>266</v>
      </c>
      <c r="H155" s="44" t="s">
        <v>340</v>
      </c>
      <c r="I155" s="59"/>
      <c r="J155" s="44"/>
      <c r="K155" s="43"/>
      <c r="L155" s="44"/>
      <c r="M155" s="53">
        <v>9</v>
      </c>
      <c r="N155" s="54">
        <v>17561.239789921372</v>
      </c>
      <c r="O155" s="54">
        <v>18411.700025156118</v>
      </c>
      <c r="P155" s="54">
        <v>19392.932907714898</v>
      </c>
      <c r="Q155" s="54">
        <v>20380.72612882774</v>
      </c>
      <c r="R155" s="54">
        <v>21432.607809830435</v>
      </c>
      <c r="S155" s="54">
        <v>17766.17576298134</v>
      </c>
      <c r="T155" s="54">
        <v>15465.854423720932</v>
      </c>
      <c r="U155" s="54">
        <v>20176.856369912108</v>
      </c>
      <c r="V155" s="54">
        <v>20936.840905593108</v>
      </c>
      <c r="W155" s="54">
        <v>23524.967997987686</v>
      </c>
      <c r="X155" s="54"/>
      <c r="Y155" s="321">
        <v>17561.239789921372</v>
      </c>
      <c r="Z155" s="321">
        <v>18411.700025156118</v>
      </c>
      <c r="AA155" s="321">
        <v>19392.932907714898</v>
      </c>
      <c r="AB155" s="321">
        <v>20380.72612882774</v>
      </c>
      <c r="AC155" s="321">
        <v>21432.607809830435</v>
      </c>
      <c r="AD155" s="321">
        <v>17766.17576298134</v>
      </c>
      <c r="AE155" s="321">
        <v>15465.854423720932</v>
      </c>
      <c r="AF155" s="321">
        <v>20082.834292548509</v>
      </c>
      <c r="AG155" s="55">
        <v>20935.227965031907</v>
      </c>
      <c r="AI155" s="205">
        <f t="shared" si="22"/>
        <v>0</v>
      </c>
      <c r="AJ155" s="205">
        <f t="shared" si="23"/>
        <v>0</v>
      </c>
      <c r="AK155" s="205">
        <f t="shared" si="24"/>
        <v>0</v>
      </c>
      <c r="AL155" s="205">
        <f t="shared" si="25"/>
        <v>0</v>
      </c>
      <c r="AM155" s="205">
        <f t="shared" si="26"/>
        <v>0</v>
      </c>
      <c r="AN155" s="205">
        <f t="shared" si="27"/>
        <v>0</v>
      </c>
      <c r="AO155" s="205">
        <f t="shared" si="28"/>
        <v>0</v>
      </c>
      <c r="AP155" s="205">
        <f t="shared" si="20"/>
        <v>-94.022077363599237</v>
      </c>
      <c r="AQ155" s="205">
        <f t="shared" si="21"/>
        <v>-1.6129405612009577</v>
      </c>
    </row>
    <row r="156" spans="1:43" s="55" customFormat="1" x14ac:dyDescent="0.3">
      <c r="A156" s="43"/>
      <c r="B156" s="44"/>
      <c r="C156" s="43"/>
      <c r="D156" s="44"/>
      <c r="E156" s="80"/>
      <c r="F156" s="59">
        <v>17</v>
      </c>
      <c r="G156" s="67" t="s">
        <v>270</v>
      </c>
      <c r="H156" s="44" t="s">
        <v>343</v>
      </c>
      <c r="I156" s="59"/>
      <c r="J156" s="44"/>
      <c r="K156" s="43"/>
      <c r="L156" s="44"/>
      <c r="M156" s="53">
        <v>94</v>
      </c>
      <c r="N156" s="54">
        <v>33869.40577194959</v>
      </c>
      <c r="O156" s="54">
        <v>36552.968032176359</v>
      </c>
      <c r="P156" s="54">
        <v>39738.677788752408</v>
      </c>
      <c r="Q156" s="54">
        <v>43364.268723015848</v>
      </c>
      <c r="R156" s="54">
        <v>47329.884922013051</v>
      </c>
      <c r="S156" s="54">
        <v>40999.394466046346</v>
      </c>
      <c r="T156" s="54">
        <v>37954.284998713018</v>
      </c>
      <c r="U156" s="54">
        <v>46033.200546331544</v>
      </c>
      <c r="V156" s="54">
        <v>50943.824631657</v>
      </c>
      <c r="W156" s="54">
        <v>55181.691438362308</v>
      </c>
      <c r="X156" s="54"/>
      <c r="Y156" s="321">
        <v>33869.40577194959</v>
      </c>
      <c r="Z156" s="321">
        <v>36552.968032176359</v>
      </c>
      <c r="AA156" s="321">
        <v>39738.677788752408</v>
      </c>
      <c r="AB156" s="321">
        <v>43364.268723015848</v>
      </c>
      <c r="AC156" s="321">
        <v>47329.884922013051</v>
      </c>
      <c r="AD156" s="321">
        <v>40999.394466046346</v>
      </c>
      <c r="AE156" s="321">
        <v>37954.284998713018</v>
      </c>
      <c r="AF156" s="321">
        <v>45474.938650460419</v>
      </c>
      <c r="AG156" s="55">
        <v>50328.988805126108</v>
      </c>
      <c r="AI156" s="205">
        <f t="shared" si="22"/>
        <v>0</v>
      </c>
      <c r="AJ156" s="205">
        <f t="shared" si="23"/>
        <v>0</v>
      </c>
      <c r="AK156" s="205">
        <f t="shared" si="24"/>
        <v>0</v>
      </c>
      <c r="AL156" s="205">
        <f t="shared" si="25"/>
        <v>0</v>
      </c>
      <c r="AM156" s="205">
        <f t="shared" si="26"/>
        <v>0</v>
      </c>
      <c r="AN156" s="205">
        <f t="shared" si="27"/>
        <v>0</v>
      </c>
      <c r="AO156" s="205">
        <f t="shared" si="28"/>
        <v>0</v>
      </c>
      <c r="AP156" s="205">
        <f t="shared" si="20"/>
        <v>-558.26189587112458</v>
      </c>
      <c r="AQ156" s="205">
        <f t="shared" si="21"/>
        <v>-614.83582653089252</v>
      </c>
    </row>
    <row r="157" spans="1:43" s="55" customFormat="1" x14ac:dyDescent="0.3">
      <c r="A157" s="43"/>
      <c r="B157" s="44"/>
      <c r="C157" s="43"/>
      <c r="D157" s="44"/>
      <c r="E157" s="80"/>
      <c r="F157" s="59">
        <v>18</v>
      </c>
      <c r="G157" s="67" t="s">
        <v>273</v>
      </c>
      <c r="H157" s="44" t="s">
        <v>355</v>
      </c>
      <c r="I157" s="59"/>
      <c r="J157" s="44"/>
      <c r="K157" s="43"/>
      <c r="L157" s="44"/>
      <c r="M157" s="53">
        <v>16</v>
      </c>
      <c r="N157" s="54">
        <v>9233.3422568356491</v>
      </c>
      <c r="O157" s="54">
        <v>9856.2359270849083</v>
      </c>
      <c r="P157" s="54">
        <v>10501.243166809043</v>
      </c>
      <c r="Q157" s="54">
        <v>11155.523892948138</v>
      </c>
      <c r="R157" s="54">
        <v>11800.957607556535</v>
      </c>
      <c r="S157" s="54">
        <v>10994.084733943529</v>
      </c>
      <c r="T157" s="54">
        <v>10591.908715190933</v>
      </c>
      <c r="U157" s="54">
        <v>11459.174840157681</v>
      </c>
      <c r="V157" s="54">
        <v>12304.756863524954</v>
      </c>
      <c r="W157" s="54">
        <v>13214.065627519396</v>
      </c>
      <c r="X157" s="54"/>
      <c r="Y157" s="321">
        <v>9233.3422568356491</v>
      </c>
      <c r="Z157" s="321">
        <v>9856.2359270849083</v>
      </c>
      <c r="AA157" s="321">
        <v>10501.243166809043</v>
      </c>
      <c r="AB157" s="321">
        <v>11155.523892948138</v>
      </c>
      <c r="AC157" s="321">
        <v>11800.957607556535</v>
      </c>
      <c r="AD157" s="321">
        <v>10994.084733943529</v>
      </c>
      <c r="AE157" s="321">
        <v>10591.908715190933</v>
      </c>
      <c r="AF157" s="321">
        <v>11428.067442712787</v>
      </c>
      <c r="AG157" s="55">
        <v>12268.390068769242</v>
      </c>
      <c r="AI157" s="205">
        <f t="shared" si="22"/>
        <v>0</v>
      </c>
      <c r="AJ157" s="205">
        <f t="shared" si="23"/>
        <v>0</v>
      </c>
      <c r="AK157" s="205">
        <f t="shared" si="24"/>
        <v>0</v>
      </c>
      <c r="AL157" s="205">
        <f t="shared" si="25"/>
        <v>0</v>
      </c>
      <c r="AM157" s="205">
        <f t="shared" si="26"/>
        <v>0</v>
      </c>
      <c r="AN157" s="205">
        <f t="shared" si="27"/>
        <v>0</v>
      </c>
      <c r="AO157" s="205">
        <f t="shared" si="28"/>
        <v>0</v>
      </c>
      <c r="AP157" s="205">
        <f t="shared" si="20"/>
        <v>-31.10739744489365</v>
      </c>
      <c r="AQ157" s="205">
        <f t="shared" si="21"/>
        <v>-36.366794755711453</v>
      </c>
    </row>
    <row r="158" spans="1:43" s="55" customFormat="1" x14ac:dyDescent="0.3">
      <c r="A158" s="43"/>
      <c r="B158" s="44"/>
      <c r="C158" s="43"/>
      <c r="D158" s="44"/>
      <c r="E158" s="80"/>
      <c r="F158" s="59">
        <v>19</v>
      </c>
      <c r="G158" s="67" t="s">
        <v>276</v>
      </c>
      <c r="H158" s="44" t="s">
        <v>357</v>
      </c>
      <c r="I158" s="59"/>
      <c r="J158" s="44"/>
      <c r="K158" s="43"/>
      <c r="L158" s="44"/>
      <c r="M158" s="53">
        <v>26</v>
      </c>
      <c r="N158" s="54">
        <v>8027.6115224451078</v>
      </c>
      <c r="O158" s="54">
        <v>8472.7506089761937</v>
      </c>
      <c r="P158" s="54">
        <v>8965.0174193577295</v>
      </c>
      <c r="Q158" s="54">
        <v>9504.4840826450927</v>
      </c>
      <c r="R158" s="54">
        <v>10069.961501744856</v>
      </c>
      <c r="S158" s="54">
        <v>9453.8028552543346</v>
      </c>
      <c r="T158" s="54">
        <v>10245.885572463376</v>
      </c>
      <c r="U158" s="54">
        <v>11341.857231233371</v>
      </c>
      <c r="V158" s="54">
        <v>12491.970252448531</v>
      </c>
      <c r="W158" s="54">
        <v>13595.196247404736</v>
      </c>
      <c r="X158" s="54"/>
      <c r="Y158" s="321">
        <v>8027.6115224451078</v>
      </c>
      <c r="Z158" s="321">
        <v>8472.7506089761937</v>
      </c>
      <c r="AA158" s="321">
        <v>8965.0174193577295</v>
      </c>
      <c r="AB158" s="321">
        <v>9504.4840826450927</v>
      </c>
      <c r="AC158" s="321">
        <v>10069.961501744856</v>
      </c>
      <c r="AD158" s="321">
        <v>9453.8028552543346</v>
      </c>
      <c r="AE158" s="321">
        <v>10245.885572463376</v>
      </c>
      <c r="AF158" s="321">
        <v>11218.634418890082</v>
      </c>
      <c r="AG158" s="55">
        <v>12274.732885606794</v>
      </c>
      <c r="AI158" s="205">
        <f t="shared" si="22"/>
        <v>0</v>
      </c>
      <c r="AJ158" s="205">
        <f t="shared" si="23"/>
        <v>0</v>
      </c>
      <c r="AK158" s="205">
        <f t="shared" si="24"/>
        <v>0</v>
      </c>
      <c r="AL158" s="205">
        <f t="shared" si="25"/>
        <v>0</v>
      </c>
      <c r="AM158" s="205">
        <f t="shared" si="26"/>
        <v>0</v>
      </c>
      <c r="AN158" s="205">
        <f t="shared" si="27"/>
        <v>0</v>
      </c>
      <c r="AO158" s="205">
        <f t="shared" si="28"/>
        <v>0</v>
      </c>
      <c r="AP158" s="205">
        <f t="shared" si="20"/>
        <v>-123.22281234328875</v>
      </c>
      <c r="AQ158" s="205">
        <f t="shared" si="21"/>
        <v>-217.23736684173673</v>
      </c>
    </row>
    <row r="159" spans="1:43" s="55" customFormat="1" x14ac:dyDescent="0.3">
      <c r="A159" s="43"/>
      <c r="B159" s="44"/>
      <c r="C159" s="43"/>
      <c r="D159" s="44"/>
      <c r="E159" s="80"/>
      <c r="F159" s="59">
        <v>20</v>
      </c>
      <c r="G159" s="67" t="s">
        <v>278</v>
      </c>
      <c r="H159" s="44" t="s">
        <v>352</v>
      </c>
      <c r="I159" s="59"/>
      <c r="J159" s="44"/>
      <c r="K159" s="43"/>
      <c r="L159" s="44"/>
      <c r="M159" s="53">
        <v>92</v>
      </c>
      <c r="N159" s="54">
        <v>40463.762142872009</v>
      </c>
      <c r="O159" s="54">
        <v>42210.46143186577</v>
      </c>
      <c r="P159" s="54">
        <v>44182.501548023421</v>
      </c>
      <c r="Q159" s="54">
        <v>46509.536781689603</v>
      </c>
      <c r="R159" s="54">
        <v>49071.718316746686</v>
      </c>
      <c r="S159" s="54">
        <v>43347.47512477135</v>
      </c>
      <c r="T159" s="54">
        <v>41071.903967701648</v>
      </c>
      <c r="U159" s="54">
        <v>46954.178984928687</v>
      </c>
      <c r="V159" s="54">
        <v>49488.924668808504</v>
      </c>
      <c r="W159" s="54">
        <v>51713.743555855552</v>
      </c>
      <c r="X159" s="54"/>
      <c r="Y159" s="321">
        <v>40463.762142872009</v>
      </c>
      <c r="Z159" s="321">
        <v>42210.46143186577</v>
      </c>
      <c r="AA159" s="321">
        <v>44182.501548023421</v>
      </c>
      <c r="AB159" s="321">
        <v>46509.536781689603</v>
      </c>
      <c r="AC159" s="321">
        <v>49071.718316746686</v>
      </c>
      <c r="AD159" s="321">
        <v>43347.47512477135</v>
      </c>
      <c r="AE159" s="321">
        <v>41071.903967701648</v>
      </c>
      <c r="AF159" s="321">
        <v>45922.671712471849</v>
      </c>
      <c r="AG159" s="55">
        <v>48343.094534420787</v>
      </c>
      <c r="AI159" s="205">
        <f t="shared" si="22"/>
        <v>0</v>
      </c>
      <c r="AJ159" s="205">
        <f t="shared" si="23"/>
        <v>0</v>
      </c>
      <c r="AK159" s="205">
        <f t="shared" si="24"/>
        <v>0</v>
      </c>
      <c r="AL159" s="205">
        <f t="shared" si="25"/>
        <v>0</v>
      </c>
      <c r="AM159" s="205">
        <f t="shared" si="26"/>
        <v>0</v>
      </c>
      <c r="AN159" s="205">
        <f t="shared" si="27"/>
        <v>0</v>
      </c>
      <c r="AO159" s="205">
        <f t="shared" si="28"/>
        <v>0</v>
      </c>
      <c r="AP159" s="205">
        <f t="shared" si="20"/>
        <v>-1031.5072724568381</v>
      </c>
      <c r="AQ159" s="205">
        <f t="shared" si="21"/>
        <v>-1145.8301343877174</v>
      </c>
    </row>
    <row r="160" spans="1:43" s="70" customFormat="1" x14ac:dyDescent="0.3">
      <c r="A160" s="48"/>
      <c r="B160" s="49"/>
      <c r="C160" s="48"/>
      <c r="D160" s="49"/>
      <c r="E160" s="81"/>
      <c r="F160" s="68">
        <v>21</v>
      </c>
      <c r="G160" s="69" t="s">
        <v>280</v>
      </c>
      <c r="H160" s="49" t="s">
        <v>366</v>
      </c>
      <c r="I160" s="68"/>
      <c r="J160" s="49"/>
      <c r="K160" s="48"/>
      <c r="L160" s="49"/>
      <c r="M160" s="64">
        <v>10</v>
      </c>
      <c r="N160" s="123">
        <v>99782.75770531116</v>
      </c>
      <c r="O160" s="123">
        <v>104620.35506748897</v>
      </c>
      <c r="P160" s="123">
        <v>109694.10504715604</v>
      </c>
      <c r="Q160" s="123">
        <v>114891.05156880569</v>
      </c>
      <c r="R160" s="123">
        <v>118804.15657741018</v>
      </c>
      <c r="S160" s="123">
        <v>124699.12955147336</v>
      </c>
      <c r="T160" s="123">
        <v>131482.17495485194</v>
      </c>
      <c r="U160" s="123">
        <v>137783.7942489179</v>
      </c>
      <c r="V160" s="123">
        <v>144593.16547244691</v>
      </c>
      <c r="W160" s="123">
        <v>151514.52281623328</v>
      </c>
      <c r="X160" s="123"/>
      <c r="Y160" s="320">
        <v>99782.75770531116</v>
      </c>
      <c r="Z160" s="320">
        <v>104620.35506748897</v>
      </c>
      <c r="AA160" s="320">
        <v>109694.10504715604</v>
      </c>
      <c r="AB160" s="320">
        <v>114891.05156880569</v>
      </c>
      <c r="AC160" s="320">
        <v>118804.15657741018</v>
      </c>
      <c r="AD160" s="320">
        <v>124699.12955147336</v>
      </c>
      <c r="AE160" s="320">
        <v>131482.17495485194</v>
      </c>
      <c r="AF160" s="320">
        <v>137435.19047015547</v>
      </c>
      <c r="AG160" s="70">
        <v>143868.19524553895</v>
      </c>
      <c r="AI160" s="205">
        <f t="shared" si="22"/>
        <v>0</v>
      </c>
      <c r="AJ160" s="205">
        <f t="shared" si="23"/>
        <v>0</v>
      </c>
      <c r="AK160" s="205">
        <f t="shared" si="24"/>
        <v>0</v>
      </c>
      <c r="AL160" s="205">
        <f t="shared" si="25"/>
        <v>0</v>
      </c>
      <c r="AM160" s="205">
        <f t="shared" si="26"/>
        <v>0</v>
      </c>
      <c r="AN160" s="205">
        <f t="shared" si="27"/>
        <v>0</v>
      </c>
      <c r="AO160" s="205">
        <f t="shared" si="28"/>
        <v>0</v>
      </c>
      <c r="AP160" s="205">
        <f t="shared" si="20"/>
        <v>-348.60377876242273</v>
      </c>
      <c r="AQ160" s="205">
        <f t="shared" si="21"/>
        <v>-724.97022690795711</v>
      </c>
    </row>
    <row r="161" spans="1:43" s="70" customFormat="1" x14ac:dyDescent="0.3">
      <c r="A161" s="48"/>
      <c r="B161" s="49"/>
      <c r="C161" s="48"/>
      <c r="D161" s="49"/>
      <c r="E161" s="68"/>
      <c r="F161" s="68">
        <v>22</v>
      </c>
      <c r="G161" s="69" t="s">
        <v>281</v>
      </c>
      <c r="H161" s="50" t="s">
        <v>386</v>
      </c>
      <c r="I161" s="68"/>
      <c r="J161" s="49"/>
      <c r="K161" s="48"/>
      <c r="L161" s="49"/>
      <c r="M161" s="64">
        <v>3</v>
      </c>
      <c r="N161" s="123">
        <v>14698.94519885105</v>
      </c>
      <c r="O161" s="123">
        <v>15999.621912005719</v>
      </c>
      <c r="P161" s="123">
        <v>18076.345270753758</v>
      </c>
      <c r="Q161" s="123">
        <v>16545.519798710782</v>
      </c>
      <c r="R161" s="123">
        <v>16179.23907634756</v>
      </c>
      <c r="S161" s="123">
        <v>15345.755354717177</v>
      </c>
      <c r="T161" s="123">
        <v>15641.993446632223</v>
      </c>
      <c r="U161" s="123">
        <v>16783.820688568292</v>
      </c>
      <c r="V161" s="123">
        <v>18392.323802137638</v>
      </c>
      <c r="W161" s="123">
        <v>19692.395750242122</v>
      </c>
      <c r="X161" s="123"/>
      <c r="Y161" s="320">
        <v>14698.94519885105</v>
      </c>
      <c r="Z161" s="320">
        <v>15999.621912005719</v>
      </c>
      <c r="AA161" s="320">
        <v>18076.345270753758</v>
      </c>
      <c r="AB161" s="320">
        <v>16545.519798710782</v>
      </c>
      <c r="AC161" s="320">
        <v>16179.23907634756</v>
      </c>
      <c r="AD161" s="320">
        <v>15345.755354717177</v>
      </c>
      <c r="AE161" s="320">
        <v>15641.993446632223</v>
      </c>
      <c r="AF161" s="320">
        <v>16783.820688568292</v>
      </c>
      <c r="AG161" s="70">
        <v>18392.323802137638</v>
      </c>
      <c r="AI161" s="205">
        <f t="shared" si="22"/>
        <v>0</v>
      </c>
      <c r="AJ161" s="205">
        <f t="shared" si="23"/>
        <v>0</v>
      </c>
      <c r="AK161" s="205">
        <f t="shared" si="24"/>
        <v>0</v>
      </c>
      <c r="AL161" s="205">
        <f t="shared" si="25"/>
        <v>0</v>
      </c>
      <c r="AM161" s="205">
        <f t="shared" si="26"/>
        <v>0</v>
      </c>
      <c r="AN161" s="205">
        <f t="shared" si="27"/>
        <v>0</v>
      </c>
      <c r="AO161" s="205">
        <f t="shared" si="28"/>
        <v>0</v>
      </c>
      <c r="AP161" s="205">
        <f t="shared" si="20"/>
        <v>0</v>
      </c>
      <c r="AQ161" s="205">
        <f t="shared" si="21"/>
        <v>0</v>
      </c>
    </row>
    <row r="162" spans="1:43" s="214" customFormat="1" ht="15.6" x14ac:dyDescent="0.3">
      <c r="A162" s="208"/>
      <c r="B162" s="209"/>
      <c r="C162" s="208"/>
      <c r="D162" s="209"/>
      <c r="E162" s="210"/>
      <c r="F162" s="210"/>
      <c r="G162" s="211" t="s">
        <v>441</v>
      </c>
      <c r="H162" s="209"/>
      <c r="I162" s="208"/>
      <c r="J162" s="211"/>
      <c r="K162" s="208"/>
      <c r="L162" s="209"/>
      <c r="M162" s="212">
        <v>1155</v>
      </c>
      <c r="N162" s="213">
        <v>1176941.1870326435</v>
      </c>
      <c r="O162" s="213">
        <v>1229312.4972448102</v>
      </c>
      <c r="P162" s="213">
        <v>1300769.0197593477</v>
      </c>
      <c r="Q162" s="213">
        <v>1363766.3945229838</v>
      </c>
      <c r="R162" s="213">
        <v>1423951.9624371622</v>
      </c>
      <c r="S162" s="213">
        <v>1346249.0883201084</v>
      </c>
      <c r="T162" s="213">
        <v>1390881.950864098</v>
      </c>
      <c r="U162" s="213">
        <v>1516502.7536947306</v>
      </c>
      <c r="V162" s="213">
        <v>1570142.4237125986</v>
      </c>
      <c r="W162" s="213">
        <v>1650305.4054110262</v>
      </c>
      <c r="X162" s="213"/>
      <c r="Y162" s="322">
        <v>1176941.1870326435</v>
      </c>
      <c r="Z162" s="322">
        <v>1229312.4972448102</v>
      </c>
      <c r="AA162" s="322">
        <v>1300769.0197593477</v>
      </c>
      <c r="AB162" s="322">
        <v>1363766.3945229838</v>
      </c>
      <c r="AC162" s="322">
        <v>1423951.9624371622</v>
      </c>
      <c r="AD162" s="322">
        <v>1346249.0883201084</v>
      </c>
      <c r="AE162" s="322">
        <v>1390881.950864098</v>
      </c>
      <c r="AF162" s="322">
        <v>1514139.4318749716</v>
      </c>
      <c r="AG162" s="214">
        <v>1567974.464668972</v>
      </c>
      <c r="AI162" s="205">
        <f t="shared" si="22"/>
        <v>0</v>
      </c>
      <c r="AJ162" s="205">
        <f t="shared" si="23"/>
        <v>0</v>
      </c>
      <c r="AK162" s="205">
        <f t="shared" si="24"/>
        <v>0</v>
      </c>
      <c r="AL162" s="205">
        <f t="shared" si="25"/>
        <v>0</v>
      </c>
      <c r="AM162" s="205">
        <f t="shared" si="26"/>
        <v>0</v>
      </c>
      <c r="AN162" s="205">
        <f t="shared" si="27"/>
        <v>0</v>
      </c>
      <c r="AO162" s="205">
        <f t="shared" si="28"/>
        <v>0</v>
      </c>
      <c r="AP162" s="205">
        <f t="shared" si="20"/>
        <v>-2363.321819758974</v>
      </c>
      <c r="AQ162" s="205">
        <f t="shared" si="21"/>
        <v>-2167.9590436266735</v>
      </c>
    </row>
    <row r="163" spans="1:43" s="70" customFormat="1" x14ac:dyDescent="0.3">
      <c r="A163" s="68"/>
      <c r="B163" s="50"/>
      <c r="C163" s="48"/>
      <c r="D163" s="50"/>
      <c r="E163" s="63" t="s">
        <v>388</v>
      </c>
      <c r="F163" s="48"/>
      <c r="G163" s="49"/>
      <c r="H163" s="50"/>
      <c r="I163" s="48"/>
      <c r="J163" s="50"/>
      <c r="K163" s="48"/>
      <c r="L163" s="50"/>
      <c r="M163" s="64"/>
      <c r="N163" s="116"/>
      <c r="O163" s="116"/>
      <c r="P163" s="116"/>
      <c r="Q163" s="116"/>
      <c r="R163" s="306"/>
      <c r="S163" s="306"/>
      <c r="T163" s="306"/>
      <c r="U163" s="306"/>
      <c r="V163" s="306"/>
      <c r="W163" s="306"/>
      <c r="X163" s="123"/>
      <c r="Y163" s="320"/>
      <c r="Z163" s="320"/>
      <c r="AA163" s="320"/>
      <c r="AB163" s="320"/>
      <c r="AC163" s="320"/>
      <c r="AD163" s="320"/>
      <c r="AE163" s="320"/>
      <c r="AF163" s="320"/>
      <c r="AI163" s="205">
        <f t="shared" si="22"/>
        <v>0</v>
      </c>
      <c r="AJ163" s="205">
        <f t="shared" si="23"/>
        <v>0</v>
      </c>
      <c r="AK163" s="205">
        <f t="shared" si="24"/>
        <v>0</v>
      </c>
      <c r="AL163" s="205">
        <f t="shared" si="25"/>
        <v>0</v>
      </c>
      <c r="AM163" s="205">
        <f t="shared" si="26"/>
        <v>0</v>
      </c>
      <c r="AN163" s="205">
        <f t="shared" si="27"/>
        <v>0</v>
      </c>
      <c r="AO163" s="205">
        <f t="shared" si="28"/>
        <v>0</v>
      </c>
      <c r="AP163" s="205">
        <f t="shared" si="20"/>
        <v>0</v>
      </c>
      <c r="AQ163" s="205">
        <f t="shared" si="21"/>
        <v>0</v>
      </c>
    </row>
    <row r="164" spans="1:43" s="55" customFormat="1" ht="18" x14ac:dyDescent="0.3">
      <c r="A164" s="76"/>
      <c r="B164" s="77"/>
      <c r="C164" s="76"/>
      <c r="D164" s="77"/>
      <c r="E164" s="76"/>
      <c r="F164" s="215" t="s">
        <v>445</v>
      </c>
      <c r="G164" s="79"/>
      <c r="H164" s="79"/>
      <c r="I164" s="43"/>
      <c r="J164" s="44"/>
      <c r="K164" s="43"/>
      <c r="L164" s="44"/>
      <c r="M164" s="53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321"/>
      <c r="Z164" s="321"/>
      <c r="AA164" s="321"/>
      <c r="AB164" s="321"/>
      <c r="AC164" s="321"/>
      <c r="AD164" s="321"/>
      <c r="AE164" s="321"/>
      <c r="AF164" s="321"/>
      <c r="AI164" s="205">
        <f t="shared" si="22"/>
        <v>0</v>
      </c>
      <c r="AJ164" s="205">
        <f t="shared" si="23"/>
        <v>0</v>
      </c>
      <c r="AK164" s="205">
        <f t="shared" si="24"/>
        <v>0</v>
      </c>
      <c r="AL164" s="205">
        <f t="shared" si="25"/>
        <v>0</v>
      </c>
      <c r="AM164" s="205">
        <f t="shared" si="26"/>
        <v>0</v>
      </c>
      <c r="AN164" s="205">
        <f t="shared" si="27"/>
        <v>0</v>
      </c>
      <c r="AO164" s="205">
        <f t="shared" si="28"/>
        <v>0</v>
      </c>
      <c r="AP164" s="205">
        <f t="shared" si="20"/>
        <v>0</v>
      </c>
      <c r="AQ164" s="205">
        <f t="shared" si="21"/>
        <v>0</v>
      </c>
    </row>
    <row r="165" spans="1:43" s="70" customFormat="1" x14ac:dyDescent="0.3">
      <c r="A165" s="48"/>
      <c r="B165" s="49"/>
      <c r="C165" s="48"/>
      <c r="D165" s="49"/>
      <c r="E165" s="43"/>
      <c r="F165" s="48"/>
      <c r="G165" s="49">
        <v>1</v>
      </c>
      <c r="H165" s="49" t="s">
        <v>431</v>
      </c>
      <c r="I165" s="276"/>
      <c r="J165" s="120">
        <v>23624.018769925726</v>
      </c>
      <c r="K165" s="48"/>
      <c r="L165" s="49"/>
      <c r="M165" s="64">
        <v>142</v>
      </c>
      <c r="N165" s="123">
        <v>97538.942786112864</v>
      </c>
      <c r="O165" s="123">
        <v>93977.445480580325</v>
      </c>
      <c r="P165" s="123">
        <v>99508.777911151876</v>
      </c>
      <c r="Q165" s="123">
        <v>99637.07855359267</v>
      </c>
      <c r="R165" s="123">
        <v>101573.32801701606</v>
      </c>
      <c r="S165" s="123">
        <v>99109.202093922009</v>
      </c>
      <c r="T165" s="123">
        <v>98843.234961385271</v>
      </c>
      <c r="U165" s="123">
        <v>100164.02609947164</v>
      </c>
      <c r="V165" s="123">
        <v>100393.15517331603</v>
      </c>
      <c r="W165" s="123">
        <v>103457.52932396904</v>
      </c>
      <c r="X165" s="123"/>
      <c r="Y165" s="320">
        <v>97538.942786112864</v>
      </c>
      <c r="Z165" s="320">
        <v>93977.445480580325</v>
      </c>
      <c r="AA165" s="320">
        <v>99508.777911151876</v>
      </c>
      <c r="AB165" s="320">
        <v>99637.07855359267</v>
      </c>
      <c r="AC165" s="320">
        <v>101573.32801701606</v>
      </c>
      <c r="AD165" s="320">
        <v>99109.202093922009</v>
      </c>
      <c r="AE165" s="320">
        <v>98843.234961385271</v>
      </c>
      <c r="AF165" s="320">
        <v>100082.41894269368</v>
      </c>
      <c r="AG165" s="70">
        <v>100811.92521263591</v>
      </c>
      <c r="AI165" s="205">
        <f t="shared" si="22"/>
        <v>0</v>
      </c>
      <c r="AJ165" s="205">
        <f t="shared" si="23"/>
        <v>0</v>
      </c>
      <c r="AK165" s="205">
        <f t="shared" si="24"/>
        <v>0</v>
      </c>
      <c r="AL165" s="205">
        <f t="shared" si="25"/>
        <v>0</v>
      </c>
      <c r="AM165" s="205">
        <f t="shared" si="26"/>
        <v>0</v>
      </c>
      <c r="AN165" s="205">
        <f t="shared" si="27"/>
        <v>0</v>
      </c>
      <c r="AO165" s="205">
        <f t="shared" si="28"/>
        <v>0</v>
      </c>
      <c r="AP165" s="205">
        <f t="shared" si="20"/>
        <v>-81.607156777958153</v>
      </c>
      <c r="AQ165" s="205">
        <f t="shared" si="21"/>
        <v>418.77003931987565</v>
      </c>
    </row>
    <row r="166" spans="1:43" s="70" customFormat="1" x14ac:dyDescent="0.3">
      <c r="A166" s="48"/>
      <c r="B166" s="49"/>
      <c r="C166" s="48"/>
      <c r="D166" s="49"/>
      <c r="E166" s="43"/>
      <c r="F166" s="48"/>
      <c r="G166" s="49">
        <v>2</v>
      </c>
      <c r="H166" s="49" t="s">
        <v>444</v>
      </c>
      <c r="I166" s="276"/>
      <c r="J166" s="120">
        <v>26187.197311918218</v>
      </c>
      <c r="K166" s="48"/>
      <c r="L166" s="49"/>
      <c r="M166" s="64">
        <v>56</v>
      </c>
      <c r="N166" s="123">
        <v>103059.35011490002</v>
      </c>
      <c r="O166" s="123">
        <v>105367.65920510242</v>
      </c>
      <c r="P166" s="123">
        <v>105837.79838238798</v>
      </c>
      <c r="Q166" s="123">
        <v>103557.00593256713</v>
      </c>
      <c r="R166" s="123">
        <v>102887.37205491868</v>
      </c>
      <c r="S166" s="123">
        <v>92879.417959958504</v>
      </c>
      <c r="T166" s="123">
        <v>93717.12803731217</v>
      </c>
      <c r="U166" s="123">
        <v>97003.932960972015</v>
      </c>
      <c r="V166" s="123">
        <v>97537.291518448328</v>
      </c>
      <c r="W166" s="123">
        <v>98432.186539447284</v>
      </c>
      <c r="X166" s="123"/>
      <c r="Y166" s="320">
        <v>103059.35011490002</v>
      </c>
      <c r="Z166" s="320">
        <v>105367.65920510242</v>
      </c>
      <c r="AA166" s="320">
        <v>105837.79838238798</v>
      </c>
      <c r="AB166" s="320">
        <v>103557.00593256713</v>
      </c>
      <c r="AC166" s="320">
        <v>102887.37205491868</v>
      </c>
      <c r="AD166" s="320">
        <v>92879.417959958504</v>
      </c>
      <c r="AE166" s="320">
        <v>93717.12803731217</v>
      </c>
      <c r="AF166" s="320">
        <v>97000.564618684162</v>
      </c>
      <c r="AG166" s="70">
        <v>97513.114881553105</v>
      </c>
      <c r="AI166" s="205">
        <f t="shared" si="22"/>
        <v>0</v>
      </c>
      <c r="AJ166" s="205">
        <f t="shared" si="23"/>
        <v>0</v>
      </c>
      <c r="AK166" s="205">
        <f t="shared" si="24"/>
        <v>0</v>
      </c>
      <c r="AL166" s="205">
        <f t="shared" si="25"/>
        <v>0</v>
      </c>
      <c r="AM166" s="205">
        <f t="shared" si="26"/>
        <v>0</v>
      </c>
      <c r="AN166" s="205">
        <f t="shared" si="27"/>
        <v>0</v>
      </c>
      <c r="AO166" s="205">
        <f t="shared" si="28"/>
        <v>0</v>
      </c>
      <c r="AP166" s="205">
        <f t="shared" si="20"/>
        <v>-3.3683422878530109</v>
      </c>
      <c r="AQ166" s="205">
        <f t="shared" si="21"/>
        <v>-24.176636895223055</v>
      </c>
    </row>
    <row r="167" spans="1:43" s="70" customFormat="1" x14ac:dyDescent="0.3">
      <c r="A167" s="48"/>
      <c r="B167" s="49"/>
      <c r="C167" s="48"/>
      <c r="D167" s="49"/>
      <c r="E167" s="43"/>
      <c r="F167" s="48"/>
      <c r="G167" s="49">
        <v>3</v>
      </c>
      <c r="H167" s="49" t="s">
        <v>433</v>
      </c>
      <c r="I167" s="276"/>
      <c r="J167" s="120">
        <v>72240.665766606617</v>
      </c>
      <c r="K167" s="48"/>
      <c r="L167" s="49"/>
      <c r="M167" s="64">
        <v>259</v>
      </c>
      <c r="N167" s="123">
        <v>262379.41096744972</v>
      </c>
      <c r="O167" s="123">
        <v>273898.54299448844</v>
      </c>
      <c r="P167" s="123">
        <v>290463.68488000461</v>
      </c>
      <c r="Q167" s="123">
        <v>304842.65721717005</v>
      </c>
      <c r="R167" s="123">
        <v>316282.97334000346</v>
      </c>
      <c r="S167" s="123">
        <v>307605.60964339715</v>
      </c>
      <c r="T167" s="123">
        <v>336724.36011022481</v>
      </c>
      <c r="U167" s="123">
        <v>364225.59189404524</v>
      </c>
      <c r="V167" s="123">
        <v>366793.38527853368</v>
      </c>
      <c r="W167" s="123">
        <v>382033.6344815662</v>
      </c>
      <c r="X167" s="123"/>
      <c r="Y167" s="320">
        <v>262379.41096744972</v>
      </c>
      <c r="Z167" s="320">
        <v>273898.54299448844</v>
      </c>
      <c r="AA167" s="320">
        <v>290463.68488000461</v>
      </c>
      <c r="AB167" s="320">
        <v>304842.65721717005</v>
      </c>
      <c r="AC167" s="320">
        <v>316282.97334000346</v>
      </c>
      <c r="AD167" s="320">
        <v>307605.60964339715</v>
      </c>
      <c r="AE167" s="320">
        <v>336724.36011022481</v>
      </c>
      <c r="AF167" s="320">
        <v>364123.5918940453</v>
      </c>
      <c r="AG167" s="70">
        <v>366693.68527853373</v>
      </c>
      <c r="AI167" s="205">
        <f t="shared" si="22"/>
        <v>0</v>
      </c>
      <c r="AJ167" s="205">
        <f t="shared" si="23"/>
        <v>0</v>
      </c>
      <c r="AK167" s="205">
        <f t="shared" si="24"/>
        <v>0</v>
      </c>
      <c r="AL167" s="205">
        <f t="shared" si="25"/>
        <v>0</v>
      </c>
      <c r="AM167" s="205">
        <f t="shared" si="26"/>
        <v>0</v>
      </c>
      <c r="AN167" s="205">
        <f t="shared" si="27"/>
        <v>0</v>
      </c>
      <c r="AO167" s="205">
        <f t="shared" si="28"/>
        <v>0</v>
      </c>
      <c r="AP167" s="205">
        <f t="shared" si="20"/>
        <v>-101.99999999994179</v>
      </c>
      <c r="AQ167" s="205">
        <f t="shared" si="21"/>
        <v>-99.699999999953434</v>
      </c>
    </row>
    <row r="168" spans="1:43" s="70" customFormat="1" x14ac:dyDescent="0.3">
      <c r="A168" s="48"/>
      <c r="B168" s="49"/>
      <c r="C168" s="48"/>
      <c r="D168" s="49"/>
      <c r="E168" s="43"/>
      <c r="F168" s="48"/>
      <c r="G168" s="49">
        <v>4</v>
      </c>
      <c r="H168" s="49" t="s">
        <v>435</v>
      </c>
      <c r="I168" s="276"/>
      <c r="J168" s="120">
        <v>15251.960125984771</v>
      </c>
      <c r="K168" s="48"/>
      <c r="L168" s="49"/>
      <c r="M168" s="64">
        <v>72</v>
      </c>
      <c r="N168" s="123">
        <v>55381.969091896266</v>
      </c>
      <c r="O168" s="123">
        <v>59507.909089336186</v>
      </c>
      <c r="P168" s="123">
        <v>63521.683704404029</v>
      </c>
      <c r="Q168" s="123">
        <v>66194.271723307989</v>
      </c>
      <c r="R168" s="123">
        <v>66452.570371288355</v>
      </c>
      <c r="S168" s="123">
        <v>53616.192721116764</v>
      </c>
      <c r="T168" s="123">
        <v>50838.937329777873</v>
      </c>
      <c r="U168" s="123">
        <v>53455.042761652316</v>
      </c>
      <c r="V168" s="123">
        <v>56662.858459509735</v>
      </c>
      <c r="W168" s="123">
        <v>66579.938721650018</v>
      </c>
      <c r="X168" s="123"/>
      <c r="Y168" s="320">
        <v>55381.969091896266</v>
      </c>
      <c r="Z168" s="320">
        <v>59507.909089336186</v>
      </c>
      <c r="AA168" s="320">
        <v>63521.683704404029</v>
      </c>
      <c r="AB168" s="320">
        <v>66194.271723307989</v>
      </c>
      <c r="AC168" s="320">
        <v>66452.570371288355</v>
      </c>
      <c r="AD168" s="320">
        <v>53616.192721116764</v>
      </c>
      <c r="AE168" s="320">
        <v>50838.937329777873</v>
      </c>
      <c r="AF168" s="320">
        <v>53426.45532983703</v>
      </c>
      <c r="AG168" s="70">
        <v>56658.931342510572</v>
      </c>
      <c r="AI168" s="205">
        <f t="shared" si="22"/>
        <v>0</v>
      </c>
      <c r="AJ168" s="205">
        <f t="shared" si="23"/>
        <v>0</v>
      </c>
      <c r="AK168" s="205">
        <f t="shared" si="24"/>
        <v>0</v>
      </c>
      <c r="AL168" s="205">
        <f t="shared" si="25"/>
        <v>0</v>
      </c>
      <c r="AM168" s="205">
        <f t="shared" si="26"/>
        <v>0</v>
      </c>
      <c r="AN168" s="205">
        <f t="shared" si="27"/>
        <v>0</v>
      </c>
      <c r="AO168" s="205">
        <f t="shared" si="28"/>
        <v>0</v>
      </c>
      <c r="AP168" s="205">
        <f t="shared" si="20"/>
        <v>-28.587431815285527</v>
      </c>
      <c r="AQ168" s="205">
        <f t="shared" si="21"/>
        <v>-3.9271169991625356</v>
      </c>
    </row>
    <row r="169" spans="1:43" s="70" customFormat="1" x14ac:dyDescent="0.3">
      <c r="A169" s="48"/>
      <c r="B169" s="49"/>
      <c r="C169" s="48"/>
      <c r="D169" s="49"/>
      <c r="E169" s="43"/>
      <c r="F169" s="48"/>
      <c r="G169" s="49">
        <v>5</v>
      </c>
      <c r="H169" s="49" t="s">
        <v>436</v>
      </c>
      <c r="I169" s="276"/>
      <c r="J169" s="120">
        <v>176400.74081656212</v>
      </c>
      <c r="K169" s="48"/>
      <c r="L169" s="49"/>
      <c r="M169" s="64">
        <v>623</v>
      </c>
      <c r="N169" s="123">
        <v>643882.56887343375</v>
      </c>
      <c r="O169" s="123">
        <v>680561.31856329704</v>
      </c>
      <c r="P169" s="123">
        <v>723360.72961064545</v>
      </c>
      <c r="Q169" s="123">
        <v>772989.86129763513</v>
      </c>
      <c r="R169" s="123">
        <v>820576.47957758803</v>
      </c>
      <c r="S169" s="123">
        <v>777692.91054699686</v>
      </c>
      <c r="T169" s="123">
        <v>795116.29697876563</v>
      </c>
      <c r="U169" s="123">
        <v>884870.33929002122</v>
      </c>
      <c r="V169" s="123">
        <v>930363.40948065312</v>
      </c>
      <c r="W169" s="123">
        <v>980109.72059415164</v>
      </c>
      <c r="X169" s="123"/>
      <c r="Y169" s="320">
        <v>643882.56887343375</v>
      </c>
      <c r="Z169" s="320">
        <v>680561.31856329704</v>
      </c>
      <c r="AA169" s="320">
        <v>723360.72961064545</v>
      </c>
      <c r="AB169" s="320">
        <v>772989.86129763513</v>
      </c>
      <c r="AC169" s="320">
        <v>820576.47957758803</v>
      </c>
      <c r="AD169" s="320">
        <v>777692.91054699686</v>
      </c>
      <c r="AE169" s="320">
        <v>795116.29697876563</v>
      </c>
      <c r="AF169" s="320">
        <v>882722.58040114318</v>
      </c>
      <c r="AG169" s="70">
        <v>927904.48415160086</v>
      </c>
      <c r="AI169" s="205">
        <f t="shared" si="22"/>
        <v>0</v>
      </c>
      <c r="AJ169" s="205">
        <f t="shared" si="23"/>
        <v>0</v>
      </c>
      <c r="AK169" s="205">
        <f t="shared" si="24"/>
        <v>0</v>
      </c>
      <c r="AL169" s="205">
        <f t="shared" si="25"/>
        <v>0</v>
      </c>
      <c r="AM169" s="205">
        <f t="shared" si="26"/>
        <v>0</v>
      </c>
      <c r="AN169" s="205">
        <f t="shared" si="27"/>
        <v>0</v>
      </c>
      <c r="AO169" s="205">
        <f t="shared" si="28"/>
        <v>0</v>
      </c>
      <c r="AP169" s="205">
        <f t="shared" si="20"/>
        <v>-2147.7588888780447</v>
      </c>
      <c r="AQ169" s="205">
        <f t="shared" si="21"/>
        <v>-2458.9253290522611</v>
      </c>
    </row>
    <row r="170" spans="1:43" s="70" customFormat="1" x14ac:dyDescent="0.3">
      <c r="A170" s="48"/>
      <c r="B170" s="49"/>
      <c r="C170" s="48"/>
      <c r="D170" s="49"/>
      <c r="E170" s="43"/>
      <c r="F170" s="48"/>
      <c r="G170" s="49"/>
      <c r="H170" s="82" t="s">
        <v>437</v>
      </c>
      <c r="I170" s="276"/>
      <c r="J170" s="120">
        <v>150232.83441414341</v>
      </c>
      <c r="K170" s="48"/>
      <c r="L170" s="49"/>
      <c r="M170" s="64">
        <v>613</v>
      </c>
      <c r="N170" s="123">
        <v>544099.81116812257</v>
      </c>
      <c r="O170" s="123">
        <v>575940.96349580807</v>
      </c>
      <c r="P170" s="123">
        <v>613666.62456348934</v>
      </c>
      <c r="Q170" s="123">
        <v>658098.80972882942</v>
      </c>
      <c r="R170" s="123">
        <v>701772.32300017786</v>
      </c>
      <c r="S170" s="123">
        <v>652993.78099552344</v>
      </c>
      <c r="T170" s="123">
        <v>663634.12202391366</v>
      </c>
      <c r="U170" s="123">
        <v>747086.54504110338</v>
      </c>
      <c r="V170" s="123">
        <v>785770.24400820618</v>
      </c>
      <c r="W170" s="123">
        <v>828595.19777791842</v>
      </c>
      <c r="X170" s="123"/>
      <c r="Y170" s="320">
        <v>544099.81116812257</v>
      </c>
      <c r="Z170" s="320">
        <v>575940.96349580807</v>
      </c>
      <c r="AA170" s="320">
        <v>613666.62456348934</v>
      </c>
      <c r="AB170" s="320">
        <v>658098.80972882942</v>
      </c>
      <c r="AC170" s="320">
        <v>701772.32300017786</v>
      </c>
      <c r="AD170" s="320">
        <v>652993.78099552344</v>
      </c>
      <c r="AE170" s="320">
        <v>663634.12202391366</v>
      </c>
      <c r="AF170" s="320">
        <v>745287.38993098773</v>
      </c>
      <c r="AG170" s="70">
        <v>784036.28890606191</v>
      </c>
      <c r="AI170" s="205">
        <f t="shared" si="22"/>
        <v>0</v>
      </c>
      <c r="AJ170" s="205">
        <f t="shared" si="23"/>
        <v>0</v>
      </c>
      <c r="AK170" s="205">
        <f t="shared" si="24"/>
        <v>0</v>
      </c>
      <c r="AL170" s="205">
        <f t="shared" si="25"/>
        <v>0</v>
      </c>
      <c r="AM170" s="205">
        <f t="shared" si="26"/>
        <v>0</v>
      </c>
      <c r="AN170" s="205">
        <f t="shared" si="27"/>
        <v>0</v>
      </c>
      <c r="AO170" s="205">
        <f t="shared" si="28"/>
        <v>0</v>
      </c>
      <c r="AP170" s="205">
        <f t="shared" si="20"/>
        <v>-1799.155110115651</v>
      </c>
      <c r="AQ170" s="205">
        <f t="shared" si="21"/>
        <v>-1733.9551021442749</v>
      </c>
    </row>
    <row r="171" spans="1:43" s="70" customFormat="1" x14ac:dyDescent="0.3">
      <c r="A171" s="48"/>
      <c r="B171" s="49"/>
      <c r="C171" s="48"/>
      <c r="D171" s="49"/>
      <c r="E171" s="43"/>
      <c r="F171" s="48"/>
      <c r="G171" s="49"/>
      <c r="H171" s="82" t="s">
        <v>366</v>
      </c>
      <c r="I171" s="276"/>
      <c r="J171" s="120">
        <v>26167.90640241871</v>
      </c>
      <c r="K171" s="48"/>
      <c r="L171" s="49"/>
      <c r="M171" s="64">
        <v>10</v>
      </c>
      <c r="N171" s="123">
        <v>99782.75770531116</v>
      </c>
      <c r="O171" s="123">
        <v>104620.35506748897</v>
      </c>
      <c r="P171" s="123">
        <v>109694.10504715604</v>
      </c>
      <c r="Q171" s="123">
        <v>114891.05156880569</v>
      </c>
      <c r="R171" s="123">
        <v>118804.15657741018</v>
      </c>
      <c r="S171" s="123">
        <v>124699.12955147336</v>
      </c>
      <c r="T171" s="123">
        <v>131482.17495485194</v>
      </c>
      <c r="U171" s="123">
        <v>137783.7942489179</v>
      </c>
      <c r="V171" s="123">
        <v>144593.16547244691</v>
      </c>
      <c r="W171" s="123">
        <v>151514.52281623328</v>
      </c>
      <c r="X171" s="123"/>
      <c r="Y171" s="320">
        <v>99782.75770531116</v>
      </c>
      <c r="Z171" s="320">
        <v>104620.35506748897</v>
      </c>
      <c r="AA171" s="320">
        <v>109694.10504715604</v>
      </c>
      <c r="AB171" s="320">
        <v>114891.05156880569</v>
      </c>
      <c r="AC171" s="320">
        <v>118804.15657741018</v>
      </c>
      <c r="AD171" s="320">
        <v>124699.12955147336</v>
      </c>
      <c r="AE171" s="320">
        <v>131482.17495485194</v>
      </c>
      <c r="AF171" s="320">
        <v>137435.19047015547</v>
      </c>
      <c r="AG171" s="70">
        <v>143868.19524553895</v>
      </c>
      <c r="AI171" s="205">
        <f t="shared" si="22"/>
        <v>0</v>
      </c>
      <c r="AJ171" s="205">
        <f t="shared" si="23"/>
        <v>0</v>
      </c>
      <c r="AK171" s="205">
        <f t="shared" si="24"/>
        <v>0</v>
      </c>
      <c r="AL171" s="205">
        <f t="shared" si="25"/>
        <v>0</v>
      </c>
      <c r="AM171" s="205">
        <f t="shared" si="26"/>
        <v>0</v>
      </c>
      <c r="AN171" s="205">
        <f t="shared" si="27"/>
        <v>0</v>
      </c>
      <c r="AO171" s="205">
        <f t="shared" si="28"/>
        <v>0</v>
      </c>
      <c r="AP171" s="205">
        <f t="shared" si="20"/>
        <v>-348.60377876242273</v>
      </c>
      <c r="AQ171" s="205">
        <f t="shared" si="21"/>
        <v>-724.97022690795711</v>
      </c>
    </row>
    <row r="172" spans="1:43" s="70" customFormat="1" x14ac:dyDescent="0.3">
      <c r="A172" s="48"/>
      <c r="B172" s="49"/>
      <c r="C172" s="48"/>
      <c r="D172" s="49"/>
      <c r="E172" s="43"/>
      <c r="F172" s="48"/>
      <c r="G172" s="49">
        <v>6</v>
      </c>
      <c r="H172" s="50" t="s">
        <v>386</v>
      </c>
      <c r="I172" s="276"/>
      <c r="J172" s="120">
        <v>4312.0752155684695</v>
      </c>
      <c r="K172" s="48"/>
      <c r="L172" s="49"/>
      <c r="M172" s="64"/>
      <c r="N172" s="123">
        <v>14698.94519885105</v>
      </c>
      <c r="O172" s="123">
        <v>15999.621912005719</v>
      </c>
      <c r="P172" s="123">
        <v>18076.345270753758</v>
      </c>
      <c r="Q172" s="123">
        <v>16545.519798710782</v>
      </c>
      <c r="R172" s="123">
        <v>16179.23907634756</v>
      </c>
      <c r="S172" s="123">
        <v>15345.755354717177</v>
      </c>
      <c r="T172" s="123">
        <v>15641.993446632223</v>
      </c>
      <c r="U172" s="123">
        <v>16783.820688568292</v>
      </c>
      <c r="V172" s="123">
        <v>18392.323802137638</v>
      </c>
      <c r="W172" s="123">
        <v>19692.395750242122</v>
      </c>
      <c r="X172" s="123"/>
      <c r="Y172" s="320">
        <v>14698.94519885105</v>
      </c>
      <c r="Z172" s="320">
        <v>15999.621912005719</v>
      </c>
      <c r="AA172" s="320">
        <v>18076.345270753758</v>
      </c>
      <c r="AB172" s="320">
        <v>16545.519798710782</v>
      </c>
      <c r="AC172" s="320">
        <v>16179.23907634756</v>
      </c>
      <c r="AD172" s="320">
        <v>15345.755354717177</v>
      </c>
      <c r="AE172" s="320">
        <v>15641.993446632223</v>
      </c>
      <c r="AF172" s="320">
        <v>16783.820688568292</v>
      </c>
      <c r="AG172" s="70">
        <v>18392.323802137638</v>
      </c>
      <c r="AI172" s="205">
        <f t="shared" si="22"/>
        <v>0</v>
      </c>
      <c r="AJ172" s="205">
        <f t="shared" si="23"/>
        <v>0</v>
      </c>
      <c r="AK172" s="205">
        <f t="shared" si="24"/>
        <v>0</v>
      </c>
      <c r="AL172" s="205">
        <f t="shared" si="25"/>
        <v>0</v>
      </c>
      <c r="AM172" s="205">
        <f t="shared" si="26"/>
        <v>0</v>
      </c>
      <c r="AN172" s="205">
        <f t="shared" si="27"/>
        <v>0</v>
      </c>
      <c r="AO172" s="205">
        <f t="shared" si="28"/>
        <v>0</v>
      </c>
      <c r="AP172" s="205">
        <f t="shared" si="20"/>
        <v>0</v>
      </c>
      <c r="AQ172" s="205">
        <f t="shared" si="21"/>
        <v>0</v>
      </c>
    </row>
    <row r="173" spans="1:43" s="214" customFormat="1" ht="15.6" x14ac:dyDescent="0.3">
      <c r="A173" s="208"/>
      <c r="B173" s="209"/>
      <c r="C173" s="208"/>
      <c r="D173" s="209"/>
      <c r="E173" s="210"/>
      <c r="F173" s="210"/>
      <c r="G173" s="211" t="s">
        <v>441</v>
      </c>
      <c r="H173" s="209"/>
      <c r="I173" s="208"/>
      <c r="J173" s="211"/>
      <c r="K173" s="208"/>
      <c r="L173" s="209"/>
      <c r="M173" s="212">
        <v>1155</v>
      </c>
      <c r="N173" s="213">
        <v>1176941.1870326435</v>
      </c>
      <c r="O173" s="213">
        <v>1229312.4972448102</v>
      </c>
      <c r="P173" s="213">
        <v>1300769.0197593477</v>
      </c>
      <c r="Q173" s="213">
        <v>1363766.3945229838</v>
      </c>
      <c r="R173" s="213">
        <v>1423951.9624371622</v>
      </c>
      <c r="S173" s="213">
        <v>1346249.0883201084</v>
      </c>
      <c r="T173" s="213">
        <v>1390881.950864098</v>
      </c>
      <c r="U173" s="213">
        <v>1516502.7536947306</v>
      </c>
      <c r="V173" s="213">
        <v>1570142.4237125986</v>
      </c>
      <c r="W173" s="213">
        <v>1650305.4054110262</v>
      </c>
      <c r="X173" s="213"/>
      <c r="Y173" s="322">
        <v>1176941.1870326435</v>
      </c>
      <c r="Z173" s="322">
        <v>1229312.4972448102</v>
      </c>
      <c r="AA173" s="322">
        <v>1300769.0197593477</v>
      </c>
      <c r="AB173" s="322">
        <v>1363766.3945229838</v>
      </c>
      <c r="AC173" s="322">
        <v>1423951.9624371622</v>
      </c>
      <c r="AD173" s="322">
        <v>1346249.0883201084</v>
      </c>
      <c r="AE173" s="322">
        <v>1390881.950864098</v>
      </c>
      <c r="AF173" s="322">
        <v>1514139.4318749716</v>
      </c>
      <c r="AG173" s="214">
        <v>1567974.464668972</v>
      </c>
      <c r="AI173" s="205">
        <f t="shared" si="22"/>
        <v>0</v>
      </c>
      <c r="AJ173" s="205">
        <f t="shared" si="23"/>
        <v>0</v>
      </c>
      <c r="AK173" s="205">
        <f t="shared" si="24"/>
        <v>0</v>
      </c>
      <c r="AL173" s="205">
        <f t="shared" si="25"/>
        <v>0</v>
      </c>
      <c r="AM173" s="205">
        <f t="shared" si="26"/>
        <v>0</v>
      </c>
      <c r="AN173" s="205">
        <f t="shared" si="27"/>
        <v>0</v>
      </c>
      <c r="AO173" s="205">
        <f t="shared" si="28"/>
        <v>0</v>
      </c>
      <c r="AP173" s="205">
        <f t="shared" si="20"/>
        <v>-2363.321819758974</v>
      </c>
      <c r="AQ173" s="205">
        <f t="shared" si="21"/>
        <v>-2167.9590436266735</v>
      </c>
    </row>
    <row r="174" spans="1:43" s="70" customFormat="1" x14ac:dyDescent="0.3">
      <c r="A174" s="68"/>
      <c r="B174" s="50"/>
      <c r="C174" s="48"/>
      <c r="D174" s="50"/>
      <c r="E174" s="63" t="s">
        <v>388</v>
      </c>
      <c r="F174" s="48"/>
      <c r="G174" s="49"/>
      <c r="H174" s="50"/>
      <c r="I174" s="48"/>
      <c r="J174" s="50"/>
      <c r="K174" s="48"/>
      <c r="L174" s="50"/>
      <c r="M174" s="64"/>
      <c r="N174" s="123"/>
      <c r="O174" s="123"/>
      <c r="P174" s="123"/>
      <c r="Q174" s="123"/>
      <c r="R174" s="307"/>
      <c r="S174" s="308"/>
      <c r="T174" s="308"/>
      <c r="U174" s="308">
        <v>2363.321819758974</v>
      </c>
      <c r="V174" s="308">
        <v>2167.9590436266735</v>
      </c>
      <c r="W174" s="308">
        <v>2142.2881853517611</v>
      </c>
      <c r="X174" s="123"/>
      <c r="Y174" s="320"/>
      <c r="Z174" s="320"/>
      <c r="AA174" s="320"/>
      <c r="AB174" s="320"/>
      <c r="AC174" s="320"/>
      <c r="AD174" s="320"/>
      <c r="AE174" s="320"/>
      <c r="AF174" s="320"/>
      <c r="AI174" s="205">
        <f t="shared" si="22"/>
        <v>0</v>
      </c>
      <c r="AJ174" s="205">
        <f t="shared" si="23"/>
        <v>0</v>
      </c>
      <c r="AK174" s="205">
        <f t="shared" si="24"/>
        <v>0</v>
      </c>
      <c r="AL174" s="205">
        <f t="shared" si="25"/>
        <v>0</v>
      </c>
      <c r="AM174" s="205">
        <f t="shared" si="26"/>
        <v>0</v>
      </c>
      <c r="AN174" s="205">
        <f t="shared" si="27"/>
        <v>0</v>
      </c>
      <c r="AO174" s="205">
        <f t="shared" si="28"/>
        <v>0</v>
      </c>
      <c r="AP174" s="205">
        <f t="shared" si="20"/>
        <v>-2363.321819758974</v>
      </c>
      <c r="AQ174" s="205">
        <f t="shared" si="21"/>
        <v>-2167.9590436266735</v>
      </c>
    </row>
    <row r="175" spans="1:43" s="55" customFormat="1" ht="15" customHeight="1" x14ac:dyDescent="0.3">
      <c r="A175" s="76"/>
      <c r="B175" s="77"/>
      <c r="C175" s="76"/>
      <c r="D175" s="77"/>
      <c r="E175" s="76"/>
      <c r="F175" s="215" t="s">
        <v>446</v>
      </c>
      <c r="G175" s="79"/>
      <c r="H175" s="79"/>
      <c r="I175" s="215"/>
      <c r="J175" s="44"/>
      <c r="K175" s="43"/>
      <c r="L175" s="44"/>
      <c r="M175" s="53"/>
      <c r="N175" s="54"/>
      <c r="O175" s="54"/>
      <c r="P175" s="54"/>
      <c r="Q175" s="277"/>
      <c r="R175" s="237"/>
      <c r="S175" s="237"/>
      <c r="T175" s="237"/>
      <c r="U175" s="237">
        <v>0</v>
      </c>
      <c r="V175" s="237">
        <v>0</v>
      </c>
      <c r="W175" s="237">
        <v>0</v>
      </c>
      <c r="X175" s="54"/>
      <c r="Y175" s="321"/>
      <c r="Z175" s="321"/>
      <c r="AA175" s="321"/>
      <c r="AB175" s="321"/>
      <c r="AC175" s="321"/>
      <c r="AD175" s="321"/>
      <c r="AE175" s="321"/>
      <c r="AF175" s="321"/>
      <c r="AI175" s="205">
        <f t="shared" si="22"/>
        <v>0</v>
      </c>
      <c r="AJ175" s="205">
        <f t="shared" si="23"/>
        <v>0</v>
      </c>
      <c r="AK175" s="205">
        <f t="shared" si="24"/>
        <v>0</v>
      </c>
      <c r="AL175" s="205">
        <f t="shared" si="25"/>
        <v>0</v>
      </c>
      <c r="AM175" s="205">
        <f t="shared" si="26"/>
        <v>0</v>
      </c>
      <c r="AN175" s="205">
        <f t="shared" si="27"/>
        <v>0</v>
      </c>
      <c r="AO175" s="205">
        <f t="shared" si="28"/>
        <v>0</v>
      </c>
      <c r="AP175" s="205">
        <f t="shared" si="20"/>
        <v>0</v>
      </c>
      <c r="AQ175" s="205">
        <f t="shared" si="21"/>
        <v>0</v>
      </c>
    </row>
    <row r="176" spans="1:43" s="55" customFormat="1" ht="15" customHeight="1" x14ac:dyDescent="0.3">
      <c r="A176" s="43"/>
      <c r="B176" s="44"/>
      <c r="C176" s="43"/>
      <c r="D176" s="44"/>
      <c r="E176" s="43"/>
      <c r="F176" s="48"/>
      <c r="G176" s="49" t="s">
        <v>389</v>
      </c>
      <c r="H176" s="44"/>
      <c r="I176" s="43"/>
      <c r="J176" s="44"/>
      <c r="K176" s="43"/>
      <c r="L176" s="44"/>
      <c r="M176" s="53"/>
      <c r="N176" s="54"/>
      <c r="O176" s="54"/>
      <c r="P176" s="54"/>
      <c r="Q176" s="54"/>
      <c r="R176" s="302"/>
      <c r="S176" s="302"/>
      <c r="T176" s="302"/>
      <c r="U176" s="302"/>
      <c r="V176" s="302"/>
      <c r="W176" s="302"/>
      <c r="X176" s="54"/>
      <c r="Y176" s="321"/>
      <c r="Z176" s="321"/>
      <c r="AA176" s="321"/>
      <c r="AB176" s="321"/>
      <c r="AC176" s="321"/>
      <c r="AD176" s="321"/>
      <c r="AE176" s="321"/>
      <c r="AF176" s="321"/>
      <c r="AI176" s="205">
        <f t="shared" si="22"/>
        <v>0</v>
      </c>
      <c r="AJ176" s="205">
        <f t="shared" si="23"/>
        <v>0</v>
      </c>
      <c r="AK176" s="205">
        <f t="shared" si="24"/>
        <v>0</v>
      </c>
      <c r="AL176" s="205">
        <f t="shared" si="25"/>
        <v>0</v>
      </c>
      <c r="AM176" s="205">
        <f t="shared" si="26"/>
        <v>0</v>
      </c>
      <c r="AN176" s="205">
        <f t="shared" si="27"/>
        <v>0</v>
      </c>
      <c r="AO176" s="205">
        <f t="shared" si="28"/>
        <v>0</v>
      </c>
      <c r="AP176" s="205">
        <f t="shared" si="20"/>
        <v>0</v>
      </c>
      <c r="AQ176" s="205">
        <f t="shared" si="21"/>
        <v>0</v>
      </c>
    </row>
    <row r="177" spans="1:43" s="55" customFormat="1" ht="15" customHeight="1" x14ac:dyDescent="0.3">
      <c r="A177" s="43"/>
      <c r="B177" s="44"/>
      <c r="C177" s="43"/>
      <c r="D177" s="44"/>
      <c r="E177" s="59"/>
      <c r="F177" s="59"/>
      <c r="G177" s="67" t="s">
        <v>174</v>
      </c>
      <c r="H177" s="44" t="s">
        <v>390</v>
      </c>
      <c r="I177" s="43"/>
      <c r="J177" s="44"/>
      <c r="K177" s="43"/>
      <c r="L177" s="44"/>
      <c r="M177" s="53"/>
      <c r="N177" s="54">
        <v>138567.62532013899</v>
      </c>
      <c r="O177" s="54">
        <v>147710.71937186801</v>
      </c>
      <c r="P177" s="54">
        <v>158811.11979980799</v>
      </c>
      <c r="Q177" s="54">
        <v>170931.445679389</v>
      </c>
      <c r="R177" s="54">
        <v>184684.04576438799</v>
      </c>
      <c r="S177" s="54">
        <v>195369.32545573232</v>
      </c>
      <c r="T177" s="54">
        <v>207060.68995554751</v>
      </c>
      <c r="U177" s="54">
        <v>221411.98263179319</v>
      </c>
      <c r="V177" s="54">
        <v>230982.9646055201</v>
      </c>
      <c r="W177" s="54">
        <v>241600.84500137897</v>
      </c>
      <c r="X177" s="54"/>
      <c r="Y177" s="321">
        <v>138567.62532013899</v>
      </c>
      <c r="Z177" s="321">
        <v>147710.71937186801</v>
      </c>
      <c r="AA177" s="321">
        <v>158811.11979980799</v>
      </c>
      <c r="AB177" s="321">
        <v>170931.445679389</v>
      </c>
      <c r="AC177" s="321">
        <v>184684.04576438799</v>
      </c>
      <c r="AD177" s="321">
        <v>195369.32545573232</v>
      </c>
      <c r="AE177" s="321">
        <v>207060.68995554751</v>
      </c>
      <c r="AF177" s="321">
        <v>221380.65043045272</v>
      </c>
      <c r="AG177" s="55">
        <v>230797.83020556407</v>
      </c>
      <c r="AI177" s="205">
        <f t="shared" si="22"/>
        <v>0</v>
      </c>
      <c r="AJ177" s="205">
        <f t="shared" si="23"/>
        <v>0</v>
      </c>
      <c r="AK177" s="205">
        <f t="shared" si="24"/>
        <v>0</v>
      </c>
      <c r="AL177" s="205">
        <f t="shared" si="25"/>
        <v>0</v>
      </c>
      <c r="AM177" s="205">
        <f t="shared" si="26"/>
        <v>0</v>
      </c>
      <c r="AN177" s="205">
        <f t="shared" si="27"/>
        <v>0</v>
      </c>
      <c r="AO177" s="205">
        <f t="shared" si="28"/>
        <v>0</v>
      </c>
      <c r="AP177" s="205">
        <f t="shared" si="20"/>
        <v>-31.3322013404686</v>
      </c>
      <c r="AQ177" s="205">
        <f t="shared" si="21"/>
        <v>-185.13439995603403</v>
      </c>
    </row>
    <row r="178" spans="1:43" s="55" customFormat="1" ht="15" customHeight="1" x14ac:dyDescent="0.3">
      <c r="A178" s="43"/>
      <c r="B178" s="44"/>
      <c r="C178" s="43"/>
      <c r="D178" s="44"/>
      <c r="E178" s="59"/>
      <c r="F178" s="59"/>
      <c r="G178" s="67" t="s">
        <v>176</v>
      </c>
      <c r="H178" s="44" t="s">
        <v>391</v>
      </c>
      <c r="I178" s="43"/>
      <c r="J178" s="44"/>
      <c r="K178" s="43"/>
      <c r="L178" s="44"/>
      <c r="M178" s="53"/>
      <c r="N178" s="54">
        <v>12627.423632386801</v>
      </c>
      <c r="O178" s="54">
        <v>11745.262769430101</v>
      </c>
      <c r="P178" s="54">
        <v>11946.3538635062</v>
      </c>
      <c r="Q178" s="54">
        <v>12217.5527880967</v>
      </c>
      <c r="R178" s="54">
        <v>12450.637869419599</v>
      </c>
      <c r="S178" s="54">
        <v>12185.480892408283</v>
      </c>
      <c r="T178" s="54">
        <v>11921.903602009397</v>
      </c>
      <c r="U178" s="54">
        <v>11966.526828680102</v>
      </c>
      <c r="V178" s="54">
        <v>12253.233441177059</v>
      </c>
      <c r="W178" s="54">
        <v>12337.940227872303</v>
      </c>
      <c r="X178" s="54"/>
      <c r="Y178" s="321">
        <v>12627.423632386801</v>
      </c>
      <c r="Z178" s="321">
        <v>11745.262769430101</v>
      </c>
      <c r="AA178" s="321">
        <v>11946.3538635062</v>
      </c>
      <c r="AB178" s="321">
        <v>12217.5527880967</v>
      </c>
      <c r="AC178" s="321">
        <v>12450.637869419599</v>
      </c>
      <c r="AD178" s="321">
        <v>12185.480892408283</v>
      </c>
      <c r="AE178" s="321">
        <v>11921.903602009397</v>
      </c>
      <c r="AF178" s="321">
        <v>11966.526828680104</v>
      </c>
      <c r="AG178" s="55">
        <v>12256.271460164447</v>
      </c>
      <c r="AI178" s="205">
        <f t="shared" si="22"/>
        <v>0</v>
      </c>
      <c r="AJ178" s="205">
        <f t="shared" si="23"/>
        <v>0</v>
      </c>
      <c r="AK178" s="205">
        <f t="shared" si="24"/>
        <v>0</v>
      </c>
      <c r="AL178" s="205">
        <f t="shared" si="25"/>
        <v>0</v>
      </c>
      <c r="AM178" s="205">
        <f t="shared" si="26"/>
        <v>0</v>
      </c>
      <c r="AN178" s="205">
        <f t="shared" si="27"/>
        <v>0</v>
      </c>
      <c r="AO178" s="205">
        <f t="shared" si="28"/>
        <v>0</v>
      </c>
      <c r="AP178" s="205">
        <f t="shared" si="20"/>
        <v>0</v>
      </c>
      <c r="AQ178" s="205">
        <f t="shared" si="21"/>
        <v>3.0380189873885683</v>
      </c>
    </row>
    <row r="179" spans="1:43" s="55" customFormat="1" ht="15" customHeight="1" x14ac:dyDescent="0.3">
      <c r="A179" s="43"/>
      <c r="B179" s="44"/>
      <c r="C179" s="43"/>
      <c r="D179" s="44"/>
      <c r="E179" s="59"/>
      <c r="F179" s="59"/>
      <c r="G179" s="67" t="s">
        <v>178</v>
      </c>
      <c r="H179" s="44" t="s">
        <v>392</v>
      </c>
      <c r="I179" s="43"/>
      <c r="J179" s="44"/>
      <c r="K179" s="43"/>
      <c r="L179" s="44"/>
      <c r="M179" s="53"/>
      <c r="N179" s="54">
        <v>20006.652790029701</v>
      </c>
      <c r="O179" s="54">
        <v>22075.150550206501</v>
      </c>
      <c r="P179" s="54">
        <v>24725.577569411002</v>
      </c>
      <c r="Q179" s="54">
        <v>27949.106072598799</v>
      </c>
      <c r="R179" s="54">
        <v>31423.6388152855</v>
      </c>
      <c r="S179" s="54">
        <v>27502.90015553898</v>
      </c>
      <c r="T179" s="54">
        <v>28046.703221514399</v>
      </c>
      <c r="U179" s="54">
        <v>32569.553384928557</v>
      </c>
      <c r="V179" s="54">
        <v>34843.783117457948</v>
      </c>
      <c r="W179" s="54">
        <v>37798.904453404954</v>
      </c>
      <c r="X179" s="54"/>
      <c r="Y179" s="321">
        <v>20006.652790029701</v>
      </c>
      <c r="Z179" s="321">
        <v>22075.150550206501</v>
      </c>
      <c r="AA179" s="321">
        <v>24725.577569411002</v>
      </c>
      <c r="AB179" s="321">
        <v>27949.106072598799</v>
      </c>
      <c r="AC179" s="321">
        <v>31423.6388152855</v>
      </c>
      <c r="AD179" s="321">
        <v>27502.90015553898</v>
      </c>
      <c r="AE179" s="321">
        <v>28046.703221514399</v>
      </c>
      <c r="AF179" s="321">
        <v>32745.744141532243</v>
      </c>
      <c r="AG179" s="55">
        <v>35061.967408790151</v>
      </c>
      <c r="AI179" s="205">
        <f t="shared" si="22"/>
        <v>0</v>
      </c>
      <c r="AJ179" s="205">
        <f t="shared" si="23"/>
        <v>0</v>
      </c>
      <c r="AK179" s="205">
        <f t="shared" si="24"/>
        <v>0</v>
      </c>
      <c r="AL179" s="205">
        <f t="shared" si="25"/>
        <v>0</v>
      </c>
      <c r="AM179" s="205">
        <f t="shared" si="26"/>
        <v>0</v>
      </c>
      <c r="AN179" s="205">
        <f t="shared" si="27"/>
        <v>0</v>
      </c>
      <c r="AO179" s="205">
        <f t="shared" si="28"/>
        <v>0</v>
      </c>
      <c r="AP179" s="205">
        <f t="shared" si="20"/>
        <v>176.19075660368617</v>
      </c>
      <c r="AQ179" s="205">
        <f t="shared" si="21"/>
        <v>218.18429133220343</v>
      </c>
    </row>
    <row r="180" spans="1:43" s="55" customFormat="1" ht="15" customHeight="1" x14ac:dyDescent="0.3">
      <c r="A180" s="43"/>
      <c r="B180" s="44"/>
      <c r="C180" s="43"/>
      <c r="D180" s="44"/>
      <c r="E180" s="59"/>
      <c r="F180" s="59"/>
      <c r="G180" s="67" t="s">
        <v>181</v>
      </c>
      <c r="H180" s="44" t="s">
        <v>393</v>
      </c>
      <c r="I180" s="43"/>
      <c r="J180" s="44"/>
      <c r="K180" s="43"/>
      <c r="L180" s="44"/>
      <c r="M180" s="53"/>
      <c r="N180" s="54">
        <v>99383.082091150703</v>
      </c>
      <c r="O180" s="54">
        <v>105777.623483023</v>
      </c>
      <c r="P180" s="54">
        <v>110968.662072911</v>
      </c>
      <c r="Q180" s="54">
        <v>116502.990829598</v>
      </c>
      <c r="R180" s="54">
        <v>121970.233649209</v>
      </c>
      <c r="S180" s="54">
        <v>126625.25008835793</v>
      </c>
      <c r="T180" s="54">
        <v>130342.72151319681</v>
      </c>
      <c r="U180" s="54">
        <v>139369.37288945357</v>
      </c>
      <c r="V180" s="54">
        <v>148555.92329850738</v>
      </c>
      <c r="W180" s="54">
        <v>156014.10859378817</v>
      </c>
      <c r="X180" s="54"/>
      <c r="Y180" s="321">
        <v>99383.082091150703</v>
      </c>
      <c r="Z180" s="321">
        <v>105777.623483023</v>
      </c>
      <c r="AA180" s="321">
        <v>110968.662072911</v>
      </c>
      <c r="AB180" s="321">
        <v>116502.990829598</v>
      </c>
      <c r="AC180" s="321">
        <v>121970.233649209</v>
      </c>
      <c r="AD180" s="321">
        <v>126625.25008835793</v>
      </c>
      <c r="AE180" s="321">
        <v>130342.72151319681</v>
      </c>
      <c r="AF180" s="321">
        <v>139288.00084805727</v>
      </c>
      <c r="AG180" s="55">
        <v>148583.13842488118</v>
      </c>
      <c r="AI180" s="205">
        <f t="shared" si="22"/>
        <v>0</v>
      </c>
      <c r="AJ180" s="205">
        <f t="shared" si="23"/>
        <v>0</v>
      </c>
      <c r="AK180" s="205">
        <f t="shared" si="24"/>
        <v>0</v>
      </c>
      <c r="AL180" s="205">
        <f t="shared" si="25"/>
        <v>0</v>
      </c>
      <c r="AM180" s="205">
        <f t="shared" si="26"/>
        <v>0</v>
      </c>
      <c r="AN180" s="205">
        <f t="shared" si="27"/>
        <v>0</v>
      </c>
      <c r="AO180" s="205">
        <f t="shared" si="28"/>
        <v>0</v>
      </c>
      <c r="AP180" s="205">
        <f t="shared" si="20"/>
        <v>-81.372041396301938</v>
      </c>
      <c r="AQ180" s="205">
        <f t="shared" si="21"/>
        <v>27.215126373805106</v>
      </c>
    </row>
    <row r="181" spans="1:43" s="55" customFormat="1" ht="15" customHeight="1" x14ac:dyDescent="0.3">
      <c r="A181" s="43"/>
      <c r="B181" s="44"/>
      <c r="C181" s="43"/>
      <c r="D181" s="44"/>
      <c r="E181" s="59"/>
      <c r="F181" s="59"/>
      <c r="G181" s="67" t="s">
        <v>183</v>
      </c>
      <c r="H181" s="44" t="s">
        <v>394</v>
      </c>
      <c r="I181" s="43"/>
      <c r="J181" s="44"/>
      <c r="K181" s="43"/>
      <c r="L181" s="44"/>
      <c r="M181" s="53"/>
      <c r="N181" s="54">
        <v>34319.473967365499</v>
      </c>
      <c r="O181" s="54">
        <v>36074.871677113799</v>
      </c>
      <c r="P181" s="54">
        <v>38312.685739628701</v>
      </c>
      <c r="Q181" s="54">
        <v>41152.194360249901</v>
      </c>
      <c r="R181" s="54">
        <v>44026.583944221798</v>
      </c>
      <c r="S181" s="54">
        <v>39328.226119221174</v>
      </c>
      <c r="T181" s="54">
        <v>39737.515434239991</v>
      </c>
      <c r="U181" s="54">
        <v>43680.958003786567</v>
      </c>
      <c r="V181" s="54">
        <v>45136.446727639282</v>
      </c>
      <c r="W181" s="54">
        <v>48162.242228008501</v>
      </c>
      <c r="X181" s="54"/>
      <c r="Y181" s="321">
        <v>34319.473967365499</v>
      </c>
      <c r="Z181" s="321">
        <v>36074.871677113799</v>
      </c>
      <c r="AA181" s="321">
        <v>38312.685739628701</v>
      </c>
      <c r="AB181" s="321">
        <v>41152.194360249901</v>
      </c>
      <c r="AC181" s="321">
        <v>44026.583944221798</v>
      </c>
      <c r="AD181" s="321">
        <v>39328.226119221174</v>
      </c>
      <c r="AE181" s="321">
        <v>39737.515434239991</v>
      </c>
      <c r="AF181" s="321">
        <v>43621.925072306272</v>
      </c>
      <c r="AG181" s="55">
        <v>45139.234005230719</v>
      </c>
      <c r="AI181" s="205">
        <f t="shared" si="22"/>
        <v>0</v>
      </c>
      <c r="AJ181" s="205">
        <f t="shared" si="23"/>
        <v>0</v>
      </c>
      <c r="AK181" s="205">
        <f t="shared" si="24"/>
        <v>0</v>
      </c>
      <c r="AL181" s="205">
        <f t="shared" si="25"/>
        <v>0</v>
      </c>
      <c r="AM181" s="205">
        <f t="shared" si="26"/>
        <v>0</v>
      </c>
      <c r="AN181" s="205">
        <f t="shared" si="27"/>
        <v>0</v>
      </c>
      <c r="AO181" s="205">
        <f t="shared" si="28"/>
        <v>0</v>
      </c>
      <c r="AP181" s="205">
        <f t="shared" si="20"/>
        <v>-59.032931480294792</v>
      </c>
      <c r="AQ181" s="205">
        <f t="shared" si="21"/>
        <v>2.7872775914365775</v>
      </c>
    </row>
    <row r="182" spans="1:43" s="55" customFormat="1" ht="15" customHeight="1" x14ac:dyDescent="0.3">
      <c r="A182" s="43"/>
      <c r="B182" s="44"/>
      <c r="C182" s="43"/>
      <c r="D182" s="44"/>
      <c r="E182" s="59"/>
      <c r="F182" s="59"/>
      <c r="G182" s="67" t="s">
        <v>185</v>
      </c>
      <c r="H182" s="44" t="s">
        <v>378</v>
      </c>
      <c r="I182" s="43"/>
      <c r="J182" s="44"/>
      <c r="K182" s="43"/>
      <c r="L182" s="44"/>
      <c r="M182" s="53"/>
      <c r="N182" s="54">
        <v>17298.900642185199</v>
      </c>
      <c r="O182" s="54">
        <v>18304.301912632502</v>
      </c>
      <c r="P182" s="54">
        <v>19409.246302772</v>
      </c>
      <c r="Q182" s="54">
        <v>20705.9413460873</v>
      </c>
      <c r="R182" s="54">
        <v>22045.377710440702</v>
      </c>
      <c r="S182" s="54">
        <v>20988.570459587969</v>
      </c>
      <c r="T182" s="54">
        <v>22645.055412926071</v>
      </c>
      <c r="U182" s="54">
        <v>26620.504395189404</v>
      </c>
      <c r="V182" s="54">
        <v>29602.096382976983</v>
      </c>
      <c r="W182" s="54">
        <v>32389.422728783586</v>
      </c>
      <c r="X182" s="54"/>
      <c r="Y182" s="321">
        <v>17298.900642185199</v>
      </c>
      <c r="Z182" s="321">
        <v>18304.301912632502</v>
      </c>
      <c r="AA182" s="321">
        <v>19409.246302772</v>
      </c>
      <c r="AB182" s="321">
        <v>20705.9413460873</v>
      </c>
      <c r="AC182" s="321">
        <v>22045.377710440702</v>
      </c>
      <c r="AD182" s="321">
        <v>20988.570459587969</v>
      </c>
      <c r="AE182" s="321">
        <v>22645.055412926071</v>
      </c>
      <c r="AF182" s="321">
        <v>26201.558364104996</v>
      </c>
      <c r="AG182" s="55">
        <v>29188.176901197807</v>
      </c>
      <c r="AI182" s="205">
        <f t="shared" si="22"/>
        <v>0</v>
      </c>
      <c r="AJ182" s="205">
        <f t="shared" si="23"/>
        <v>0</v>
      </c>
      <c r="AK182" s="205">
        <f t="shared" si="24"/>
        <v>0</v>
      </c>
      <c r="AL182" s="205">
        <f t="shared" si="25"/>
        <v>0</v>
      </c>
      <c r="AM182" s="205">
        <f t="shared" si="26"/>
        <v>0</v>
      </c>
      <c r="AN182" s="205">
        <f t="shared" si="27"/>
        <v>0</v>
      </c>
      <c r="AO182" s="205">
        <f t="shared" si="28"/>
        <v>0</v>
      </c>
      <c r="AP182" s="205">
        <f t="shared" si="20"/>
        <v>-418.94603108440788</v>
      </c>
      <c r="AQ182" s="205">
        <f t="shared" si="21"/>
        <v>-413.91948177917584</v>
      </c>
    </row>
    <row r="183" spans="1:43" s="55" customFormat="1" ht="15" customHeight="1" x14ac:dyDescent="0.3">
      <c r="A183" s="43"/>
      <c r="B183" s="44"/>
      <c r="C183" s="43"/>
      <c r="D183" s="44"/>
      <c r="E183" s="59"/>
      <c r="F183" s="59"/>
      <c r="G183" s="67" t="s">
        <v>188</v>
      </c>
      <c r="H183" s="44" t="s">
        <v>395</v>
      </c>
      <c r="I183" s="43"/>
      <c r="J183" s="44"/>
      <c r="K183" s="43"/>
      <c r="L183" s="44"/>
      <c r="M183" s="53"/>
      <c r="N183" s="54">
        <v>85253.5452652315</v>
      </c>
      <c r="O183" s="54">
        <v>90849.843020195403</v>
      </c>
      <c r="P183" s="54">
        <v>94983.875347944006</v>
      </c>
      <c r="Q183" s="54">
        <v>100112.94149943</v>
      </c>
      <c r="R183" s="54">
        <v>108445.37131400801</v>
      </c>
      <c r="S183" s="54">
        <v>93461.858953631265</v>
      </c>
      <c r="T183" s="54">
        <v>86052.432661291808</v>
      </c>
      <c r="U183" s="54">
        <v>113696.15983197754</v>
      </c>
      <c r="V183" s="54">
        <v>124607.35589303184</v>
      </c>
      <c r="W183" s="54">
        <v>137663.94641185555</v>
      </c>
      <c r="X183" s="54"/>
      <c r="Y183" s="321">
        <v>85253.5452652315</v>
      </c>
      <c r="Z183" s="321">
        <v>90849.843020195403</v>
      </c>
      <c r="AA183" s="321">
        <v>94983.875347944006</v>
      </c>
      <c r="AB183" s="321">
        <v>100112.94149943</v>
      </c>
      <c r="AC183" s="321">
        <v>108445.37131400801</v>
      </c>
      <c r="AD183" s="321">
        <v>93461.858953631265</v>
      </c>
      <c r="AE183" s="321">
        <v>86052.432661291808</v>
      </c>
      <c r="AF183" s="321">
        <v>113692.95427538284</v>
      </c>
      <c r="AG183" s="55">
        <v>124654.53685863694</v>
      </c>
      <c r="AI183" s="205">
        <f t="shared" si="22"/>
        <v>0</v>
      </c>
      <c r="AJ183" s="205">
        <f t="shared" si="23"/>
        <v>0</v>
      </c>
      <c r="AK183" s="205">
        <f t="shared" si="24"/>
        <v>0</v>
      </c>
      <c r="AL183" s="205">
        <f t="shared" si="25"/>
        <v>0</v>
      </c>
      <c r="AM183" s="205">
        <f t="shared" si="26"/>
        <v>0</v>
      </c>
      <c r="AN183" s="205">
        <f t="shared" si="27"/>
        <v>0</v>
      </c>
      <c r="AO183" s="205">
        <f t="shared" si="28"/>
        <v>0</v>
      </c>
      <c r="AP183" s="205">
        <f t="shared" si="20"/>
        <v>-3.2055565946939168</v>
      </c>
      <c r="AQ183" s="205">
        <f t="shared" si="21"/>
        <v>47.180965605104575</v>
      </c>
    </row>
    <row r="184" spans="1:43" s="55" customFormat="1" ht="15" customHeight="1" x14ac:dyDescent="0.3">
      <c r="A184" s="43"/>
      <c r="B184" s="44"/>
      <c r="C184" s="43"/>
      <c r="D184" s="44"/>
      <c r="E184" s="59"/>
      <c r="F184" s="59"/>
      <c r="G184" s="67" t="s">
        <v>190</v>
      </c>
      <c r="H184" s="44" t="s">
        <v>396</v>
      </c>
      <c r="I184" s="43"/>
      <c r="J184" s="44"/>
      <c r="K184" s="43"/>
      <c r="L184" s="44"/>
      <c r="M184" s="53"/>
      <c r="N184" s="54">
        <v>49379.516341223498</v>
      </c>
      <c r="O184" s="54">
        <v>54288.863839536498</v>
      </c>
      <c r="P184" s="54">
        <v>59909.756271428101</v>
      </c>
      <c r="Q184" s="54">
        <v>66038.199605073794</v>
      </c>
      <c r="R184" s="54">
        <v>71706.214885053007</v>
      </c>
      <c r="S184" s="54">
        <v>77521.588912230931</v>
      </c>
      <c r="T184" s="54">
        <v>85735.467751180928</v>
      </c>
      <c r="U184" s="54">
        <v>94414.12437269272</v>
      </c>
      <c r="V184" s="54">
        <v>101370.69451219113</v>
      </c>
      <c r="W184" s="54">
        <v>106811.36933721807</v>
      </c>
      <c r="X184" s="54"/>
      <c r="Y184" s="321">
        <v>49379.516341223498</v>
      </c>
      <c r="Z184" s="321">
        <v>54288.863839536498</v>
      </c>
      <c r="AA184" s="321">
        <v>59909.756271428101</v>
      </c>
      <c r="AB184" s="321">
        <v>66038.199605073794</v>
      </c>
      <c r="AC184" s="321">
        <v>71706.214885053007</v>
      </c>
      <c r="AD184" s="321">
        <v>77521.588912230931</v>
      </c>
      <c r="AE184" s="321">
        <v>85735.467751180928</v>
      </c>
      <c r="AF184" s="321">
        <v>94383.859657266366</v>
      </c>
      <c r="AG184" s="55">
        <v>101351.01994332368</v>
      </c>
      <c r="AI184" s="205">
        <f t="shared" si="22"/>
        <v>0</v>
      </c>
      <c r="AJ184" s="205">
        <f t="shared" si="23"/>
        <v>0</v>
      </c>
      <c r="AK184" s="205">
        <f t="shared" si="24"/>
        <v>0</v>
      </c>
      <c r="AL184" s="205">
        <f t="shared" si="25"/>
        <v>0</v>
      </c>
      <c r="AM184" s="205">
        <f t="shared" si="26"/>
        <v>0</v>
      </c>
      <c r="AN184" s="205">
        <f t="shared" si="27"/>
        <v>0</v>
      </c>
      <c r="AO184" s="205">
        <f t="shared" si="28"/>
        <v>0</v>
      </c>
      <c r="AP184" s="205">
        <f t="shared" si="20"/>
        <v>-30.264715426354087</v>
      </c>
      <c r="AQ184" s="205">
        <f t="shared" si="21"/>
        <v>-19.674568867441849</v>
      </c>
    </row>
    <row r="185" spans="1:43" s="55" customFormat="1" ht="15" customHeight="1" x14ac:dyDescent="0.3">
      <c r="A185" s="43"/>
      <c r="B185" s="44"/>
      <c r="C185" s="43"/>
      <c r="D185" s="44"/>
      <c r="E185" s="59"/>
      <c r="F185" s="59"/>
      <c r="G185" s="67" t="s">
        <v>192</v>
      </c>
      <c r="H185" s="44" t="s">
        <v>397</v>
      </c>
      <c r="I185" s="43"/>
      <c r="J185" s="44"/>
      <c r="K185" s="43"/>
      <c r="L185" s="44"/>
      <c r="M185" s="53"/>
      <c r="N185" s="54">
        <v>43275.996112611399</v>
      </c>
      <c r="O185" s="54">
        <v>45174.065248793799</v>
      </c>
      <c r="P185" s="54">
        <v>47718.013365945102</v>
      </c>
      <c r="Q185" s="54">
        <v>51428.172053257302</v>
      </c>
      <c r="R185" s="54">
        <v>55714.098754067498</v>
      </c>
      <c r="S185" s="54">
        <v>28548.456570410217</v>
      </c>
      <c r="T185" s="54">
        <v>23201.789411052836</v>
      </c>
      <c r="U185" s="54">
        <v>33942.166000983438</v>
      </c>
      <c r="V185" s="54">
        <v>35750.85051440938</v>
      </c>
      <c r="W185" s="54">
        <v>37792.796658761545</v>
      </c>
      <c r="X185" s="54"/>
      <c r="Y185" s="321">
        <v>43275.996112611399</v>
      </c>
      <c r="Z185" s="321">
        <v>45174.065248793799</v>
      </c>
      <c r="AA185" s="321">
        <v>47718.013365945102</v>
      </c>
      <c r="AB185" s="321">
        <v>51428.172053257302</v>
      </c>
      <c r="AC185" s="321">
        <v>55714.098754067498</v>
      </c>
      <c r="AD185" s="321">
        <v>28548.456570410217</v>
      </c>
      <c r="AE185" s="321">
        <v>23201.789411052836</v>
      </c>
      <c r="AF185" s="321">
        <v>33850.841748578372</v>
      </c>
      <c r="AG185" s="55">
        <v>35656.937407558413</v>
      </c>
      <c r="AI185" s="205">
        <f t="shared" si="22"/>
        <v>0</v>
      </c>
      <c r="AJ185" s="205">
        <f t="shared" si="23"/>
        <v>0</v>
      </c>
      <c r="AK185" s="205">
        <f t="shared" si="24"/>
        <v>0</v>
      </c>
      <c r="AL185" s="205">
        <f t="shared" si="25"/>
        <v>0</v>
      </c>
      <c r="AM185" s="205">
        <f t="shared" si="26"/>
        <v>0</v>
      </c>
      <c r="AN185" s="205">
        <f t="shared" si="27"/>
        <v>0</v>
      </c>
      <c r="AO185" s="205">
        <f t="shared" si="28"/>
        <v>0</v>
      </c>
      <c r="AP185" s="205">
        <f t="shared" si="20"/>
        <v>-91.324252405065636</v>
      </c>
      <c r="AQ185" s="205">
        <f t="shared" si="21"/>
        <v>-93.913106850966869</v>
      </c>
    </row>
    <row r="186" spans="1:43" s="55" customFormat="1" ht="15" customHeight="1" x14ac:dyDescent="0.3">
      <c r="A186" s="43"/>
      <c r="B186" s="44"/>
      <c r="C186" s="43"/>
      <c r="D186" s="44"/>
      <c r="E186" s="59"/>
      <c r="F186" s="59"/>
      <c r="G186" s="67" t="s">
        <v>194</v>
      </c>
      <c r="H186" s="44" t="s">
        <v>353</v>
      </c>
      <c r="I186" s="43"/>
      <c r="J186" s="44"/>
      <c r="K186" s="43"/>
      <c r="L186" s="44"/>
      <c r="M186" s="53"/>
      <c r="N186" s="54">
        <v>14092.152929149201</v>
      </c>
      <c r="O186" s="54">
        <v>14834.910928335399</v>
      </c>
      <c r="P186" s="54">
        <v>15722.7229307857</v>
      </c>
      <c r="Q186" s="54">
        <v>16658.0677179382</v>
      </c>
      <c r="R186" s="54">
        <v>17572.1623370794</v>
      </c>
      <c r="S186" s="54">
        <v>16454.871797333795</v>
      </c>
      <c r="T186" s="54">
        <v>15805.443395480523</v>
      </c>
      <c r="U186" s="54">
        <v>17318.625512316212</v>
      </c>
      <c r="V186" s="54">
        <v>18627.051267731204</v>
      </c>
      <c r="W186" s="54">
        <v>19813.841423943635</v>
      </c>
      <c r="X186" s="54"/>
      <c r="Y186" s="321">
        <v>14092.152929149201</v>
      </c>
      <c r="Z186" s="321">
        <v>14834.910928335399</v>
      </c>
      <c r="AA186" s="321">
        <v>15722.7229307857</v>
      </c>
      <c r="AB186" s="321">
        <v>16658.0677179382</v>
      </c>
      <c r="AC186" s="321">
        <v>17572.1623370794</v>
      </c>
      <c r="AD186" s="321">
        <v>16454.871797333795</v>
      </c>
      <c r="AE186" s="321">
        <v>15805.443395480523</v>
      </c>
      <c r="AF186" s="321">
        <v>17240.30229017579</v>
      </c>
      <c r="AG186" s="55">
        <v>18526.765824303788</v>
      </c>
      <c r="AI186" s="205">
        <f t="shared" si="22"/>
        <v>0</v>
      </c>
      <c r="AJ186" s="205">
        <f t="shared" si="23"/>
        <v>0</v>
      </c>
      <c r="AK186" s="205">
        <f t="shared" si="24"/>
        <v>0</v>
      </c>
      <c r="AL186" s="205">
        <f t="shared" si="25"/>
        <v>0</v>
      </c>
      <c r="AM186" s="205">
        <f t="shared" si="26"/>
        <v>0</v>
      </c>
      <c r="AN186" s="205">
        <f t="shared" si="27"/>
        <v>0</v>
      </c>
      <c r="AO186" s="205">
        <f t="shared" si="28"/>
        <v>0</v>
      </c>
      <c r="AP186" s="205">
        <f t="shared" si="20"/>
        <v>-78.323222140421421</v>
      </c>
      <c r="AQ186" s="205">
        <f t="shared" si="21"/>
        <v>-100.28544342741588</v>
      </c>
    </row>
    <row r="187" spans="1:43" s="55" customFormat="1" ht="15" customHeight="1" x14ac:dyDescent="0.3">
      <c r="A187" s="43"/>
      <c r="B187" s="44"/>
      <c r="C187" s="43"/>
      <c r="D187" s="44"/>
      <c r="E187" s="59"/>
      <c r="F187" s="59"/>
      <c r="G187" s="67" t="s">
        <v>197</v>
      </c>
      <c r="H187" s="44" t="s">
        <v>398</v>
      </c>
      <c r="I187" s="43"/>
      <c r="J187" s="44"/>
      <c r="K187" s="43"/>
      <c r="L187" s="44"/>
      <c r="M187" s="53"/>
      <c r="N187" s="54">
        <v>66155.190627266405</v>
      </c>
      <c r="O187" s="54">
        <v>70745.140490285194</v>
      </c>
      <c r="P187" s="54">
        <v>76088.580026365002</v>
      </c>
      <c r="Q187" s="54">
        <v>82970.031203949504</v>
      </c>
      <c r="R187" s="54">
        <v>90925.809514818699</v>
      </c>
      <c r="S187" s="54">
        <v>66709.028131633982</v>
      </c>
      <c r="T187" s="54">
        <v>60695.856777444751</v>
      </c>
      <c r="U187" s="54">
        <v>76180.459783236642</v>
      </c>
      <c r="V187" s="54">
        <v>81724.293755251711</v>
      </c>
      <c r="W187" s="54">
        <v>91291.683434919614</v>
      </c>
      <c r="X187" s="54"/>
      <c r="Y187" s="321">
        <v>66155.190627266405</v>
      </c>
      <c r="Z187" s="321">
        <v>70745.140490285194</v>
      </c>
      <c r="AA187" s="321">
        <v>76088.580026365002</v>
      </c>
      <c r="AB187" s="321">
        <v>82970.031203949504</v>
      </c>
      <c r="AC187" s="321">
        <v>90925.809514818699</v>
      </c>
      <c r="AD187" s="321">
        <v>66709.028131633982</v>
      </c>
      <c r="AE187" s="321">
        <v>60695.856777444751</v>
      </c>
      <c r="AF187" s="321">
        <v>76197.748507158656</v>
      </c>
      <c r="AG187" s="55">
        <v>81806.154799446638</v>
      </c>
      <c r="AI187" s="205">
        <f t="shared" si="22"/>
        <v>0</v>
      </c>
      <c r="AJ187" s="205">
        <f t="shared" si="23"/>
        <v>0</v>
      </c>
      <c r="AK187" s="205">
        <f t="shared" si="24"/>
        <v>0</v>
      </c>
      <c r="AL187" s="205">
        <f t="shared" si="25"/>
        <v>0</v>
      </c>
      <c r="AM187" s="205">
        <f t="shared" si="26"/>
        <v>0</v>
      </c>
      <c r="AN187" s="205">
        <f t="shared" si="27"/>
        <v>0</v>
      </c>
      <c r="AO187" s="205">
        <f t="shared" si="28"/>
        <v>0</v>
      </c>
      <c r="AP187" s="205">
        <f t="shared" si="20"/>
        <v>17.288723922014469</v>
      </c>
      <c r="AQ187" s="205">
        <f t="shared" si="21"/>
        <v>81.861044194927672</v>
      </c>
    </row>
    <row r="188" spans="1:43" s="55" customFormat="1" ht="15" customHeight="1" x14ac:dyDescent="0.3">
      <c r="A188" s="43"/>
      <c r="B188" s="44"/>
      <c r="C188" s="43"/>
      <c r="D188" s="44"/>
      <c r="E188" s="59"/>
      <c r="F188" s="59"/>
      <c r="G188" s="67" t="s">
        <v>199</v>
      </c>
      <c r="H188" s="44" t="s">
        <v>399</v>
      </c>
      <c r="I188" s="43"/>
      <c r="J188" s="44"/>
      <c r="K188" s="43"/>
      <c r="L188" s="44"/>
      <c r="M188" s="53"/>
      <c r="N188" s="54">
        <v>81549.789952293097</v>
      </c>
      <c r="O188" s="54">
        <v>85256.214078101504</v>
      </c>
      <c r="P188" s="54">
        <v>90063.065026558703</v>
      </c>
      <c r="Q188" s="54">
        <v>95812.274974899294</v>
      </c>
      <c r="R188" s="54">
        <v>101205.82913135699</v>
      </c>
      <c r="S188" s="54">
        <v>89929.339031533338</v>
      </c>
      <c r="T188" s="54">
        <v>90593.616405441164</v>
      </c>
      <c r="U188" s="54">
        <v>97548.376269553672</v>
      </c>
      <c r="V188" s="54">
        <v>101359.5757346309</v>
      </c>
      <c r="W188" s="54">
        <v>108153.71402007063</v>
      </c>
      <c r="X188" s="54"/>
      <c r="Y188" s="321">
        <v>81549.789952293097</v>
      </c>
      <c r="Z188" s="321">
        <v>85256.214078101504</v>
      </c>
      <c r="AA188" s="321">
        <v>90063.065026558703</v>
      </c>
      <c r="AB188" s="321">
        <v>95812.274974899294</v>
      </c>
      <c r="AC188" s="321">
        <v>101205.82913135699</v>
      </c>
      <c r="AD188" s="321">
        <v>89929.339031533338</v>
      </c>
      <c r="AE188" s="321">
        <v>90593.616405441164</v>
      </c>
      <c r="AF188" s="321">
        <v>97362.620248581123</v>
      </c>
      <c r="AG188" s="55">
        <v>101196.54658884807</v>
      </c>
      <c r="AI188" s="205">
        <f t="shared" si="22"/>
        <v>0</v>
      </c>
      <c r="AJ188" s="205">
        <f t="shared" si="23"/>
        <v>0</v>
      </c>
      <c r="AK188" s="205">
        <f t="shared" si="24"/>
        <v>0</v>
      </c>
      <c r="AL188" s="205">
        <f t="shared" si="25"/>
        <v>0</v>
      </c>
      <c r="AM188" s="205">
        <f t="shared" si="26"/>
        <v>0</v>
      </c>
      <c r="AN188" s="205">
        <f t="shared" si="27"/>
        <v>0</v>
      </c>
      <c r="AO188" s="205">
        <f t="shared" si="28"/>
        <v>0</v>
      </c>
      <c r="AP188" s="205">
        <f t="shared" si="20"/>
        <v>-185.75602097254887</v>
      </c>
      <c r="AQ188" s="205">
        <f t="shared" si="21"/>
        <v>-163.02914578282798</v>
      </c>
    </row>
    <row r="189" spans="1:43" s="70" customFormat="1" ht="15" customHeight="1" x14ac:dyDescent="0.3">
      <c r="A189" s="48"/>
      <c r="B189" s="49"/>
      <c r="C189" s="48"/>
      <c r="D189" s="49"/>
      <c r="E189" s="59"/>
      <c r="F189" s="68"/>
      <c r="G189" s="69"/>
      <c r="H189" s="49" t="s">
        <v>400</v>
      </c>
      <c r="I189" s="48"/>
      <c r="J189" s="49"/>
      <c r="K189" s="48"/>
      <c r="L189" s="49"/>
      <c r="M189" s="64"/>
      <c r="N189" s="123">
        <v>661909.34967103205</v>
      </c>
      <c r="O189" s="123">
        <v>702836.96736952174</v>
      </c>
      <c r="P189" s="123">
        <v>748659.65831706347</v>
      </c>
      <c r="Q189" s="123">
        <v>802478.91813056788</v>
      </c>
      <c r="R189" s="123">
        <v>862170.00368934812</v>
      </c>
      <c r="S189" s="123">
        <v>794624.89656762022</v>
      </c>
      <c r="T189" s="123">
        <v>801839.19554132619</v>
      </c>
      <c r="U189" s="123">
        <v>908718.80990459153</v>
      </c>
      <c r="V189" s="123">
        <v>964814.26925052493</v>
      </c>
      <c r="W189" s="123">
        <v>1029830.8145200056</v>
      </c>
      <c r="X189" s="123"/>
      <c r="Y189" s="320">
        <v>661909.34967103205</v>
      </c>
      <c r="Z189" s="320">
        <v>702836.96736952174</v>
      </c>
      <c r="AA189" s="320">
        <v>748659.65831706347</v>
      </c>
      <c r="AB189" s="320">
        <v>802478.91813056788</v>
      </c>
      <c r="AC189" s="320">
        <v>862170.00368934812</v>
      </c>
      <c r="AD189" s="320">
        <v>794624.89656762022</v>
      </c>
      <c r="AE189" s="320">
        <v>801839.19554132619</v>
      </c>
      <c r="AF189" s="320">
        <v>907932.73241227691</v>
      </c>
      <c r="AG189" s="70">
        <v>964218.57982794615</v>
      </c>
      <c r="AI189" s="205">
        <f t="shared" si="22"/>
        <v>0</v>
      </c>
      <c r="AJ189" s="205">
        <f t="shared" si="23"/>
        <v>0</v>
      </c>
      <c r="AK189" s="205">
        <f t="shared" si="24"/>
        <v>0</v>
      </c>
      <c r="AL189" s="205">
        <f t="shared" si="25"/>
        <v>0</v>
      </c>
      <c r="AM189" s="205">
        <f t="shared" si="26"/>
        <v>0</v>
      </c>
      <c r="AN189" s="205">
        <f t="shared" si="27"/>
        <v>0</v>
      </c>
      <c r="AO189" s="205">
        <f t="shared" si="28"/>
        <v>0</v>
      </c>
      <c r="AP189" s="205">
        <f t="shared" si="20"/>
        <v>-786.07749231462367</v>
      </c>
      <c r="AQ189" s="205">
        <f t="shared" si="21"/>
        <v>-595.68942257878371</v>
      </c>
    </row>
    <row r="190" spans="1:43" s="55" customFormat="1" ht="15" customHeight="1" x14ac:dyDescent="0.3">
      <c r="A190" s="43"/>
      <c r="B190" s="44"/>
      <c r="C190" s="43"/>
      <c r="D190" s="44"/>
      <c r="E190" s="59"/>
      <c r="F190" s="59"/>
      <c r="G190" s="67" t="s">
        <v>201</v>
      </c>
      <c r="H190" s="44" t="s">
        <v>401</v>
      </c>
      <c r="I190" s="43"/>
      <c r="J190" s="44"/>
      <c r="K190" s="43"/>
      <c r="L190" s="44"/>
      <c r="M190" s="53"/>
      <c r="N190" s="54">
        <v>41318.531999999999</v>
      </c>
      <c r="O190" s="54">
        <v>42148.695717617898</v>
      </c>
      <c r="P190" s="54">
        <v>45335.753067274301</v>
      </c>
      <c r="Q190" s="54">
        <v>47830.536893976998</v>
      </c>
      <c r="R190" s="54">
        <v>49926.941165328397</v>
      </c>
      <c r="S190" s="54">
        <v>19307.495202979007</v>
      </c>
      <c r="T190" s="54">
        <v>14836.845147246111</v>
      </c>
      <c r="U190" s="54">
        <v>28877.881607680945</v>
      </c>
      <c r="V190" s="54">
        <v>48268.010166777771</v>
      </c>
      <c r="W190" s="54">
        <v>54646.007057481278</v>
      </c>
      <c r="X190" s="54"/>
      <c r="Y190" s="321">
        <v>41318.531999999999</v>
      </c>
      <c r="Z190" s="321">
        <v>42148.695717617898</v>
      </c>
      <c r="AA190" s="321">
        <v>45335.753067274301</v>
      </c>
      <c r="AB190" s="321">
        <v>47830.536893976998</v>
      </c>
      <c r="AC190" s="321">
        <v>49926.941165328397</v>
      </c>
      <c r="AD190" s="321">
        <v>19307.495202979007</v>
      </c>
      <c r="AE190" s="321">
        <v>14836.845147246111</v>
      </c>
      <c r="AF190" s="321">
        <v>28877.881607680945</v>
      </c>
      <c r="AG190" s="55">
        <v>48407.357837008472</v>
      </c>
      <c r="AI190" s="205">
        <f t="shared" si="22"/>
        <v>0</v>
      </c>
      <c r="AJ190" s="205">
        <f t="shared" si="23"/>
        <v>0</v>
      </c>
      <c r="AK190" s="205">
        <f t="shared" si="24"/>
        <v>0</v>
      </c>
      <c r="AL190" s="205">
        <f t="shared" si="25"/>
        <v>0</v>
      </c>
      <c r="AM190" s="205">
        <f t="shared" si="26"/>
        <v>0</v>
      </c>
      <c r="AN190" s="205">
        <f t="shared" si="27"/>
        <v>0</v>
      </c>
      <c r="AO190" s="205">
        <f t="shared" si="28"/>
        <v>0</v>
      </c>
      <c r="AP190" s="205">
        <f t="shared" si="20"/>
        <v>0</v>
      </c>
      <c r="AQ190" s="205">
        <f t="shared" si="21"/>
        <v>139.34767023070162</v>
      </c>
    </row>
    <row r="191" spans="1:43" s="55" customFormat="1" ht="15" customHeight="1" x14ac:dyDescent="0.3">
      <c r="A191" s="43"/>
      <c r="B191" s="44"/>
      <c r="C191" s="43"/>
      <c r="D191" s="44"/>
      <c r="E191" s="59"/>
      <c r="F191" s="59"/>
      <c r="G191" s="67" t="s">
        <v>204</v>
      </c>
      <c r="H191" s="44" t="s">
        <v>402</v>
      </c>
      <c r="I191" s="43"/>
      <c r="J191" s="44"/>
      <c r="K191" s="43"/>
      <c r="L191" s="44"/>
      <c r="M191" s="53"/>
      <c r="N191" s="54">
        <v>68674.899000000005</v>
      </c>
      <c r="O191" s="54">
        <v>73287.629497448201</v>
      </c>
      <c r="P191" s="54">
        <v>75868.022043879901</v>
      </c>
      <c r="Q191" s="54">
        <v>74845.962477573994</v>
      </c>
      <c r="R191" s="54">
        <v>76995.8230952249</v>
      </c>
      <c r="S191" s="54">
        <v>11898.768779205177</v>
      </c>
      <c r="T191" s="54">
        <v>319.3330173461311</v>
      </c>
      <c r="U191" s="54">
        <v>28107.052059562822</v>
      </c>
      <c r="V191" s="54">
        <v>61618.738010560264</v>
      </c>
      <c r="W191" s="54">
        <v>84512.355294698558</v>
      </c>
      <c r="X191" s="54"/>
      <c r="Y191" s="321">
        <v>68674.899000000005</v>
      </c>
      <c r="Z191" s="321">
        <v>73287.629497448201</v>
      </c>
      <c r="AA191" s="321">
        <v>75868.022043879901</v>
      </c>
      <c r="AB191" s="321">
        <v>74845.962477573994</v>
      </c>
      <c r="AC191" s="321">
        <v>76995.8230952249</v>
      </c>
      <c r="AD191" s="321">
        <v>11898.768779205177</v>
      </c>
      <c r="AE191" s="321">
        <v>319.3330173461311</v>
      </c>
      <c r="AF191" s="321">
        <v>28107.05205956283</v>
      </c>
      <c r="AG191" s="55">
        <v>61618.737104896783</v>
      </c>
      <c r="AI191" s="205">
        <f t="shared" si="22"/>
        <v>0</v>
      </c>
      <c r="AJ191" s="205">
        <f t="shared" si="23"/>
        <v>0</v>
      </c>
      <c r="AK191" s="205">
        <f t="shared" si="24"/>
        <v>0</v>
      </c>
      <c r="AL191" s="205">
        <f t="shared" si="25"/>
        <v>0</v>
      </c>
      <c r="AM191" s="205">
        <f t="shared" si="26"/>
        <v>0</v>
      </c>
      <c r="AN191" s="205">
        <f t="shared" si="27"/>
        <v>0</v>
      </c>
      <c r="AO191" s="205">
        <f t="shared" si="28"/>
        <v>0</v>
      </c>
      <c r="AP191" s="205">
        <f t="shared" si="20"/>
        <v>0</v>
      </c>
      <c r="AQ191" s="205">
        <f t="shared" si="21"/>
        <v>-9.0566348080756143E-4</v>
      </c>
    </row>
    <row r="192" spans="1:43" s="55" customFormat="1" ht="15" customHeight="1" x14ac:dyDescent="0.3">
      <c r="A192" s="43"/>
      <c r="B192" s="44"/>
      <c r="C192" s="43"/>
      <c r="D192" s="44"/>
      <c r="E192" s="59"/>
      <c r="F192" s="68"/>
      <c r="G192" s="69"/>
      <c r="H192" s="50" t="s">
        <v>403</v>
      </c>
      <c r="I192" s="43"/>
      <c r="J192" s="44"/>
      <c r="K192" s="43"/>
      <c r="L192" s="44"/>
      <c r="M192" s="64"/>
      <c r="N192" s="123">
        <v>634552.98267103208</v>
      </c>
      <c r="O192" s="123">
        <v>671698.03358969139</v>
      </c>
      <c r="P192" s="123">
        <v>718127.38934045797</v>
      </c>
      <c r="Q192" s="123">
        <v>775463.49254697084</v>
      </c>
      <c r="R192" s="123">
        <v>835101.12175945158</v>
      </c>
      <c r="S192" s="123">
        <v>802033.62299139402</v>
      </c>
      <c r="T192" s="123">
        <v>816356.70767122624</v>
      </c>
      <c r="U192" s="123">
        <v>909489.63945270958</v>
      </c>
      <c r="V192" s="123">
        <v>951463.54140674241</v>
      </c>
      <c r="W192" s="123">
        <v>999964.4662827882</v>
      </c>
      <c r="X192" s="123"/>
      <c r="Y192" s="321">
        <v>634552.98267103208</v>
      </c>
      <c r="Z192" s="321">
        <v>671698.03358969139</v>
      </c>
      <c r="AA192" s="321">
        <v>718127.38934045797</v>
      </c>
      <c r="AB192" s="321">
        <v>775463.49254697084</v>
      </c>
      <c r="AC192" s="321">
        <v>835101.12175945158</v>
      </c>
      <c r="AD192" s="321">
        <v>802033.62299139402</v>
      </c>
      <c r="AE192" s="321">
        <v>816356.70767122624</v>
      </c>
      <c r="AF192" s="321">
        <v>908703.56196039496</v>
      </c>
      <c r="AG192" s="55">
        <v>951007.20056005777</v>
      </c>
      <c r="AI192" s="205">
        <f t="shared" si="22"/>
        <v>0</v>
      </c>
      <c r="AJ192" s="205">
        <f t="shared" si="23"/>
        <v>0</v>
      </c>
      <c r="AK192" s="205">
        <f t="shared" si="24"/>
        <v>0</v>
      </c>
      <c r="AL192" s="205">
        <f t="shared" si="25"/>
        <v>0</v>
      </c>
      <c r="AM192" s="205">
        <f t="shared" si="26"/>
        <v>0</v>
      </c>
      <c r="AN192" s="205">
        <f t="shared" si="27"/>
        <v>0</v>
      </c>
      <c r="AO192" s="205">
        <f t="shared" si="28"/>
        <v>0</v>
      </c>
      <c r="AP192" s="205">
        <f t="shared" si="20"/>
        <v>-786.07749231462367</v>
      </c>
      <c r="AQ192" s="205">
        <f t="shared" si="21"/>
        <v>-456.34084668464493</v>
      </c>
    </row>
    <row r="193" spans="1:43" s="55" customFormat="1" ht="15" customHeight="1" x14ac:dyDescent="0.3">
      <c r="A193" s="43"/>
      <c r="B193" s="44"/>
      <c r="C193" s="43"/>
      <c r="D193" s="44"/>
      <c r="E193" s="59"/>
      <c r="F193" s="59"/>
      <c r="G193" s="67" t="s">
        <v>207</v>
      </c>
      <c r="H193" s="44" t="s">
        <v>404</v>
      </c>
      <c r="I193" s="43"/>
      <c r="J193" s="44"/>
      <c r="K193" s="43"/>
      <c r="L193" s="44"/>
      <c r="M193" s="53"/>
      <c r="N193" s="54">
        <v>546.45090705258303</v>
      </c>
      <c r="O193" s="54">
        <v>562.24740762858005</v>
      </c>
      <c r="P193" s="54">
        <v>574.42013786505197</v>
      </c>
      <c r="Q193" s="54">
        <v>590.27176521799402</v>
      </c>
      <c r="R193" s="54">
        <v>613.18552443303395</v>
      </c>
      <c r="S193" s="54">
        <v>713.55831414963563</v>
      </c>
      <c r="T193" s="54">
        <v>746.07516652543472</v>
      </c>
      <c r="U193" s="54">
        <v>874.4896241877924</v>
      </c>
      <c r="V193" s="54">
        <v>933.29905141442146</v>
      </c>
      <c r="W193" s="54">
        <v>1034.9913160565368</v>
      </c>
      <c r="X193" s="54"/>
      <c r="Y193" s="321">
        <v>546.45090705258303</v>
      </c>
      <c r="Z193" s="321">
        <v>562.24740762858005</v>
      </c>
      <c r="AA193" s="321">
        <v>574.42013786505197</v>
      </c>
      <c r="AB193" s="321">
        <v>590.27176521799402</v>
      </c>
      <c r="AC193" s="321">
        <v>613.18552443303395</v>
      </c>
      <c r="AD193" s="321">
        <v>713.55831414963563</v>
      </c>
      <c r="AE193" s="321">
        <v>746.07516652543472</v>
      </c>
      <c r="AF193" s="321">
        <v>858.18788179921182</v>
      </c>
      <c r="AG193" s="55">
        <v>885.09207189361712</v>
      </c>
      <c r="AI193" s="205">
        <f t="shared" si="22"/>
        <v>0</v>
      </c>
      <c r="AJ193" s="205">
        <f t="shared" si="23"/>
        <v>0</v>
      </c>
      <c r="AK193" s="205">
        <f t="shared" si="24"/>
        <v>0</v>
      </c>
      <c r="AL193" s="205">
        <f t="shared" si="25"/>
        <v>0</v>
      </c>
      <c r="AM193" s="205">
        <f t="shared" si="26"/>
        <v>0</v>
      </c>
      <c r="AN193" s="205">
        <f t="shared" si="27"/>
        <v>0</v>
      </c>
      <c r="AO193" s="205">
        <f t="shared" si="28"/>
        <v>0</v>
      </c>
      <c r="AP193" s="205">
        <f t="shared" si="20"/>
        <v>-16.301742388580578</v>
      </c>
      <c r="AQ193" s="205">
        <f t="shared" si="21"/>
        <v>-48.206979520804339</v>
      </c>
    </row>
    <row r="194" spans="1:43" s="55" customFormat="1" ht="15" customHeight="1" x14ac:dyDescent="0.3">
      <c r="A194" s="43"/>
      <c r="B194" s="44"/>
      <c r="C194" s="43"/>
      <c r="D194" s="44"/>
      <c r="E194" s="43"/>
      <c r="F194" s="48"/>
      <c r="G194" s="49"/>
      <c r="H194" s="50" t="s">
        <v>405</v>
      </c>
      <c r="I194" s="43"/>
      <c r="J194" s="44"/>
      <c r="K194" s="43"/>
      <c r="L194" s="44"/>
      <c r="M194" s="64"/>
      <c r="N194" s="123">
        <v>635099.43357808469</v>
      </c>
      <c r="O194" s="123">
        <v>672260.28099731996</v>
      </c>
      <c r="P194" s="123">
        <v>718701.80947832298</v>
      </c>
      <c r="Q194" s="123">
        <v>776053.76431218884</v>
      </c>
      <c r="R194" s="123">
        <v>835714.30728388461</v>
      </c>
      <c r="S194" s="123">
        <v>802747.18130554364</v>
      </c>
      <c r="T194" s="123">
        <v>817102.78283775167</v>
      </c>
      <c r="U194" s="123">
        <v>910364.1290768974</v>
      </c>
      <c r="V194" s="123">
        <v>952396.84045815689</v>
      </c>
      <c r="W194" s="123">
        <v>1000999.4575988448</v>
      </c>
      <c r="X194" s="123"/>
      <c r="Y194" s="321">
        <v>635099.43357808469</v>
      </c>
      <c r="Z194" s="321">
        <v>672260.28099731996</v>
      </c>
      <c r="AA194" s="321">
        <v>718701.80947832298</v>
      </c>
      <c r="AB194" s="321">
        <v>776053.76431218884</v>
      </c>
      <c r="AC194" s="321">
        <v>835714.30728388461</v>
      </c>
      <c r="AD194" s="321">
        <v>802747.18130554364</v>
      </c>
      <c r="AE194" s="321">
        <v>817102.78283775167</v>
      </c>
      <c r="AF194" s="321">
        <v>909561.74984219414</v>
      </c>
      <c r="AG194" s="55">
        <v>951892.29263195139</v>
      </c>
      <c r="AI194" s="205">
        <f t="shared" si="22"/>
        <v>0</v>
      </c>
      <c r="AJ194" s="205">
        <f t="shared" si="23"/>
        <v>0</v>
      </c>
      <c r="AK194" s="205">
        <f t="shared" si="24"/>
        <v>0</v>
      </c>
      <c r="AL194" s="205">
        <f t="shared" si="25"/>
        <v>0</v>
      </c>
      <c r="AM194" s="205">
        <f t="shared" si="26"/>
        <v>0</v>
      </c>
      <c r="AN194" s="205">
        <f t="shared" si="27"/>
        <v>0</v>
      </c>
      <c r="AO194" s="205">
        <f t="shared" si="28"/>
        <v>0</v>
      </c>
      <c r="AP194" s="205">
        <f t="shared" si="20"/>
        <v>-802.37923470325768</v>
      </c>
      <c r="AQ194" s="205">
        <f t="shared" si="21"/>
        <v>-504.54782620549668</v>
      </c>
    </row>
    <row r="195" spans="1:43" s="87" customFormat="1" ht="15" customHeight="1" x14ac:dyDescent="0.3">
      <c r="A195" s="83"/>
      <c r="B195" s="84"/>
      <c r="C195" s="83"/>
      <c r="D195" s="84"/>
      <c r="E195" s="57"/>
      <c r="F195" s="83"/>
      <c r="G195" s="85" t="s">
        <v>410</v>
      </c>
      <c r="H195" s="84"/>
      <c r="I195" s="83"/>
      <c r="J195" s="84"/>
      <c r="K195" s="83"/>
      <c r="L195" s="84"/>
      <c r="M195" s="86"/>
      <c r="N195" s="207">
        <v>154021.12350959203</v>
      </c>
      <c r="O195" s="207">
        <v>155639.60182827603</v>
      </c>
      <c r="P195" s="207">
        <v>164449.59138001883</v>
      </c>
      <c r="Q195" s="207">
        <v>170029.53841515389</v>
      </c>
      <c r="R195" s="207">
        <v>172659.05230186027</v>
      </c>
      <c r="S195" s="207">
        <v>179721.36363332608</v>
      </c>
      <c r="T195" s="207">
        <v>190209.5914286623</v>
      </c>
      <c r="U195" s="207">
        <v>200948.17399614726</v>
      </c>
      <c r="V195" s="207">
        <v>207808.01140536208</v>
      </c>
      <c r="W195" s="207">
        <v>217563.4990346565</v>
      </c>
      <c r="X195" s="207"/>
      <c r="Y195" s="320">
        <v>154021.12350959203</v>
      </c>
      <c r="Z195" s="320">
        <v>155639.60182827603</v>
      </c>
      <c r="AA195" s="320">
        <v>164449.59138001883</v>
      </c>
      <c r="AB195" s="320">
        <v>170029.53841515389</v>
      </c>
      <c r="AC195" s="320">
        <v>172659.05230186027</v>
      </c>
      <c r="AD195" s="320">
        <v>179721.36363332608</v>
      </c>
      <c r="AE195" s="320">
        <v>190209.5914286623</v>
      </c>
      <c r="AF195" s="320">
        <v>199922.42974070791</v>
      </c>
      <c r="AG195" s="87">
        <v>206556.14296023149</v>
      </c>
      <c r="AI195" s="205">
        <f t="shared" si="22"/>
        <v>0</v>
      </c>
      <c r="AJ195" s="205">
        <f t="shared" si="23"/>
        <v>0</v>
      </c>
      <c r="AK195" s="205">
        <f t="shared" si="24"/>
        <v>0</v>
      </c>
      <c r="AL195" s="205">
        <f t="shared" si="25"/>
        <v>0</v>
      </c>
      <c r="AM195" s="205">
        <f t="shared" si="26"/>
        <v>0</v>
      </c>
      <c r="AN195" s="205">
        <f t="shared" si="27"/>
        <v>0</v>
      </c>
      <c r="AO195" s="205">
        <f t="shared" si="28"/>
        <v>0</v>
      </c>
      <c r="AP195" s="205">
        <f t="shared" si="20"/>
        <v>-1025.7442554393492</v>
      </c>
      <c r="AQ195" s="205">
        <f t="shared" si="21"/>
        <v>-1251.868445130589</v>
      </c>
    </row>
    <row r="196" spans="1:43" s="55" customFormat="1" ht="15" customHeight="1" x14ac:dyDescent="0.3">
      <c r="A196" s="43"/>
      <c r="B196" s="44"/>
      <c r="C196" s="43"/>
      <c r="D196" s="44"/>
      <c r="E196" s="43"/>
      <c r="F196" s="48"/>
      <c r="G196" s="49" t="s">
        <v>411</v>
      </c>
      <c r="H196" s="44"/>
      <c r="I196" s="43"/>
      <c r="J196" s="44"/>
      <c r="K196" s="43"/>
      <c r="L196" s="44"/>
      <c r="M196" s="53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321"/>
      <c r="Z196" s="321"/>
      <c r="AA196" s="321"/>
      <c r="AB196" s="321"/>
      <c r="AC196" s="321"/>
      <c r="AD196" s="321"/>
      <c r="AE196" s="321"/>
      <c r="AF196" s="321"/>
      <c r="AI196" s="205">
        <f t="shared" si="22"/>
        <v>0</v>
      </c>
      <c r="AJ196" s="205">
        <f t="shared" si="23"/>
        <v>0</v>
      </c>
      <c r="AK196" s="205">
        <f t="shared" si="24"/>
        <v>0</v>
      </c>
      <c r="AL196" s="205">
        <f t="shared" si="25"/>
        <v>0</v>
      </c>
      <c r="AM196" s="205">
        <f t="shared" si="26"/>
        <v>0</v>
      </c>
      <c r="AN196" s="205">
        <f t="shared" si="27"/>
        <v>0</v>
      </c>
      <c r="AO196" s="205">
        <f t="shared" si="28"/>
        <v>0</v>
      </c>
      <c r="AP196" s="205">
        <f t="shared" si="20"/>
        <v>0</v>
      </c>
      <c r="AQ196" s="205">
        <f t="shared" si="21"/>
        <v>0</v>
      </c>
    </row>
    <row r="197" spans="1:43" s="70" customFormat="1" ht="15" customHeight="1" x14ac:dyDescent="0.3">
      <c r="A197" s="48"/>
      <c r="B197" s="49"/>
      <c r="C197" s="48"/>
      <c r="D197" s="49"/>
      <c r="E197" s="43"/>
      <c r="F197" s="48"/>
      <c r="G197" s="49"/>
      <c r="H197" s="49" t="s">
        <v>415</v>
      </c>
      <c r="I197" s="48"/>
      <c r="J197" s="49"/>
      <c r="K197" s="48"/>
      <c r="L197" s="49"/>
      <c r="M197" s="64"/>
      <c r="N197" s="123">
        <v>304423.4123532229</v>
      </c>
      <c r="O197" s="123">
        <v>312190.08495029388</v>
      </c>
      <c r="P197" s="123">
        <v>331092.54175861075</v>
      </c>
      <c r="Q197" s="123">
        <v>335592.46748106019</v>
      </c>
      <c r="R197" s="123">
        <v>328535.72020887688</v>
      </c>
      <c r="S197" s="123">
        <v>281174.9935839345</v>
      </c>
      <c r="T197" s="123">
        <v>279242.41720432322</v>
      </c>
      <c r="U197" s="123">
        <v>298339.66112384747</v>
      </c>
      <c r="V197" s="123">
        <v>314456.90150115034</v>
      </c>
      <c r="W197" s="123">
        <v>352315.83184997103</v>
      </c>
      <c r="X197" s="123"/>
      <c r="Y197" s="320">
        <v>304423.4123532229</v>
      </c>
      <c r="Z197" s="320">
        <v>312190.08495029388</v>
      </c>
      <c r="AA197" s="320">
        <v>331092.54175861075</v>
      </c>
      <c r="AB197" s="320">
        <v>335592.46748106019</v>
      </c>
      <c r="AC197" s="320">
        <v>328535.72020887688</v>
      </c>
      <c r="AD197" s="320">
        <v>281174.9935839345</v>
      </c>
      <c r="AE197" s="320">
        <v>279242.41720432322</v>
      </c>
      <c r="AF197" s="320">
        <v>298205.16742659267</v>
      </c>
      <c r="AG197" s="70">
        <v>314507.51390739571</v>
      </c>
      <c r="AI197" s="205">
        <f t="shared" si="22"/>
        <v>0</v>
      </c>
      <c r="AJ197" s="205">
        <f t="shared" si="23"/>
        <v>0</v>
      </c>
      <c r="AK197" s="205">
        <f t="shared" si="24"/>
        <v>0</v>
      </c>
      <c r="AL197" s="205">
        <f t="shared" si="25"/>
        <v>0</v>
      </c>
      <c r="AM197" s="205">
        <f t="shared" si="26"/>
        <v>0</v>
      </c>
      <c r="AN197" s="205">
        <f t="shared" si="27"/>
        <v>0</v>
      </c>
      <c r="AO197" s="205">
        <f t="shared" si="28"/>
        <v>0</v>
      </c>
      <c r="AP197" s="205">
        <f t="shared" si="20"/>
        <v>-134.4936972548021</v>
      </c>
      <c r="AQ197" s="205">
        <f t="shared" si="21"/>
        <v>50.612406245374586</v>
      </c>
    </row>
    <row r="198" spans="1:43" s="55" customFormat="1" ht="15" customHeight="1" x14ac:dyDescent="0.3">
      <c r="A198" s="43"/>
      <c r="B198" s="44"/>
      <c r="C198" s="43"/>
      <c r="D198" s="44"/>
      <c r="E198" s="43"/>
      <c r="F198" s="43"/>
      <c r="G198" s="44" t="s">
        <v>174</v>
      </c>
      <c r="H198" s="88" t="s">
        <v>412</v>
      </c>
      <c r="I198" s="43"/>
      <c r="J198" s="44"/>
      <c r="K198" s="43"/>
      <c r="L198" s="44"/>
      <c r="M198" s="73"/>
      <c r="N198" s="205">
        <v>174239.94132141801</v>
      </c>
      <c r="O198" s="205">
        <v>182203.37622943599</v>
      </c>
      <c r="P198" s="205">
        <v>189713.45284689599</v>
      </c>
      <c r="Q198" s="205">
        <v>193329.67033273401</v>
      </c>
      <c r="R198" s="205">
        <v>192423.05166159</v>
      </c>
      <c r="S198" s="205">
        <v>157256.55893758842</v>
      </c>
      <c r="T198" s="205">
        <v>141682.22297255491</v>
      </c>
      <c r="U198" s="205">
        <v>148483.19925480176</v>
      </c>
      <c r="V198" s="205">
        <v>157496.20463514805</v>
      </c>
      <c r="W198" s="205">
        <v>181556.05960596018</v>
      </c>
      <c r="X198" s="205"/>
      <c r="Y198" s="321">
        <v>174239.94132141801</v>
      </c>
      <c r="Z198" s="321">
        <v>182203.37622943599</v>
      </c>
      <c r="AA198" s="321">
        <v>189713.45284689599</v>
      </c>
      <c r="AB198" s="321">
        <v>193329.67033273401</v>
      </c>
      <c r="AC198" s="321">
        <v>192423.05166159</v>
      </c>
      <c r="AD198" s="321">
        <v>157256.55893758842</v>
      </c>
      <c r="AE198" s="321">
        <v>141682.22297255491</v>
      </c>
      <c r="AF198" s="321">
        <v>148479.63623813767</v>
      </c>
      <c r="AG198" s="55">
        <v>157575.43002693422</v>
      </c>
      <c r="AI198" s="205">
        <f t="shared" si="22"/>
        <v>0</v>
      </c>
      <c r="AJ198" s="205">
        <f t="shared" si="23"/>
        <v>0</v>
      </c>
      <c r="AK198" s="205">
        <f t="shared" si="24"/>
        <v>0</v>
      </c>
      <c r="AL198" s="205">
        <f t="shared" si="25"/>
        <v>0</v>
      </c>
      <c r="AM198" s="205">
        <f t="shared" si="26"/>
        <v>0</v>
      </c>
      <c r="AN198" s="205">
        <f t="shared" si="27"/>
        <v>0</v>
      </c>
      <c r="AO198" s="205">
        <f t="shared" si="28"/>
        <v>0</v>
      </c>
      <c r="AP198" s="205">
        <f t="shared" si="20"/>
        <v>-3.5630166640912648</v>
      </c>
      <c r="AQ198" s="205">
        <f t="shared" si="21"/>
        <v>79.225391786167165</v>
      </c>
    </row>
    <row r="199" spans="1:43" s="55" customFormat="1" ht="15" customHeight="1" x14ac:dyDescent="0.3">
      <c r="A199" s="43"/>
      <c r="B199" s="44"/>
      <c r="C199" s="43"/>
      <c r="D199" s="44"/>
      <c r="E199" s="43"/>
      <c r="F199" s="43"/>
      <c r="G199" s="44" t="s">
        <v>176</v>
      </c>
      <c r="H199" s="88" t="s">
        <v>413</v>
      </c>
      <c r="I199" s="43"/>
      <c r="J199" s="44"/>
      <c r="K199" s="43"/>
      <c r="L199" s="44"/>
      <c r="M199" s="73"/>
      <c r="N199" s="205">
        <v>102398.988593362</v>
      </c>
      <c r="O199" s="205">
        <v>103405.487396394</v>
      </c>
      <c r="P199" s="205">
        <v>115157.876139078</v>
      </c>
      <c r="Q199" s="205">
        <v>115974.908767649</v>
      </c>
      <c r="R199" s="205">
        <v>109561.742365171</v>
      </c>
      <c r="S199" s="205">
        <v>100173.49405001242</v>
      </c>
      <c r="T199" s="205">
        <v>113636.33482334347</v>
      </c>
      <c r="U199" s="205">
        <v>125279.37944368577</v>
      </c>
      <c r="V199" s="205">
        <v>131699.32841840602</v>
      </c>
      <c r="W199" s="205">
        <v>143893.92977699079</v>
      </c>
      <c r="X199" s="205"/>
      <c r="Y199" s="321">
        <v>102398.988593362</v>
      </c>
      <c r="Z199" s="321">
        <v>103405.487396394</v>
      </c>
      <c r="AA199" s="321">
        <v>115157.876139078</v>
      </c>
      <c r="AB199" s="321">
        <v>115974.908767649</v>
      </c>
      <c r="AC199" s="321">
        <v>109561.742365171</v>
      </c>
      <c r="AD199" s="321">
        <v>100173.49405001242</v>
      </c>
      <c r="AE199" s="321">
        <v>113636.33482334347</v>
      </c>
      <c r="AF199" s="321">
        <v>125225.7502167066</v>
      </c>
      <c r="AG199" s="55">
        <v>131755.3286877778</v>
      </c>
      <c r="AI199" s="205">
        <f t="shared" si="22"/>
        <v>0</v>
      </c>
      <c r="AJ199" s="205">
        <f t="shared" si="23"/>
        <v>0</v>
      </c>
      <c r="AK199" s="205">
        <f t="shared" si="24"/>
        <v>0</v>
      </c>
      <c r="AL199" s="205">
        <f t="shared" si="25"/>
        <v>0</v>
      </c>
      <c r="AM199" s="205">
        <f t="shared" si="26"/>
        <v>0</v>
      </c>
      <c r="AN199" s="205">
        <f t="shared" si="27"/>
        <v>0</v>
      </c>
      <c r="AO199" s="205">
        <f t="shared" si="28"/>
        <v>0</v>
      </c>
      <c r="AP199" s="205">
        <f t="shared" ref="AP199:AP262" si="29">AF199-U199</f>
        <v>-53.629226979173836</v>
      </c>
      <c r="AQ199" s="205">
        <f t="shared" ref="AQ199:AQ262" si="30">AG199-V199</f>
        <v>56.000269371783361</v>
      </c>
    </row>
    <row r="200" spans="1:43" s="55" customFormat="1" ht="15" customHeight="1" x14ac:dyDescent="0.3">
      <c r="A200" s="43"/>
      <c r="B200" s="44"/>
      <c r="C200" s="43"/>
      <c r="D200" s="44"/>
      <c r="E200" s="43"/>
      <c r="F200" s="43"/>
      <c r="G200" s="44" t="s">
        <v>178</v>
      </c>
      <c r="H200" s="88" t="s">
        <v>414</v>
      </c>
      <c r="I200" s="43"/>
      <c r="J200" s="44"/>
      <c r="K200" s="43"/>
      <c r="L200" s="44"/>
      <c r="M200" s="73"/>
      <c r="N200" s="205">
        <v>27784.482438442901</v>
      </c>
      <c r="O200" s="205">
        <v>26581.221324463899</v>
      </c>
      <c r="P200" s="205">
        <v>26221.212772636802</v>
      </c>
      <c r="Q200" s="205">
        <v>26287.888380677199</v>
      </c>
      <c r="R200" s="205">
        <v>26550.926182115902</v>
      </c>
      <c r="S200" s="205">
        <v>23744.940596333621</v>
      </c>
      <c r="T200" s="205">
        <v>23923.859408424833</v>
      </c>
      <c r="U200" s="205">
        <v>24577.082425359942</v>
      </c>
      <c r="V200" s="205">
        <v>25261.368447596284</v>
      </c>
      <c r="W200" s="205">
        <v>26865.842467020069</v>
      </c>
      <c r="X200" s="205"/>
      <c r="Y200" s="321">
        <v>27784.482438442901</v>
      </c>
      <c r="Z200" s="321">
        <v>26581.221324463899</v>
      </c>
      <c r="AA200" s="321">
        <v>26221.212772636802</v>
      </c>
      <c r="AB200" s="321">
        <v>26287.888380677199</v>
      </c>
      <c r="AC200" s="321">
        <v>26550.926182115902</v>
      </c>
      <c r="AD200" s="321">
        <v>23744.940596333621</v>
      </c>
      <c r="AE200" s="321">
        <v>23923.859408424833</v>
      </c>
      <c r="AF200" s="321">
        <v>24499.780971748427</v>
      </c>
      <c r="AG200" s="55">
        <v>25176.755192683704</v>
      </c>
      <c r="AI200" s="205">
        <f t="shared" ref="AI200:AI263" si="31">Y200-N200</f>
        <v>0</v>
      </c>
      <c r="AJ200" s="205">
        <f t="shared" ref="AJ200:AJ263" si="32">Z200-O200</f>
        <v>0</v>
      </c>
      <c r="AK200" s="205">
        <f t="shared" ref="AK200:AK263" si="33">AA200-P200</f>
        <v>0</v>
      </c>
      <c r="AL200" s="205">
        <f t="shared" ref="AL200:AL263" si="34">AB200-Q200</f>
        <v>0</v>
      </c>
      <c r="AM200" s="205">
        <f t="shared" ref="AM200:AM263" si="35">AC200-R200</f>
        <v>0</v>
      </c>
      <c r="AN200" s="205">
        <f t="shared" ref="AN200:AN263" si="36">AD200-S200</f>
        <v>0</v>
      </c>
      <c r="AO200" s="205">
        <f t="shared" ref="AO200:AO263" si="37">AE200-T200</f>
        <v>0</v>
      </c>
      <c r="AP200" s="205">
        <f t="shared" si="29"/>
        <v>-77.301453611515171</v>
      </c>
      <c r="AQ200" s="205">
        <f t="shared" si="30"/>
        <v>-84.613254912579578</v>
      </c>
    </row>
    <row r="201" spans="1:43" s="70" customFormat="1" ht="15" customHeight="1" x14ac:dyDescent="0.3">
      <c r="A201" s="48"/>
      <c r="B201" s="49"/>
      <c r="C201" s="48"/>
      <c r="D201" s="49"/>
      <c r="E201" s="43"/>
      <c r="F201" s="48"/>
      <c r="G201" s="49"/>
      <c r="H201" s="49" t="s">
        <v>416</v>
      </c>
      <c r="I201" s="48"/>
      <c r="J201" s="49"/>
      <c r="K201" s="48"/>
      <c r="L201" s="49"/>
      <c r="M201" s="64"/>
      <c r="N201" s="123">
        <v>304423.41235322302</v>
      </c>
      <c r="O201" s="123">
        <v>312190.08495029405</v>
      </c>
      <c r="P201" s="123">
        <v>331092.54175861133</v>
      </c>
      <c r="Q201" s="123">
        <v>335592.46748106042</v>
      </c>
      <c r="R201" s="123">
        <v>328535.72020887642</v>
      </c>
      <c r="S201" s="123">
        <v>281174.9935839345</v>
      </c>
      <c r="T201" s="123">
        <v>279242.41720432317</v>
      </c>
      <c r="U201" s="123">
        <v>298339.66112384747</v>
      </c>
      <c r="V201" s="123">
        <v>314456.90150115034</v>
      </c>
      <c r="W201" s="123">
        <v>352315.83184997109</v>
      </c>
      <c r="X201" s="123"/>
      <c r="Y201" s="320">
        <v>304423.41235322302</v>
      </c>
      <c r="Z201" s="320">
        <v>312190.08495029405</v>
      </c>
      <c r="AA201" s="320">
        <v>331092.54175861133</v>
      </c>
      <c r="AB201" s="320">
        <v>335592.46748106042</v>
      </c>
      <c r="AC201" s="320">
        <v>328535.72020887642</v>
      </c>
      <c r="AD201" s="320">
        <v>281174.9935839345</v>
      </c>
      <c r="AE201" s="320">
        <v>279242.41720432317</v>
      </c>
      <c r="AF201" s="320">
        <v>298205.16742659267</v>
      </c>
      <c r="AG201" s="70">
        <v>314507.51390739565</v>
      </c>
      <c r="AI201" s="205">
        <f t="shared" si="31"/>
        <v>0</v>
      </c>
      <c r="AJ201" s="205">
        <f t="shared" si="32"/>
        <v>0</v>
      </c>
      <c r="AK201" s="205">
        <f t="shared" si="33"/>
        <v>0</v>
      </c>
      <c r="AL201" s="205">
        <f t="shared" si="34"/>
        <v>0</v>
      </c>
      <c r="AM201" s="205">
        <f t="shared" si="35"/>
        <v>0</v>
      </c>
      <c r="AN201" s="205">
        <f t="shared" si="36"/>
        <v>0</v>
      </c>
      <c r="AO201" s="205">
        <f t="shared" si="37"/>
        <v>0</v>
      </c>
      <c r="AP201" s="205">
        <f t="shared" si="29"/>
        <v>-134.4936972548021</v>
      </c>
      <c r="AQ201" s="205">
        <f t="shared" si="30"/>
        <v>50.612406245316379</v>
      </c>
    </row>
    <row r="202" spans="1:43" s="55" customFormat="1" ht="15" customHeight="1" x14ac:dyDescent="0.3">
      <c r="A202" s="43"/>
      <c r="B202" s="44"/>
      <c r="C202" s="43"/>
      <c r="D202" s="44"/>
      <c r="E202" s="43"/>
      <c r="F202" s="43"/>
      <c r="G202" s="44" t="s">
        <v>174</v>
      </c>
      <c r="H202" s="88" t="s">
        <v>417</v>
      </c>
      <c r="I202" s="43"/>
      <c r="J202" s="44"/>
      <c r="K202" s="43"/>
      <c r="L202" s="44"/>
      <c r="M202" s="73"/>
      <c r="N202" s="205">
        <v>0</v>
      </c>
      <c r="O202" s="205">
        <v>0</v>
      </c>
      <c r="P202" s="205">
        <v>0</v>
      </c>
      <c r="Q202" s="205">
        <v>0</v>
      </c>
      <c r="R202" s="205">
        <v>0</v>
      </c>
      <c r="S202" s="205">
        <v>0</v>
      </c>
      <c r="T202" s="205">
        <v>0</v>
      </c>
      <c r="U202" s="205">
        <v>0</v>
      </c>
      <c r="V202" s="205">
        <v>0</v>
      </c>
      <c r="W202" s="205">
        <v>0</v>
      </c>
      <c r="X202" s="205"/>
      <c r="Y202" s="321">
        <v>0</v>
      </c>
      <c r="Z202" s="321">
        <v>0</v>
      </c>
      <c r="AA202" s="321">
        <v>0</v>
      </c>
      <c r="AB202" s="321">
        <v>0</v>
      </c>
      <c r="AC202" s="321">
        <v>0</v>
      </c>
      <c r="AD202" s="321">
        <v>0</v>
      </c>
      <c r="AE202" s="321">
        <v>0</v>
      </c>
      <c r="AF202" s="321">
        <v>0</v>
      </c>
      <c r="AG202" s="55">
        <v>0</v>
      </c>
      <c r="AI202" s="205">
        <f t="shared" si="31"/>
        <v>0</v>
      </c>
      <c r="AJ202" s="205">
        <f t="shared" si="32"/>
        <v>0</v>
      </c>
      <c r="AK202" s="205">
        <f t="shared" si="33"/>
        <v>0</v>
      </c>
      <c r="AL202" s="205">
        <f t="shared" si="34"/>
        <v>0</v>
      </c>
      <c r="AM202" s="205">
        <f t="shared" si="35"/>
        <v>0</v>
      </c>
      <c r="AN202" s="205">
        <f t="shared" si="36"/>
        <v>0</v>
      </c>
      <c r="AO202" s="205">
        <f t="shared" si="37"/>
        <v>0</v>
      </c>
      <c r="AP202" s="205">
        <f t="shared" si="29"/>
        <v>0</v>
      </c>
      <c r="AQ202" s="205">
        <f t="shared" si="30"/>
        <v>0</v>
      </c>
    </row>
    <row r="203" spans="1:43" s="55" customFormat="1" ht="15" customHeight="1" x14ac:dyDescent="0.3">
      <c r="A203" s="43"/>
      <c r="B203" s="44"/>
      <c r="C203" s="43"/>
      <c r="D203" s="44"/>
      <c r="E203" s="43"/>
      <c r="F203" s="43"/>
      <c r="G203" s="44" t="s">
        <v>176</v>
      </c>
      <c r="H203" s="88" t="s">
        <v>418</v>
      </c>
      <c r="I203" s="43"/>
      <c r="J203" s="44"/>
      <c r="K203" s="43"/>
      <c r="L203" s="44"/>
      <c r="M203" s="73"/>
      <c r="N203" s="205">
        <v>106273.894207929</v>
      </c>
      <c r="O203" s="205">
        <v>105212.87269509801</v>
      </c>
      <c r="P203" s="205">
        <v>105498.91111468599</v>
      </c>
      <c r="Q203" s="205">
        <v>100249.26486107599</v>
      </c>
      <c r="R203" s="205">
        <v>89508.291856033597</v>
      </c>
      <c r="S203" s="205">
        <v>70522.250329018279</v>
      </c>
      <c r="T203" s="205">
        <v>62740.363994417567</v>
      </c>
      <c r="U203" s="205">
        <v>66120.860746038481</v>
      </c>
      <c r="V203" s="205">
        <v>71738.362239012858</v>
      </c>
      <c r="W203" s="205">
        <v>79720.972317776715</v>
      </c>
      <c r="X203" s="205"/>
      <c r="Y203" s="321">
        <v>106273.894207929</v>
      </c>
      <c r="Z203" s="321">
        <v>105212.87269509801</v>
      </c>
      <c r="AA203" s="321">
        <v>105498.91111468599</v>
      </c>
      <c r="AB203" s="321">
        <v>100249.26486107599</v>
      </c>
      <c r="AC203" s="321">
        <v>89508.291856033597</v>
      </c>
      <c r="AD203" s="321">
        <v>70522.250329018279</v>
      </c>
      <c r="AE203" s="321">
        <v>62740.363994417567</v>
      </c>
      <c r="AF203" s="321">
        <v>66095.535866992665</v>
      </c>
      <c r="AG203" s="55">
        <v>71773.165776428839</v>
      </c>
      <c r="AI203" s="205">
        <f t="shared" si="31"/>
        <v>0</v>
      </c>
      <c r="AJ203" s="205">
        <f t="shared" si="32"/>
        <v>0</v>
      </c>
      <c r="AK203" s="205">
        <f t="shared" si="33"/>
        <v>0</v>
      </c>
      <c r="AL203" s="205">
        <f t="shared" si="34"/>
        <v>0</v>
      </c>
      <c r="AM203" s="205">
        <f t="shared" si="35"/>
        <v>0</v>
      </c>
      <c r="AN203" s="205">
        <f t="shared" si="36"/>
        <v>0</v>
      </c>
      <c r="AO203" s="205">
        <f t="shared" si="37"/>
        <v>0</v>
      </c>
      <c r="AP203" s="205">
        <f t="shared" si="29"/>
        <v>-25.324879045816488</v>
      </c>
      <c r="AQ203" s="205">
        <f t="shared" si="30"/>
        <v>34.803537415980827</v>
      </c>
    </row>
    <row r="204" spans="1:43" s="55" customFormat="1" ht="15" customHeight="1" x14ac:dyDescent="0.3">
      <c r="A204" s="43"/>
      <c r="B204" s="44"/>
      <c r="C204" s="43"/>
      <c r="D204" s="44"/>
      <c r="E204" s="43"/>
      <c r="F204" s="43"/>
      <c r="G204" s="44" t="s">
        <v>178</v>
      </c>
      <c r="H204" s="88" t="s">
        <v>419</v>
      </c>
      <c r="I204" s="43"/>
      <c r="J204" s="44"/>
      <c r="K204" s="43"/>
      <c r="L204" s="44"/>
      <c r="M204" s="73"/>
      <c r="N204" s="205">
        <v>198149.51814529399</v>
      </c>
      <c r="O204" s="205">
        <v>206977.21225519601</v>
      </c>
      <c r="P204" s="205">
        <v>225593.63064392499</v>
      </c>
      <c r="Q204" s="205">
        <v>235343.20261998399</v>
      </c>
      <c r="R204" s="205">
        <v>239027.42835284301</v>
      </c>
      <c r="S204" s="205">
        <v>210652.74325491616</v>
      </c>
      <c r="T204" s="205">
        <v>216502.05320990563</v>
      </c>
      <c r="U204" s="205">
        <v>232218.80037780901</v>
      </c>
      <c r="V204" s="205">
        <v>242718.53926213752</v>
      </c>
      <c r="W204" s="205">
        <v>272594.85953219433</v>
      </c>
      <c r="X204" s="205"/>
      <c r="Y204" s="321">
        <v>198149.51814529399</v>
      </c>
      <c r="Z204" s="321">
        <v>206977.21225519601</v>
      </c>
      <c r="AA204" s="321">
        <v>225593.63064392499</v>
      </c>
      <c r="AB204" s="321">
        <v>235343.20261998399</v>
      </c>
      <c r="AC204" s="321">
        <v>239027.42835284301</v>
      </c>
      <c r="AD204" s="321">
        <v>210652.74325491616</v>
      </c>
      <c r="AE204" s="321">
        <v>216502.05320990563</v>
      </c>
      <c r="AF204" s="321">
        <v>232109.63155960006</v>
      </c>
      <c r="AG204" s="55">
        <v>242734.34813096689</v>
      </c>
      <c r="AI204" s="205">
        <f t="shared" si="31"/>
        <v>0</v>
      </c>
      <c r="AJ204" s="205">
        <f t="shared" si="32"/>
        <v>0</v>
      </c>
      <c r="AK204" s="205">
        <f t="shared" si="33"/>
        <v>0</v>
      </c>
      <c r="AL204" s="205">
        <f t="shared" si="34"/>
        <v>0</v>
      </c>
      <c r="AM204" s="205">
        <f t="shared" si="35"/>
        <v>0</v>
      </c>
      <c r="AN204" s="205">
        <f t="shared" si="36"/>
        <v>0</v>
      </c>
      <c r="AO204" s="205">
        <f t="shared" si="37"/>
        <v>0</v>
      </c>
      <c r="AP204" s="205">
        <f t="shared" si="29"/>
        <v>-109.16881820894196</v>
      </c>
      <c r="AQ204" s="205">
        <f t="shared" si="30"/>
        <v>15.808868829364656</v>
      </c>
    </row>
    <row r="205" spans="1:43" s="55" customFormat="1" ht="15" customHeight="1" x14ac:dyDescent="0.3">
      <c r="A205" s="43"/>
      <c r="B205" s="44"/>
      <c r="C205" s="43"/>
      <c r="D205" s="44"/>
      <c r="E205" s="43"/>
      <c r="F205" s="48"/>
      <c r="G205" s="49" t="s">
        <v>420</v>
      </c>
      <c r="H205" s="44"/>
      <c r="I205" s="43"/>
      <c r="J205" s="44"/>
      <c r="K205" s="43"/>
      <c r="L205" s="44"/>
      <c r="M205" s="64"/>
      <c r="N205" s="123">
        <v>-5194.7864082557735</v>
      </c>
      <c r="O205" s="123">
        <v>148.0877845392406</v>
      </c>
      <c r="P205" s="123">
        <v>719.73124253753713</v>
      </c>
      <c r="Q205" s="123">
        <v>-1746.7235837918802</v>
      </c>
      <c r="R205" s="123">
        <v>-9391.849762534659</v>
      </c>
      <c r="S205" s="123">
        <v>-4165.4243464674801</v>
      </c>
      <c r="T205" s="123">
        <v>8795.5503810193677</v>
      </c>
      <c r="U205" s="123">
        <v>9718.4362399877173</v>
      </c>
      <c r="V205" s="123">
        <v>11057.145280853478</v>
      </c>
      <c r="W205" s="123">
        <v>3367.3496105570866</v>
      </c>
      <c r="X205" s="123"/>
      <c r="Y205" s="321">
        <v>-5194.7864082557735</v>
      </c>
      <c r="Z205" s="321">
        <v>148.0877845392406</v>
      </c>
      <c r="AA205" s="321">
        <v>719.73124253753713</v>
      </c>
      <c r="AB205" s="321">
        <v>-1746.7235837918802</v>
      </c>
      <c r="AC205" s="321">
        <v>-9391.849762534659</v>
      </c>
      <c r="AD205" s="321">
        <v>-4165.4243464674801</v>
      </c>
      <c r="AE205" s="321">
        <v>8795.5503810193677</v>
      </c>
      <c r="AF205" s="321">
        <v>9718.4362399877173</v>
      </c>
      <c r="AG205" s="55">
        <v>11068.009735058411</v>
      </c>
      <c r="AI205" s="205">
        <f t="shared" si="31"/>
        <v>0</v>
      </c>
      <c r="AJ205" s="205">
        <f t="shared" si="32"/>
        <v>0</v>
      </c>
      <c r="AK205" s="205">
        <f t="shared" si="33"/>
        <v>0</v>
      </c>
      <c r="AL205" s="205">
        <f t="shared" si="34"/>
        <v>0</v>
      </c>
      <c r="AM205" s="205">
        <f t="shared" si="35"/>
        <v>0</v>
      </c>
      <c r="AN205" s="205">
        <f t="shared" si="36"/>
        <v>0</v>
      </c>
      <c r="AO205" s="205">
        <f t="shared" si="37"/>
        <v>0</v>
      </c>
      <c r="AP205" s="205">
        <f t="shared" si="29"/>
        <v>0</v>
      </c>
      <c r="AQ205" s="205">
        <f t="shared" si="30"/>
        <v>10.864454204933281</v>
      </c>
    </row>
    <row r="206" spans="1:43" s="55" customFormat="1" ht="15" customHeight="1" x14ac:dyDescent="0.3">
      <c r="A206" s="43"/>
      <c r="B206" s="44"/>
      <c r="C206" s="43"/>
      <c r="D206" s="44"/>
      <c r="E206" s="43"/>
      <c r="F206" s="48"/>
      <c r="G206" s="49" t="s">
        <v>447</v>
      </c>
      <c r="H206" s="49"/>
      <c r="I206" s="43"/>
      <c r="J206" s="44"/>
      <c r="K206" s="43"/>
      <c r="L206" s="44"/>
      <c r="M206" s="64"/>
      <c r="N206" s="123">
        <v>817370.24699999997</v>
      </c>
      <c r="O206" s="123">
        <v>828155.27490535181</v>
      </c>
      <c r="P206" s="123">
        <v>900063.99552341097</v>
      </c>
      <c r="Q206" s="123">
        <v>917462.14684305922</v>
      </c>
      <c r="R206" s="123">
        <v>907877.02210112941</v>
      </c>
      <c r="S206" s="123">
        <v>830156.77296474087</v>
      </c>
      <c r="T206" s="123">
        <v>984094.40654027194</v>
      </c>
      <c r="U206" s="123">
        <v>1126873.2279397578</v>
      </c>
      <c r="V206" s="123">
        <v>1038084.6436454837</v>
      </c>
      <c r="W206" s="123">
        <v>1124258.7843296696</v>
      </c>
      <c r="X206" s="123"/>
      <c r="Y206" s="321">
        <v>817370.24699999997</v>
      </c>
      <c r="Z206" s="321">
        <v>828155.27490535181</v>
      </c>
      <c r="AA206" s="321">
        <v>900063.99552341097</v>
      </c>
      <c r="AB206" s="321">
        <v>917462.14684305922</v>
      </c>
      <c r="AC206" s="321">
        <v>907877.02210112941</v>
      </c>
      <c r="AD206" s="321">
        <v>830156.77296474087</v>
      </c>
      <c r="AE206" s="321">
        <v>984094.40654027194</v>
      </c>
      <c r="AF206" s="321">
        <v>1126873.2279397578</v>
      </c>
      <c r="AG206" s="55">
        <v>1035882.4887310738</v>
      </c>
      <c r="AI206" s="205">
        <f t="shared" si="31"/>
        <v>0</v>
      </c>
      <c r="AJ206" s="205">
        <f t="shared" si="32"/>
        <v>0</v>
      </c>
      <c r="AK206" s="205">
        <f t="shared" si="33"/>
        <v>0</v>
      </c>
      <c r="AL206" s="205">
        <f t="shared" si="34"/>
        <v>0</v>
      </c>
      <c r="AM206" s="205">
        <f t="shared" si="35"/>
        <v>0</v>
      </c>
      <c r="AN206" s="205">
        <f t="shared" si="36"/>
        <v>0</v>
      </c>
      <c r="AO206" s="205">
        <f t="shared" si="37"/>
        <v>0</v>
      </c>
      <c r="AP206" s="205">
        <f t="shared" si="29"/>
        <v>0</v>
      </c>
      <c r="AQ206" s="205">
        <f t="shared" si="30"/>
        <v>-2202.1549144098535</v>
      </c>
    </row>
    <row r="207" spans="1:43" s="55" customFormat="1" ht="15" customHeight="1" x14ac:dyDescent="0.3">
      <c r="A207" s="43"/>
      <c r="B207" s="44"/>
      <c r="C207" s="43"/>
      <c r="D207" s="44"/>
      <c r="E207" s="43"/>
      <c r="F207" s="48"/>
      <c r="G207" s="49"/>
      <c r="H207" s="44" t="s">
        <v>408</v>
      </c>
      <c r="I207" s="43"/>
      <c r="J207" s="44"/>
      <c r="K207" s="43"/>
      <c r="L207" s="44"/>
      <c r="M207" s="73"/>
      <c r="N207" s="205">
        <v>681274.79099999997</v>
      </c>
      <c r="O207" s="205">
        <v>685228.46840431099</v>
      </c>
      <c r="P207" s="205">
        <v>750507.57591216802</v>
      </c>
      <c r="Q207" s="205">
        <v>768845.81175535906</v>
      </c>
      <c r="R207" s="205">
        <v>756343.07974320301</v>
      </c>
      <c r="S207" s="205">
        <v>751099.60280378349</v>
      </c>
      <c r="T207" s="205">
        <v>911525.46395471331</v>
      </c>
      <c r="U207" s="205">
        <v>1012028.381461717</v>
      </c>
      <c r="V207" s="205">
        <v>885421.67376597854</v>
      </c>
      <c r="W207" s="205">
        <v>932692.6670682414</v>
      </c>
      <c r="X207" s="205"/>
      <c r="Y207" s="321">
        <v>681274.79099999997</v>
      </c>
      <c r="Z207" s="321">
        <v>685228.46840431099</v>
      </c>
      <c r="AA207" s="321">
        <v>750507.57591216802</v>
      </c>
      <c r="AB207" s="321">
        <v>768845.81175535906</v>
      </c>
      <c r="AC207" s="321">
        <v>756343.07974320301</v>
      </c>
      <c r="AD207" s="321">
        <v>751099.60280378349</v>
      </c>
      <c r="AE207" s="321">
        <v>911525.46395471331</v>
      </c>
      <c r="AF207" s="321">
        <v>1012028.381461717</v>
      </c>
      <c r="AG207" s="55">
        <v>883150.19111250248</v>
      </c>
      <c r="AI207" s="205">
        <f t="shared" si="31"/>
        <v>0</v>
      </c>
      <c r="AJ207" s="205">
        <f t="shared" si="32"/>
        <v>0</v>
      </c>
      <c r="AK207" s="205">
        <f t="shared" si="33"/>
        <v>0</v>
      </c>
      <c r="AL207" s="205">
        <f t="shared" si="34"/>
        <v>0</v>
      </c>
      <c r="AM207" s="205">
        <f t="shared" si="35"/>
        <v>0</v>
      </c>
      <c r="AN207" s="205">
        <f t="shared" si="36"/>
        <v>0</v>
      </c>
      <c r="AO207" s="205">
        <f t="shared" si="37"/>
        <v>0</v>
      </c>
      <c r="AP207" s="205">
        <f t="shared" si="29"/>
        <v>0</v>
      </c>
      <c r="AQ207" s="205">
        <f t="shared" si="30"/>
        <v>-2271.482653476065</v>
      </c>
    </row>
    <row r="208" spans="1:43" s="55" customFormat="1" ht="15" customHeight="1" x14ac:dyDescent="0.3">
      <c r="A208" s="43"/>
      <c r="B208" s="44"/>
      <c r="C208" s="43"/>
      <c r="D208" s="44"/>
      <c r="E208" s="43"/>
      <c r="F208" s="48"/>
      <c r="G208" s="49"/>
      <c r="H208" s="44" t="s">
        <v>409</v>
      </c>
      <c r="I208" s="43"/>
      <c r="J208" s="44"/>
      <c r="K208" s="43"/>
      <c r="L208" s="44"/>
      <c r="M208" s="73"/>
      <c r="N208" s="205">
        <v>136095.45599999998</v>
      </c>
      <c r="O208" s="205">
        <v>142926.80650104082</v>
      </c>
      <c r="P208" s="205">
        <v>149556.41961124292</v>
      </c>
      <c r="Q208" s="205">
        <v>148616.33508770019</v>
      </c>
      <c r="R208" s="205">
        <v>151533.94235792643</v>
      </c>
      <c r="S208" s="205">
        <v>79057.170160957408</v>
      </c>
      <c r="T208" s="205">
        <v>72568.94258555866</v>
      </c>
      <c r="U208" s="205">
        <v>114844.84647804075</v>
      </c>
      <c r="V208" s="205">
        <v>152662.96987950514</v>
      </c>
      <c r="W208" s="205">
        <v>191566.11726142812</v>
      </c>
      <c r="X208" s="205"/>
      <c r="Y208" s="321">
        <v>136095.45599999998</v>
      </c>
      <c r="Z208" s="321">
        <v>142926.80650104082</v>
      </c>
      <c r="AA208" s="321">
        <v>149556.41961124292</v>
      </c>
      <c r="AB208" s="321">
        <v>148616.33508770019</v>
      </c>
      <c r="AC208" s="321">
        <v>151533.94235792643</v>
      </c>
      <c r="AD208" s="321">
        <v>79057.170160957408</v>
      </c>
      <c r="AE208" s="321">
        <v>72568.94258555866</v>
      </c>
      <c r="AF208" s="321">
        <v>114844.84647804075</v>
      </c>
      <c r="AG208" s="55">
        <v>152732.29761857129</v>
      </c>
      <c r="AI208" s="205">
        <f t="shared" si="31"/>
        <v>0</v>
      </c>
      <c r="AJ208" s="205">
        <f t="shared" si="32"/>
        <v>0</v>
      </c>
      <c r="AK208" s="205">
        <f t="shared" si="33"/>
        <v>0</v>
      </c>
      <c r="AL208" s="205">
        <f t="shared" si="34"/>
        <v>0</v>
      </c>
      <c r="AM208" s="205">
        <f t="shared" si="35"/>
        <v>0</v>
      </c>
      <c r="AN208" s="205">
        <f t="shared" si="36"/>
        <v>0</v>
      </c>
      <c r="AO208" s="205">
        <f t="shared" si="37"/>
        <v>0</v>
      </c>
      <c r="AP208" s="205">
        <f t="shared" si="29"/>
        <v>0</v>
      </c>
      <c r="AQ208" s="205">
        <f t="shared" si="30"/>
        <v>69.327739066153299</v>
      </c>
    </row>
    <row r="209" spans="1:43" s="55" customFormat="1" ht="15" customHeight="1" x14ac:dyDescent="0.3">
      <c r="A209" s="43"/>
      <c r="B209" s="44"/>
      <c r="C209" s="43"/>
      <c r="D209" s="44"/>
      <c r="E209" s="43"/>
      <c r="F209" s="48"/>
      <c r="G209" s="49" t="s">
        <v>448</v>
      </c>
      <c r="H209" s="49"/>
      <c r="I209" s="43"/>
      <c r="J209" s="44"/>
      <c r="K209" s="43"/>
      <c r="L209" s="44"/>
      <c r="M209" s="64"/>
      <c r="N209" s="123">
        <v>728778.24300000002</v>
      </c>
      <c r="O209" s="123">
        <v>739229.99883991654</v>
      </c>
      <c r="P209" s="123">
        <v>814570.8406241769</v>
      </c>
      <c r="Q209" s="123">
        <v>826693.81490142294</v>
      </c>
      <c r="R209" s="123">
        <v>806951.55512528587</v>
      </c>
      <c r="S209" s="123">
        <v>743087.21412838472</v>
      </c>
      <c r="T209" s="123">
        <v>900516.39392856846</v>
      </c>
      <c r="U209" s="123">
        <v>1044528.9122604192</v>
      </c>
      <c r="V209" s="123">
        <v>974007.85056543932</v>
      </c>
      <c r="W209" s="123">
        <v>1054317.2980661581</v>
      </c>
      <c r="X209" s="123"/>
      <c r="Y209" s="321">
        <v>728778.24300000002</v>
      </c>
      <c r="Z209" s="321">
        <v>739229.99883991654</v>
      </c>
      <c r="AA209" s="321">
        <v>814570.8406241769</v>
      </c>
      <c r="AB209" s="321">
        <v>826693.81490142294</v>
      </c>
      <c r="AC209" s="321">
        <v>806951.55512528587</v>
      </c>
      <c r="AD209" s="321">
        <v>743087.21412838472</v>
      </c>
      <c r="AE209" s="321">
        <v>900516.39392856846</v>
      </c>
      <c r="AF209" s="321">
        <v>1044528.9122604192</v>
      </c>
      <c r="AG209" s="55">
        <v>966854.76391006017</v>
      </c>
      <c r="AI209" s="205">
        <f t="shared" si="31"/>
        <v>0</v>
      </c>
      <c r="AJ209" s="205">
        <f t="shared" si="32"/>
        <v>0</v>
      </c>
      <c r="AK209" s="205">
        <f t="shared" si="33"/>
        <v>0</v>
      </c>
      <c r="AL209" s="205">
        <f t="shared" si="34"/>
        <v>0</v>
      </c>
      <c r="AM209" s="205">
        <f t="shared" si="35"/>
        <v>0</v>
      </c>
      <c r="AN209" s="205">
        <f t="shared" si="36"/>
        <v>0</v>
      </c>
      <c r="AO209" s="205">
        <f t="shared" si="37"/>
        <v>0</v>
      </c>
      <c r="AP209" s="205">
        <f t="shared" si="29"/>
        <v>0</v>
      </c>
      <c r="AQ209" s="205">
        <f t="shared" si="30"/>
        <v>-7153.0866553791566</v>
      </c>
    </row>
    <row r="210" spans="1:43" s="55" customFormat="1" ht="15" customHeight="1" x14ac:dyDescent="0.3">
      <c r="A210" s="43"/>
      <c r="B210" s="44"/>
      <c r="C210" s="43"/>
      <c r="D210" s="44"/>
      <c r="E210" s="43"/>
      <c r="F210" s="48"/>
      <c r="G210" s="49"/>
      <c r="H210" s="44" t="s">
        <v>408</v>
      </c>
      <c r="I210" s="43"/>
      <c r="J210" s="44"/>
      <c r="K210" s="43"/>
      <c r="L210" s="44"/>
      <c r="M210" s="73"/>
      <c r="N210" s="205">
        <v>572051.19700000004</v>
      </c>
      <c r="O210" s="205">
        <v>578718.72956557595</v>
      </c>
      <c r="P210" s="205">
        <v>644246.04525253305</v>
      </c>
      <c r="Q210" s="205">
        <v>662746.89672692702</v>
      </c>
      <c r="R210" s="205">
        <v>647361.45127609605</v>
      </c>
      <c r="S210" s="205">
        <v>623824.87594106002</v>
      </c>
      <c r="T210" s="205">
        <v>772111.9327744788</v>
      </c>
      <c r="U210" s="205">
        <v>883065.44712114963</v>
      </c>
      <c r="V210" s="205">
        <v>786492.44239949062</v>
      </c>
      <c r="W210" s="205">
        <v>856171.87334894575</v>
      </c>
      <c r="X210" s="205"/>
      <c r="Y210" s="321">
        <v>572051.19700000004</v>
      </c>
      <c r="Z210" s="321">
        <v>578718.72956557595</v>
      </c>
      <c r="AA210" s="321">
        <v>644246.04525253305</v>
      </c>
      <c r="AB210" s="321">
        <v>662746.89672692702</v>
      </c>
      <c r="AC210" s="321">
        <v>647361.45127609605</v>
      </c>
      <c r="AD210" s="321">
        <v>623824.87594106002</v>
      </c>
      <c r="AE210" s="321">
        <v>772111.9327744788</v>
      </c>
      <c r="AF210" s="321">
        <v>883065.44712114963</v>
      </c>
      <c r="AG210" s="55">
        <v>779950.55892041698</v>
      </c>
      <c r="AI210" s="205">
        <f t="shared" si="31"/>
        <v>0</v>
      </c>
      <c r="AJ210" s="205">
        <f t="shared" si="32"/>
        <v>0</v>
      </c>
      <c r="AK210" s="205">
        <f t="shared" si="33"/>
        <v>0</v>
      </c>
      <c r="AL210" s="205">
        <f t="shared" si="34"/>
        <v>0</v>
      </c>
      <c r="AM210" s="205">
        <f t="shared" si="35"/>
        <v>0</v>
      </c>
      <c r="AN210" s="205">
        <f t="shared" si="36"/>
        <v>0</v>
      </c>
      <c r="AO210" s="205">
        <f t="shared" si="37"/>
        <v>0</v>
      </c>
      <c r="AP210" s="205">
        <f t="shared" si="29"/>
        <v>0</v>
      </c>
      <c r="AQ210" s="205">
        <f t="shared" si="30"/>
        <v>-6541.8834790736437</v>
      </c>
    </row>
    <row r="211" spans="1:43" s="55" customFormat="1" ht="15" customHeight="1" x14ac:dyDescent="0.3">
      <c r="A211" s="43"/>
      <c r="B211" s="44"/>
      <c r="C211" s="43"/>
      <c r="D211" s="44"/>
      <c r="E211" s="43"/>
      <c r="F211" s="48"/>
      <c r="G211" s="49"/>
      <c r="H211" s="44" t="s">
        <v>409</v>
      </c>
      <c r="I211" s="43"/>
      <c r="J211" s="44"/>
      <c r="K211" s="43"/>
      <c r="L211" s="44"/>
      <c r="M211" s="73"/>
      <c r="N211" s="205">
        <v>156727.046</v>
      </c>
      <c r="O211" s="205">
        <v>160511.26927434059</v>
      </c>
      <c r="P211" s="205">
        <v>170324.79537164382</v>
      </c>
      <c r="Q211" s="205">
        <v>163946.91817449589</v>
      </c>
      <c r="R211" s="205">
        <v>159590.10384918985</v>
      </c>
      <c r="S211" s="205">
        <v>119262.33818732474</v>
      </c>
      <c r="T211" s="205">
        <v>128404.46115408969</v>
      </c>
      <c r="U211" s="205">
        <v>161463.46513926954</v>
      </c>
      <c r="V211" s="205">
        <v>187515.40816594864</v>
      </c>
      <c r="W211" s="205">
        <v>198145.42471721239</v>
      </c>
      <c r="X211" s="205"/>
      <c r="Y211" s="321">
        <v>156727.046</v>
      </c>
      <c r="Z211" s="321">
        <v>160511.26927434059</v>
      </c>
      <c r="AA211" s="321">
        <v>170324.79537164382</v>
      </c>
      <c r="AB211" s="321">
        <v>163946.91817449589</v>
      </c>
      <c r="AC211" s="321">
        <v>159590.10384918985</v>
      </c>
      <c r="AD211" s="321">
        <v>119262.33818732474</v>
      </c>
      <c r="AE211" s="321">
        <v>128404.46115408969</v>
      </c>
      <c r="AF211" s="321">
        <v>161463.46513926954</v>
      </c>
      <c r="AG211" s="55">
        <v>186904.20498964316</v>
      </c>
      <c r="AI211" s="205">
        <f t="shared" si="31"/>
        <v>0</v>
      </c>
      <c r="AJ211" s="205">
        <f t="shared" si="32"/>
        <v>0</v>
      </c>
      <c r="AK211" s="205">
        <f t="shared" si="33"/>
        <v>0</v>
      </c>
      <c r="AL211" s="205">
        <f t="shared" si="34"/>
        <v>0</v>
      </c>
      <c r="AM211" s="205">
        <f t="shared" si="35"/>
        <v>0</v>
      </c>
      <c r="AN211" s="205">
        <f t="shared" si="36"/>
        <v>0</v>
      </c>
      <c r="AO211" s="205">
        <f t="shared" si="37"/>
        <v>0</v>
      </c>
      <c r="AP211" s="205">
        <f t="shared" si="29"/>
        <v>0</v>
      </c>
      <c r="AQ211" s="205">
        <f t="shared" si="30"/>
        <v>-611.20317630548379</v>
      </c>
    </row>
    <row r="212" spans="1:43" s="55" customFormat="1" ht="15" customHeight="1" x14ac:dyDescent="0.3">
      <c r="A212" s="43"/>
      <c r="B212" s="44"/>
      <c r="C212" s="43"/>
      <c r="D212" s="44"/>
      <c r="E212" s="43"/>
      <c r="F212" s="48"/>
      <c r="G212" s="49" t="s">
        <v>449</v>
      </c>
      <c r="H212" s="49"/>
      <c r="I212" s="43"/>
      <c r="J212" s="44"/>
      <c r="K212" s="43"/>
      <c r="L212" s="44"/>
      <c r="M212" s="64"/>
      <c r="N212" s="123">
        <v>88592.003999999899</v>
      </c>
      <c r="O212" s="123">
        <v>88925.276065435261</v>
      </c>
      <c r="P212" s="123">
        <v>85493.154899234069</v>
      </c>
      <c r="Q212" s="123">
        <v>90768.331941636337</v>
      </c>
      <c r="R212" s="123">
        <v>100925.46697584353</v>
      </c>
      <c r="S212" s="123">
        <v>87069.55883635614</v>
      </c>
      <c r="T212" s="123">
        <v>83578.012611703482</v>
      </c>
      <c r="U212" s="123">
        <v>82344.315679338542</v>
      </c>
      <c r="V212" s="123">
        <v>64076.793080044416</v>
      </c>
      <c r="W212" s="123">
        <v>69941.486263511382</v>
      </c>
      <c r="X212" s="123"/>
      <c r="Y212" s="321">
        <v>88592.003999999899</v>
      </c>
      <c r="Z212" s="321">
        <v>88925.276065435261</v>
      </c>
      <c r="AA212" s="321">
        <v>85493.154899234069</v>
      </c>
      <c r="AB212" s="321">
        <v>90768.331941636337</v>
      </c>
      <c r="AC212" s="321">
        <v>100925.46697584353</v>
      </c>
      <c r="AD212" s="321">
        <v>87069.55883635614</v>
      </c>
      <c r="AE212" s="321">
        <v>83578.012611703482</v>
      </c>
      <c r="AF212" s="321">
        <v>82344.315679338542</v>
      </c>
      <c r="AG212" s="55">
        <v>69027.724821013631</v>
      </c>
      <c r="AI212" s="205">
        <f t="shared" si="31"/>
        <v>0</v>
      </c>
      <c r="AJ212" s="205">
        <f t="shared" si="32"/>
        <v>0</v>
      </c>
      <c r="AK212" s="205">
        <f t="shared" si="33"/>
        <v>0</v>
      </c>
      <c r="AL212" s="205">
        <f t="shared" si="34"/>
        <v>0</v>
      </c>
      <c r="AM212" s="205">
        <f t="shared" si="35"/>
        <v>0</v>
      </c>
      <c r="AN212" s="205">
        <f t="shared" si="36"/>
        <v>0</v>
      </c>
      <c r="AO212" s="205">
        <f t="shared" si="37"/>
        <v>0</v>
      </c>
      <c r="AP212" s="205">
        <f t="shared" si="29"/>
        <v>0</v>
      </c>
      <c r="AQ212" s="205">
        <f t="shared" si="30"/>
        <v>4950.9317409692158</v>
      </c>
    </row>
    <row r="213" spans="1:43" s="55" customFormat="1" ht="15" customHeight="1" x14ac:dyDescent="0.3">
      <c r="A213" s="43"/>
      <c r="B213" s="44"/>
      <c r="C213" s="43"/>
      <c r="D213" s="44"/>
      <c r="E213" s="43"/>
      <c r="F213" s="43"/>
      <c r="G213" s="44"/>
      <c r="H213" s="44" t="s">
        <v>408</v>
      </c>
      <c r="I213" s="43"/>
      <c r="J213" s="44"/>
      <c r="K213" s="43"/>
      <c r="L213" s="44"/>
      <c r="M213" s="73"/>
      <c r="N213" s="205">
        <v>109223.59399999992</v>
      </c>
      <c r="O213" s="205">
        <v>106509.73883873504</v>
      </c>
      <c r="P213" s="205">
        <v>106261.53065963497</v>
      </c>
      <c r="Q213" s="205">
        <v>106098.91502843203</v>
      </c>
      <c r="R213" s="205">
        <v>108981.62846710696</v>
      </c>
      <c r="S213" s="205">
        <v>127274.72686272347</v>
      </c>
      <c r="T213" s="205">
        <v>139413.53118023451</v>
      </c>
      <c r="U213" s="205">
        <v>128962.93434056733</v>
      </c>
      <c r="V213" s="205">
        <v>98929.231366487918</v>
      </c>
      <c r="W213" s="205">
        <v>76520.793719295645</v>
      </c>
      <c r="X213" s="205"/>
      <c r="Y213" s="321">
        <v>109223.59399999992</v>
      </c>
      <c r="Z213" s="321">
        <v>106509.73883873504</v>
      </c>
      <c r="AA213" s="321">
        <v>106261.53065963497</v>
      </c>
      <c r="AB213" s="321">
        <v>106098.91502843203</v>
      </c>
      <c r="AC213" s="321">
        <v>108981.62846710696</v>
      </c>
      <c r="AD213" s="321">
        <v>127274.72686272347</v>
      </c>
      <c r="AE213" s="321">
        <v>139413.53118023451</v>
      </c>
      <c r="AF213" s="321">
        <v>128962.93434056733</v>
      </c>
      <c r="AG213" s="55">
        <v>103199.6321920855</v>
      </c>
      <c r="AI213" s="205">
        <f t="shared" si="31"/>
        <v>0</v>
      </c>
      <c r="AJ213" s="205">
        <f t="shared" si="32"/>
        <v>0</v>
      </c>
      <c r="AK213" s="205">
        <f t="shared" si="33"/>
        <v>0</v>
      </c>
      <c r="AL213" s="205">
        <f t="shared" si="34"/>
        <v>0</v>
      </c>
      <c r="AM213" s="205">
        <f t="shared" si="35"/>
        <v>0</v>
      </c>
      <c r="AN213" s="205">
        <f t="shared" si="36"/>
        <v>0</v>
      </c>
      <c r="AO213" s="205">
        <f t="shared" si="37"/>
        <v>0</v>
      </c>
      <c r="AP213" s="205">
        <f t="shared" si="29"/>
        <v>0</v>
      </c>
      <c r="AQ213" s="205">
        <f t="shared" si="30"/>
        <v>4270.4008255975787</v>
      </c>
    </row>
    <row r="214" spans="1:43" s="55" customFormat="1" ht="15" customHeight="1" x14ac:dyDescent="0.3">
      <c r="A214" s="43"/>
      <c r="B214" s="44"/>
      <c r="C214" s="43"/>
      <c r="D214" s="44"/>
      <c r="E214" s="43"/>
      <c r="F214" s="43"/>
      <c r="G214" s="44"/>
      <c r="H214" s="44" t="s">
        <v>409</v>
      </c>
      <c r="I214" s="43"/>
      <c r="J214" s="44"/>
      <c r="K214" s="43"/>
      <c r="L214" s="44"/>
      <c r="M214" s="73"/>
      <c r="N214" s="205">
        <v>-20631.590000000026</v>
      </c>
      <c r="O214" s="205">
        <v>-17584.462773299776</v>
      </c>
      <c r="P214" s="205">
        <v>-20768.375760400901</v>
      </c>
      <c r="Q214" s="205">
        <v>-15330.583086795697</v>
      </c>
      <c r="R214" s="205">
        <v>-8056.161491263425</v>
      </c>
      <c r="S214" s="205">
        <v>-40205.168026367333</v>
      </c>
      <c r="T214" s="205">
        <v>-55835.518568531028</v>
      </c>
      <c r="U214" s="205">
        <v>-46618.618661228786</v>
      </c>
      <c r="V214" s="205">
        <v>-34852.438286443503</v>
      </c>
      <c r="W214" s="205">
        <v>-6579.3074557842629</v>
      </c>
      <c r="X214" s="205"/>
      <c r="Y214" s="321">
        <v>-20631.590000000026</v>
      </c>
      <c r="Z214" s="321">
        <v>-17584.462773299776</v>
      </c>
      <c r="AA214" s="321">
        <v>-20768.375760400901</v>
      </c>
      <c r="AB214" s="321">
        <v>-15330.583086795697</v>
      </c>
      <c r="AC214" s="321">
        <v>-8056.161491263425</v>
      </c>
      <c r="AD214" s="321">
        <v>-40205.168026367333</v>
      </c>
      <c r="AE214" s="321">
        <v>-55835.518568531028</v>
      </c>
      <c r="AF214" s="321">
        <v>-46618.618661228786</v>
      </c>
      <c r="AG214" s="55">
        <v>-34171.907371071866</v>
      </c>
      <c r="AI214" s="205">
        <f t="shared" si="31"/>
        <v>0</v>
      </c>
      <c r="AJ214" s="205">
        <f t="shared" si="32"/>
        <v>0</v>
      </c>
      <c r="AK214" s="205">
        <f t="shared" si="33"/>
        <v>0</v>
      </c>
      <c r="AL214" s="205">
        <f t="shared" si="34"/>
        <v>0</v>
      </c>
      <c r="AM214" s="205">
        <f t="shared" si="35"/>
        <v>0</v>
      </c>
      <c r="AN214" s="205">
        <f t="shared" si="36"/>
        <v>0</v>
      </c>
      <c r="AO214" s="205">
        <f t="shared" si="37"/>
        <v>0</v>
      </c>
      <c r="AP214" s="205">
        <f t="shared" si="29"/>
        <v>0</v>
      </c>
      <c r="AQ214" s="205">
        <f t="shared" si="30"/>
        <v>680.53091537163709</v>
      </c>
    </row>
    <row r="215" spans="1:43" s="214" customFormat="1" ht="15.6" x14ac:dyDescent="0.3">
      <c r="A215" s="208"/>
      <c r="B215" s="209"/>
      <c r="C215" s="208"/>
      <c r="D215" s="209"/>
      <c r="E215" s="210"/>
      <c r="F215" s="210"/>
      <c r="G215" s="211" t="s">
        <v>427</v>
      </c>
      <c r="H215" s="209"/>
      <c r="I215" s="208"/>
      <c r="J215" s="211"/>
      <c r="K215" s="208"/>
      <c r="L215" s="209"/>
      <c r="M215" s="212"/>
      <c r="N215" s="213">
        <v>1176941.1870326439</v>
      </c>
      <c r="O215" s="213">
        <v>1229163.3316258644</v>
      </c>
      <c r="P215" s="213">
        <v>1300456.8287587245</v>
      </c>
      <c r="Q215" s="213">
        <v>1370697.3785662472</v>
      </c>
      <c r="R215" s="213">
        <v>1428442.6970079299</v>
      </c>
      <c r="S215" s="213">
        <v>1346547.6730126929</v>
      </c>
      <c r="T215" s="213">
        <v>1378928.3544634604</v>
      </c>
      <c r="U215" s="213">
        <v>1501714.7161162184</v>
      </c>
      <c r="V215" s="213">
        <v>1549795.6917255672</v>
      </c>
      <c r="W215" s="213">
        <v>1644187.6243575409</v>
      </c>
      <c r="X215" s="213"/>
      <c r="Y215" s="322">
        <v>1176941.1870326439</v>
      </c>
      <c r="Z215" s="322">
        <v>1229163.3316258644</v>
      </c>
      <c r="AA215" s="322">
        <v>1300456.8287587245</v>
      </c>
      <c r="AB215" s="322">
        <v>1370697.3785662472</v>
      </c>
      <c r="AC215" s="322">
        <v>1428442.6970079299</v>
      </c>
      <c r="AD215" s="322">
        <v>1346547.6730126929</v>
      </c>
      <c r="AE215" s="322">
        <v>1378928.3544634604</v>
      </c>
      <c r="AF215" s="322">
        <v>1499752.0989288208</v>
      </c>
      <c r="AG215" s="214">
        <v>1553051.6840556506</v>
      </c>
      <c r="AI215" s="205">
        <f t="shared" si="31"/>
        <v>0</v>
      </c>
      <c r="AJ215" s="205">
        <f t="shared" si="32"/>
        <v>0</v>
      </c>
      <c r="AK215" s="205">
        <f t="shared" si="33"/>
        <v>0</v>
      </c>
      <c r="AL215" s="205">
        <f t="shared" si="34"/>
        <v>0</v>
      </c>
      <c r="AM215" s="205">
        <f t="shared" si="35"/>
        <v>0</v>
      </c>
      <c r="AN215" s="205">
        <f t="shared" si="36"/>
        <v>0</v>
      </c>
      <c r="AO215" s="205">
        <f t="shared" si="37"/>
        <v>0</v>
      </c>
      <c r="AP215" s="205">
        <f t="shared" si="29"/>
        <v>-1962.6171873975545</v>
      </c>
      <c r="AQ215" s="205">
        <f t="shared" si="30"/>
        <v>3255.9923300833907</v>
      </c>
    </row>
    <row r="216" spans="1:43" s="55" customFormat="1" ht="15" customHeight="1" x14ac:dyDescent="0.3">
      <c r="A216" s="43"/>
      <c r="B216" s="44"/>
      <c r="C216" s="43"/>
      <c r="D216" s="44"/>
      <c r="E216" s="43"/>
      <c r="F216" s="43"/>
      <c r="G216" s="44"/>
      <c r="H216" s="44"/>
      <c r="I216" s="43"/>
      <c r="J216" s="44"/>
      <c r="K216" s="43"/>
      <c r="L216" s="44"/>
      <c r="M216" s="53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321"/>
      <c r="Z216" s="321"/>
      <c r="AA216" s="321"/>
      <c r="AB216" s="321"/>
      <c r="AC216" s="321"/>
      <c r="AD216" s="321"/>
      <c r="AE216" s="321"/>
      <c r="AF216" s="321"/>
      <c r="AI216" s="205">
        <f t="shared" si="31"/>
        <v>0</v>
      </c>
      <c r="AJ216" s="205">
        <f t="shared" si="32"/>
        <v>0</v>
      </c>
      <c r="AK216" s="205">
        <f t="shared" si="33"/>
        <v>0</v>
      </c>
      <c r="AL216" s="205">
        <f t="shared" si="34"/>
        <v>0</v>
      </c>
      <c r="AM216" s="205">
        <f t="shared" si="35"/>
        <v>0</v>
      </c>
      <c r="AN216" s="205">
        <f t="shared" si="36"/>
        <v>0</v>
      </c>
      <c r="AO216" s="205">
        <f t="shared" si="37"/>
        <v>0</v>
      </c>
      <c r="AP216" s="205">
        <f t="shared" si="29"/>
        <v>0</v>
      </c>
      <c r="AQ216" s="205">
        <f t="shared" si="30"/>
        <v>0</v>
      </c>
    </row>
    <row r="217" spans="1:43" s="55" customFormat="1" ht="15" customHeight="1" x14ac:dyDescent="0.3">
      <c r="A217" s="76"/>
      <c r="B217" s="77"/>
      <c r="C217" s="76"/>
      <c r="D217" s="77"/>
      <c r="E217" s="76"/>
      <c r="F217" s="215" t="s">
        <v>450</v>
      </c>
      <c r="G217" s="79"/>
      <c r="H217" s="79"/>
      <c r="I217" s="215"/>
      <c r="J217" s="44"/>
      <c r="K217" s="43"/>
      <c r="L217" s="44"/>
      <c r="M217" s="53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321"/>
      <c r="Z217" s="321"/>
      <c r="AA217" s="321"/>
      <c r="AB217" s="321"/>
      <c r="AC217" s="321"/>
      <c r="AD217" s="321"/>
      <c r="AE217" s="321"/>
      <c r="AF217" s="321"/>
      <c r="AI217" s="205">
        <f t="shared" si="31"/>
        <v>0</v>
      </c>
      <c r="AJ217" s="205">
        <f t="shared" si="32"/>
        <v>0</v>
      </c>
      <c r="AK217" s="205">
        <f t="shared" si="33"/>
        <v>0</v>
      </c>
      <c r="AL217" s="205">
        <f t="shared" si="34"/>
        <v>0</v>
      </c>
      <c r="AM217" s="205">
        <f t="shared" si="35"/>
        <v>0</v>
      </c>
      <c r="AN217" s="205">
        <f t="shared" si="36"/>
        <v>0</v>
      </c>
      <c r="AO217" s="205">
        <f t="shared" si="37"/>
        <v>0</v>
      </c>
      <c r="AP217" s="205">
        <f t="shared" si="29"/>
        <v>0</v>
      </c>
      <c r="AQ217" s="205">
        <f t="shared" si="30"/>
        <v>0</v>
      </c>
    </row>
    <row r="218" spans="1:43" s="55" customFormat="1" ht="15" customHeight="1" x14ac:dyDescent="0.3">
      <c r="A218" s="43"/>
      <c r="B218" s="44"/>
      <c r="C218" s="43"/>
      <c r="D218" s="44"/>
      <c r="E218" s="43"/>
      <c r="F218" s="48"/>
      <c r="G218" s="49" t="s">
        <v>451</v>
      </c>
      <c r="H218" s="44"/>
      <c r="I218" s="43"/>
      <c r="J218" s="44"/>
      <c r="K218" s="43"/>
      <c r="L218" s="44"/>
      <c r="M218" s="53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321"/>
      <c r="Z218" s="321"/>
      <c r="AA218" s="321"/>
      <c r="AB218" s="321"/>
      <c r="AC218" s="321"/>
      <c r="AD218" s="321"/>
      <c r="AE218" s="321"/>
      <c r="AF218" s="321"/>
      <c r="AI218" s="205">
        <f t="shared" si="31"/>
        <v>0</v>
      </c>
      <c r="AJ218" s="205">
        <f t="shared" si="32"/>
        <v>0</v>
      </c>
      <c r="AK218" s="205">
        <f t="shared" si="33"/>
        <v>0</v>
      </c>
      <c r="AL218" s="205">
        <f t="shared" si="34"/>
        <v>0</v>
      </c>
      <c r="AM218" s="205">
        <f t="shared" si="35"/>
        <v>0</v>
      </c>
      <c r="AN218" s="205">
        <f t="shared" si="36"/>
        <v>0</v>
      </c>
      <c r="AO218" s="205">
        <f t="shared" si="37"/>
        <v>0</v>
      </c>
      <c r="AP218" s="205">
        <f t="shared" si="29"/>
        <v>0</v>
      </c>
      <c r="AQ218" s="205">
        <f t="shared" si="30"/>
        <v>0</v>
      </c>
    </row>
    <row r="219" spans="1:43" s="55" customFormat="1" ht="15" customHeight="1" x14ac:dyDescent="0.3">
      <c r="A219" s="43"/>
      <c r="B219" s="44"/>
      <c r="C219" s="43"/>
      <c r="D219" s="44"/>
      <c r="E219" s="59"/>
      <c r="F219" s="68"/>
      <c r="G219" s="69"/>
      <c r="H219" s="46" t="s">
        <v>452</v>
      </c>
      <c r="I219" s="43"/>
      <c r="J219" s="44"/>
      <c r="K219" s="43"/>
      <c r="L219" s="44"/>
      <c r="M219" s="64"/>
      <c r="N219" s="123">
        <v>634552.98267103208</v>
      </c>
      <c r="O219" s="123">
        <v>671698.03358969139</v>
      </c>
      <c r="P219" s="123">
        <v>718127.38934045797</v>
      </c>
      <c r="Q219" s="123">
        <v>775463.49254697084</v>
      </c>
      <c r="R219" s="123">
        <v>835101.12175945158</v>
      </c>
      <c r="S219" s="123">
        <v>802033.62299139402</v>
      </c>
      <c r="T219" s="123">
        <v>816356.70767122624</v>
      </c>
      <c r="U219" s="123">
        <v>909489.63945270958</v>
      </c>
      <c r="V219" s="123">
        <v>951463.54140674241</v>
      </c>
      <c r="W219" s="123">
        <v>999964.4662827882</v>
      </c>
      <c r="X219" s="123"/>
      <c r="Y219" s="321">
        <v>634552.98267103208</v>
      </c>
      <c r="Z219" s="321">
        <v>671698.03358969139</v>
      </c>
      <c r="AA219" s="321">
        <v>718127.38934045797</v>
      </c>
      <c r="AB219" s="321">
        <v>775463.49254697084</v>
      </c>
      <c r="AC219" s="321">
        <v>835101.12175945158</v>
      </c>
      <c r="AD219" s="321">
        <v>802033.62299139402</v>
      </c>
      <c r="AE219" s="321">
        <v>816356.70767122624</v>
      </c>
      <c r="AF219" s="321">
        <v>908703.56196039496</v>
      </c>
      <c r="AG219" s="55">
        <v>951007.20056005777</v>
      </c>
      <c r="AI219" s="205">
        <f t="shared" si="31"/>
        <v>0</v>
      </c>
      <c r="AJ219" s="205">
        <f t="shared" si="32"/>
        <v>0</v>
      </c>
      <c r="AK219" s="205">
        <f t="shared" si="33"/>
        <v>0</v>
      </c>
      <c r="AL219" s="205">
        <f t="shared" si="34"/>
        <v>0</v>
      </c>
      <c r="AM219" s="205">
        <f t="shared" si="35"/>
        <v>0</v>
      </c>
      <c r="AN219" s="205">
        <f t="shared" si="36"/>
        <v>0</v>
      </c>
      <c r="AO219" s="205">
        <f t="shared" si="37"/>
        <v>0</v>
      </c>
      <c r="AP219" s="205">
        <f t="shared" si="29"/>
        <v>-786.07749231462367</v>
      </c>
      <c r="AQ219" s="205">
        <f t="shared" si="30"/>
        <v>-456.34084668464493</v>
      </c>
    </row>
    <row r="220" spans="1:43" s="55" customFormat="1" ht="15" customHeight="1" x14ac:dyDescent="0.3">
      <c r="A220" s="43"/>
      <c r="B220" s="44"/>
      <c r="C220" s="43"/>
      <c r="D220" s="44"/>
      <c r="E220" s="59"/>
      <c r="F220" s="59"/>
      <c r="G220" s="67"/>
      <c r="H220" s="44" t="s">
        <v>453</v>
      </c>
      <c r="I220" s="43"/>
      <c r="J220" s="44"/>
      <c r="K220" s="43"/>
      <c r="L220" s="44"/>
      <c r="M220" s="53"/>
      <c r="N220" s="54">
        <v>546.45090705258303</v>
      </c>
      <c r="O220" s="54">
        <v>562.24740762858005</v>
      </c>
      <c r="P220" s="54">
        <v>574.42013786505197</v>
      </c>
      <c r="Q220" s="54">
        <v>590.27176521799402</v>
      </c>
      <c r="R220" s="54">
        <v>613.18552443303395</v>
      </c>
      <c r="S220" s="54">
        <v>713.55831414963563</v>
      </c>
      <c r="T220" s="54">
        <v>746.07516652543472</v>
      </c>
      <c r="U220" s="54">
        <v>874.4896241877924</v>
      </c>
      <c r="V220" s="54">
        <v>933.29905141442146</v>
      </c>
      <c r="W220" s="54">
        <v>1034.9913160565368</v>
      </c>
      <c r="X220" s="54"/>
      <c r="Y220" s="321">
        <v>546.45090705258303</v>
      </c>
      <c r="Z220" s="321">
        <v>562.24740762858005</v>
      </c>
      <c r="AA220" s="321">
        <v>574.42013786505197</v>
      </c>
      <c r="AB220" s="321">
        <v>590.27176521799402</v>
      </c>
      <c r="AC220" s="321">
        <v>613.18552443303395</v>
      </c>
      <c r="AD220" s="321">
        <v>713.55831414963563</v>
      </c>
      <c r="AE220" s="321">
        <v>746.07516652543472</v>
      </c>
      <c r="AF220" s="321">
        <v>858.18788179921182</v>
      </c>
      <c r="AG220" s="55">
        <v>885.09207189361712</v>
      </c>
      <c r="AI220" s="205">
        <f t="shared" si="31"/>
        <v>0</v>
      </c>
      <c r="AJ220" s="205">
        <f t="shared" si="32"/>
        <v>0</v>
      </c>
      <c r="AK220" s="205">
        <f t="shared" si="33"/>
        <v>0</v>
      </c>
      <c r="AL220" s="205">
        <f t="shared" si="34"/>
        <v>0</v>
      </c>
      <c r="AM220" s="205">
        <f t="shared" si="35"/>
        <v>0</v>
      </c>
      <c r="AN220" s="205">
        <f t="shared" si="36"/>
        <v>0</v>
      </c>
      <c r="AO220" s="205">
        <f t="shared" si="37"/>
        <v>0</v>
      </c>
      <c r="AP220" s="205">
        <f t="shared" si="29"/>
        <v>-16.301742388580578</v>
      </c>
      <c r="AQ220" s="205">
        <f t="shared" si="30"/>
        <v>-48.206979520804339</v>
      </c>
    </row>
    <row r="221" spans="1:43" s="55" customFormat="1" ht="15" customHeight="1" x14ac:dyDescent="0.3">
      <c r="A221" s="43"/>
      <c r="B221" s="44"/>
      <c r="C221" s="43"/>
      <c r="D221" s="44"/>
      <c r="E221" s="43"/>
      <c r="F221" s="48"/>
      <c r="G221" s="49"/>
      <c r="H221" s="50" t="s">
        <v>405</v>
      </c>
      <c r="I221" s="43"/>
      <c r="J221" s="44"/>
      <c r="K221" s="43"/>
      <c r="L221" s="44"/>
      <c r="M221" s="64"/>
      <c r="N221" s="123">
        <v>635099.43357808469</v>
      </c>
      <c r="O221" s="123">
        <v>672260.28099731996</v>
      </c>
      <c r="P221" s="123">
        <v>718701.80947832298</v>
      </c>
      <c r="Q221" s="123">
        <v>776053.76431218884</v>
      </c>
      <c r="R221" s="123">
        <v>835714.30728388461</v>
      </c>
      <c r="S221" s="123">
        <v>802747.18130554364</v>
      </c>
      <c r="T221" s="123">
        <v>817102.78283775167</v>
      </c>
      <c r="U221" s="123">
        <v>910364.1290768974</v>
      </c>
      <c r="V221" s="123">
        <v>952396.84045815689</v>
      </c>
      <c r="W221" s="123">
        <v>1000999.4575988448</v>
      </c>
      <c r="X221" s="123"/>
      <c r="Y221" s="321">
        <v>635099.43357808469</v>
      </c>
      <c r="Z221" s="321">
        <v>672260.28099731996</v>
      </c>
      <c r="AA221" s="321">
        <v>718701.80947832298</v>
      </c>
      <c r="AB221" s="321">
        <v>776053.76431218884</v>
      </c>
      <c r="AC221" s="321">
        <v>835714.30728388461</v>
      </c>
      <c r="AD221" s="321">
        <v>802747.18130554364</v>
      </c>
      <c r="AE221" s="321">
        <v>817102.78283775167</v>
      </c>
      <c r="AF221" s="321">
        <v>909561.74984219414</v>
      </c>
      <c r="AG221" s="55">
        <v>951892.29263195139</v>
      </c>
      <c r="AI221" s="205">
        <f t="shared" si="31"/>
        <v>0</v>
      </c>
      <c r="AJ221" s="205">
        <f t="shared" si="32"/>
        <v>0</v>
      </c>
      <c r="AK221" s="205">
        <f t="shared" si="33"/>
        <v>0</v>
      </c>
      <c r="AL221" s="205">
        <f t="shared" si="34"/>
        <v>0</v>
      </c>
      <c r="AM221" s="205">
        <f t="shared" si="35"/>
        <v>0</v>
      </c>
      <c r="AN221" s="205">
        <f t="shared" si="36"/>
        <v>0</v>
      </c>
      <c r="AO221" s="205">
        <f t="shared" si="37"/>
        <v>0</v>
      </c>
      <c r="AP221" s="205">
        <f t="shared" si="29"/>
        <v>-802.37923470325768</v>
      </c>
      <c r="AQ221" s="205">
        <f t="shared" si="30"/>
        <v>-504.54782620549668</v>
      </c>
    </row>
    <row r="222" spans="1:43" s="87" customFormat="1" ht="15" customHeight="1" x14ac:dyDescent="0.3">
      <c r="A222" s="83"/>
      <c r="B222" s="84"/>
      <c r="C222" s="83"/>
      <c r="D222" s="84"/>
      <c r="E222" s="57"/>
      <c r="F222" s="83"/>
      <c r="G222" s="85" t="s">
        <v>410</v>
      </c>
      <c r="H222" s="84"/>
      <c r="I222" s="83"/>
      <c r="J222" s="84"/>
      <c r="K222" s="83"/>
      <c r="L222" s="84"/>
      <c r="M222" s="86"/>
      <c r="N222" s="207">
        <v>154021.12350959203</v>
      </c>
      <c r="O222" s="207">
        <v>155639.60182827603</v>
      </c>
      <c r="P222" s="207">
        <v>164449.59138001883</v>
      </c>
      <c r="Q222" s="207">
        <v>170029.53841515389</v>
      </c>
      <c r="R222" s="207">
        <v>172659.05230186027</v>
      </c>
      <c r="S222" s="207">
        <v>179721.36363332608</v>
      </c>
      <c r="T222" s="207">
        <v>190209.5914286623</v>
      </c>
      <c r="U222" s="207">
        <v>200948.17399614726</v>
      </c>
      <c r="V222" s="207">
        <v>207808.01140536208</v>
      </c>
      <c r="W222" s="207">
        <v>217563.4990346565</v>
      </c>
      <c r="X222" s="207"/>
      <c r="Y222" s="320">
        <v>154021.12350959203</v>
      </c>
      <c r="Z222" s="320">
        <v>155639.60182827603</v>
      </c>
      <c r="AA222" s="320">
        <v>164449.59138001883</v>
      </c>
      <c r="AB222" s="320">
        <v>170029.53841515389</v>
      </c>
      <c r="AC222" s="320">
        <v>172659.05230186027</v>
      </c>
      <c r="AD222" s="320">
        <v>179721.36363332608</v>
      </c>
      <c r="AE222" s="320">
        <v>190209.5914286623</v>
      </c>
      <c r="AF222" s="320">
        <v>199922.42974070791</v>
      </c>
      <c r="AG222" s="87">
        <v>206556.14296023149</v>
      </c>
      <c r="AI222" s="205">
        <f t="shared" si="31"/>
        <v>0</v>
      </c>
      <c r="AJ222" s="205">
        <f t="shared" si="32"/>
        <v>0</v>
      </c>
      <c r="AK222" s="205">
        <f t="shared" si="33"/>
        <v>0</v>
      </c>
      <c r="AL222" s="205">
        <f t="shared" si="34"/>
        <v>0</v>
      </c>
      <c r="AM222" s="205">
        <f t="shared" si="35"/>
        <v>0</v>
      </c>
      <c r="AN222" s="205">
        <f t="shared" si="36"/>
        <v>0</v>
      </c>
      <c r="AO222" s="205">
        <f t="shared" si="37"/>
        <v>0</v>
      </c>
      <c r="AP222" s="205">
        <f t="shared" si="29"/>
        <v>-1025.7442554393492</v>
      </c>
      <c r="AQ222" s="205">
        <f t="shared" si="30"/>
        <v>-1251.868445130589</v>
      </c>
    </row>
    <row r="223" spans="1:43" s="55" customFormat="1" ht="15" customHeight="1" x14ac:dyDescent="0.3">
      <c r="A223" s="43"/>
      <c r="B223" s="44"/>
      <c r="C223" s="43"/>
      <c r="D223" s="44"/>
      <c r="E223" s="43"/>
      <c r="F223" s="48"/>
      <c r="G223" s="49" t="s">
        <v>411</v>
      </c>
      <c r="H223" s="44"/>
      <c r="I223" s="43"/>
      <c r="J223" s="44"/>
      <c r="K223" s="43"/>
      <c r="L223" s="44"/>
      <c r="M223" s="53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321"/>
      <c r="Z223" s="321"/>
      <c r="AA223" s="321"/>
      <c r="AB223" s="321"/>
      <c r="AC223" s="321"/>
      <c r="AD223" s="321"/>
      <c r="AE223" s="321"/>
      <c r="AF223" s="321"/>
      <c r="AI223" s="205">
        <f t="shared" si="31"/>
        <v>0</v>
      </c>
      <c r="AJ223" s="205">
        <f t="shared" si="32"/>
        <v>0</v>
      </c>
      <c r="AK223" s="205">
        <f t="shared" si="33"/>
        <v>0</v>
      </c>
      <c r="AL223" s="205">
        <f t="shared" si="34"/>
        <v>0</v>
      </c>
      <c r="AM223" s="205">
        <f t="shared" si="35"/>
        <v>0</v>
      </c>
      <c r="AN223" s="205">
        <f t="shared" si="36"/>
        <v>0</v>
      </c>
      <c r="AO223" s="205">
        <f t="shared" si="37"/>
        <v>0</v>
      </c>
      <c r="AP223" s="205">
        <f t="shared" si="29"/>
        <v>0</v>
      </c>
      <c r="AQ223" s="205">
        <f t="shared" si="30"/>
        <v>0</v>
      </c>
    </row>
    <row r="224" spans="1:43" s="70" customFormat="1" ht="15" customHeight="1" x14ac:dyDescent="0.3">
      <c r="A224" s="48"/>
      <c r="B224" s="49"/>
      <c r="C224" s="48"/>
      <c r="D224" s="49"/>
      <c r="E224" s="43"/>
      <c r="F224" s="48"/>
      <c r="G224" s="49"/>
      <c r="H224" s="49" t="s">
        <v>415</v>
      </c>
      <c r="I224" s="48"/>
      <c r="J224" s="49"/>
      <c r="K224" s="48"/>
      <c r="L224" s="49"/>
      <c r="M224" s="64"/>
      <c r="N224" s="123">
        <v>304423.4123532229</v>
      </c>
      <c r="O224" s="123">
        <v>312190.08495029388</v>
      </c>
      <c r="P224" s="123">
        <v>331092.54175861075</v>
      </c>
      <c r="Q224" s="123">
        <v>335592.46748106019</v>
      </c>
      <c r="R224" s="123">
        <v>328535.72020887688</v>
      </c>
      <c r="S224" s="123">
        <v>281174.9935839345</v>
      </c>
      <c r="T224" s="123">
        <v>279242.41720432322</v>
      </c>
      <c r="U224" s="123">
        <v>298339.66112384747</v>
      </c>
      <c r="V224" s="123">
        <v>314456.90150115034</v>
      </c>
      <c r="W224" s="123">
        <v>352315.83184997103</v>
      </c>
      <c r="X224" s="123"/>
      <c r="Y224" s="320">
        <v>304423.4123532229</v>
      </c>
      <c r="Z224" s="320">
        <v>312190.08495029388</v>
      </c>
      <c r="AA224" s="320">
        <v>331092.54175861075</v>
      </c>
      <c r="AB224" s="320">
        <v>335592.46748106019</v>
      </c>
      <c r="AC224" s="320">
        <v>328535.72020887688</v>
      </c>
      <c r="AD224" s="320">
        <v>281174.9935839345</v>
      </c>
      <c r="AE224" s="320">
        <v>279242.41720432322</v>
      </c>
      <c r="AF224" s="320">
        <v>298205.16742659267</v>
      </c>
      <c r="AG224" s="70">
        <v>314507.51390739571</v>
      </c>
      <c r="AI224" s="205">
        <f t="shared" si="31"/>
        <v>0</v>
      </c>
      <c r="AJ224" s="205">
        <f t="shared" si="32"/>
        <v>0</v>
      </c>
      <c r="AK224" s="205">
        <f t="shared" si="33"/>
        <v>0</v>
      </c>
      <c r="AL224" s="205">
        <f t="shared" si="34"/>
        <v>0</v>
      </c>
      <c r="AM224" s="205">
        <f t="shared" si="35"/>
        <v>0</v>
      </c>
      <c r="AN224" s="205">
        <f t="shared" si="36"/>
        <v>0</v>
      </c>
      <c r="AO224" s="205">
        <f t="shared" si="37"/>
        <v>0</v>
      </c>
      <c r="AP224" s="205">
        <f t="shared" si="29"/>
        <v>-134.4936972548021</v>
      </c>
      <c r="AQ224" s="205">
        <f t="shared" si="30"/>
        <v>50.612406245374586</v>
      </c>
    </row>
    <row r="225" spans="1:43" s="55" customFormat="1" ht="15" customHeight="1" x14ac:dyDescent="0.3">
      <c r="A225" s="43"/>
      <c r="B225" s="44"/>
      <c r="C225" s="43"/>
      <c r="D225" s="44"/>
      <c r="E225" s="43"/>
      <c r="F225" s="43"/>
      <c r="G225" s="44" t="s">
        <v>174</v>
      </c>
      <c r="H225" s="88" t="s">
        <v>412</v>
      </c>
      <c r="I225" s="43"/>
      <c r="J225" s="44"/>
      <c r="K225" s="43"/>
      <c r="L225" s="44"/>
      <c r="M225" s="73"/>
      <c r="N225" s="205">
        <v>174239.94132141801</v>
      </c>
      <c r="O225" s="205">
        <v>182203.37622943599</v>
      </c>
      <c r="P225" s="205">
        <v>189713.45284689599</v>
      </c>
      <c r="Q225" s="205">
        <v>193329.67033273401</v>
      </c>
      <c r="R225" s="205">
        <v>192423.05166159</v>
      </c>
      <c r="S225" s="205">
        <v>157256.55893758842</v>
      </c>
      <c r="T225" s="205">
        <v>141682.22297255491</v>
      </c>
      <c r="U225" s="205">
        <v>148483.19925480176</v>
      </c>
      <c r="V225" s="205">
        <v>157496.20463514805</v>
      </c>
      <c r="W225" s="205">
        <v>181556.05960596018</v>
      </c>
      <c r="X225" s="205"/>
      <c r="Y225" s="321">
        <v>174239.94132141801</v>
      </c>
      <c r="Z225" s="321">
        <v>182203.37622943599</v>
      </c>
      <c r="AA225" s="321">
        <v>189713.45284689599</v>
      </c>
      <c r="AB225" s="321">
        <v>193329.67033273401</v>
      </c>
      <c r="AC225" s="321">
        <v>192423.05166159</v>
      </c>
      <c r="AD225" s="321">
        <v>157256.55893758842</v>
      </c>
      <c r="AE225" s="321">
        <v>141682.22297255491</v>
      </c>
      <c r="AF225" s="321">
        <v>148479.63623813767</v>
      </c>
      <c r="AG225" s="55">
        <v>157575.43002693422</v>
      </c>
      <c r="AI225" s="205">
        <f t="shared" si="31"/>
        <v>0</v>
      </c>
      <c r="AJ225" s="205">
        <f t="shared" si="32"/>
        <v>0</v>
      </c>
      <c r="AK225" s="205">
        <f t="shared" si="33"/>
        <v>0</v>
      </c>
      <c r="AL225" s="205">
        <f t="shared" si="34"/>
        <v>0</v>
      </c>
      <c r="AM225" s="205">
        <f t="shared" si="35"/>
        <v>0</v>
      </c>
      <c r="AN225" s="205">
        <f t="shared" si="36"/>
        <v>0</v>
      </c>
      <c r="AO225" s="205">
        <f t="shared" si="37"/>
        <v>0</v>
      </c>
      <c r="AP225" s="205">
        <f t="shared" si="29"/>
        <v>-3.5630166640912648</v>
      </c>
      <c r="AQ225" s="205">
        <f t="shared" si="30"/>
        <v>79.225391786167165</v>
      </c>
    </row>
    <row r="226" spans="1:43" s="55" customFormat="1" ht="15" customHeight="1" x14ac:dyDescent="0.3">
      <c r="A226" s="43"/>
      <c r="B226" s="44"/>
      <c r="C226" s="43"/>
      <c r="D226" s="44"/>
      <c r="E226" s="43"/>
      <c r="F226" s="43"/>
      <c r="G226" s="44" t="s">
        <v>176</v>
      </c>
      <c r="H226" s="88" t="s">
        <v>413</v>
      </c>
      <c r="I226" s="43"/>
      <c r="J226" s="44"/>
      <c r="K226" s="43"/>
      <c r="L226" s="44"/>
      <c r="M226" s="73"/>
      <c r="N226" s="205">
        <v>102398.988593362</v>
      </c>
      <c r="O226" s="205">
        <v>103405.487396394</v>
      </c>
      <c r="P226" s="205">
        <v>115157.876139078</v>
      </c>
      <c r="Q226" s="205">
        <v>115974.908767649</v>
      </c>
      <c r="R226" s="205">
        <v>109561.742365171</v>
      </c>
      <c r="S226" s="205">
        <v>100173.49405001242</v>
      </c>
      <c r="T226" s="205">
        <v>113636.33482334347</v>
      </c>
      <c r="U226" s="205">
        <v>125279.37944368577</v>
      </c>
      <c r="V226" s="205">
        <v>131699.32841840602</v>
      </c>
      <c r="W226" s="205">
        <v>143893.92977699079</v>
      </c>
      <c r="X226" s="205"/>
      <c r="Y226" s="321">
        <v>102398.988593362</v>
      </c>
      <c r="Z226" s="321">
        <v>103405.487396394</v>
      </c>
      <c r="AA226" s="321">
        <v>115157.876139078</v>
      </c>
      <c r="AB226" s="321">
        <v>115974.908767649</v>
      </c>
      <c r="AC226" s="321">
        <v>109561.742365171</v>
      </c>
      <c r="AD226" s="321">
        <v>100173.49405001242</v>
      </c>
      <c r="AE226" s="321">
        <v>113636.33482334347</v>
      </c>
      <c r="AF226" s="321">
        <v>125225.7502167066</v>
      </c>
      <c r="AG226" s="55">
        <v>131755.3286877778</v>
      </c>
      <c r="AI226" s="205">
        <f t="shared" si="31"/>
        <v>0</v>
      </c>
      <c r="AJ226" s="205">
        <f t="shared" si="32"/>
        <v>0</v>
      </c>
      <c r="AK226" s="205">
        <f t="shared" si="33"/>
        <v>0</v>
      </c>
      <c r="AL226" s="205">
        <f t="shared" si="34"/>
        <v>0</v>
      </c>
      <c r="AM226" s="205">
        <f t="shared" si="35"/>
        <v>0</v>
      </c>
      <c r="AN226" s="205">
        <f t="shared" si="36"/>
        <v>0</v>
      </c>
      <c r="AO226" s="205">
        <f t="shared" si="37"/>
        <v>0</v>
      </c>
      <c r="AP226" s="205">
        <f t="shared" si="29"/>
        <v>-53.629226979173836</v>
      </c>
      <c r="AQ226" s="205">
        <f t="shared" si="30"/>
        <v>56.000269371783361</v>
      </c>
    </row>
    <row r="227" spans="1:43" s="55" customFormat="1" ht="15" customHeight="1" x14ac:dyDescent="0.3">
      <c r="A227" s="43"/>
      <c r="B227" s="44"/>
      <c r="C227" s="43"/>
      <c r="D227" s="44"/>
      <c r="E227" s="43"/>
      <c r="F227" s="43"/>
      <c r="G227" s="44" t="s">
        <v>178</v>
      </c>
      <c r="H227" s="88" t="s">
        <v>414</v>
      </c>
      <c r="I227" s="43"/>
      <c r="J227" s="44"/>
      <c r="K227" s="43"/>
      <c r="L227" s="44"/>
      <c r="M227" s="73"/>
      <c r="N227" s="205">
        <v>27784.482438442901</v>
      </c>
      <c r="O227" s="205">
        <v>26581.221324463899</v>
      </c>
      <c r="P227" s="205">
        <v>26221.212772636802</v>
      </c>
      <c r="Q227" s="205">
        <v>26287.888380677199</v>
      </c>
      <c r="R227" s="205">
        <v>26550.926182115902</v>
      </c>
      <c r="S227" s="205">
        <v>23744.940596333621</v>
      </c>
      <c r="T227" s="205">
        <v>23923.859408424833</v>
      </c>
      <c r="U227" s="205">
        <v>24577.082425359942</v>
      </c>
      <c r="V227" s="205">
        <v>25261.368447596284</v>
      </c>
      <c r="W227" s="205">
        <v>26865.842467020069</v>
      </c>
      <c r="X227" s="205"/>
      <c r="Y227" s="321">
        <v>27784.482438442901</v>
      </c>
      <c r="Z227" s="321">
        <v>26581.221324463899</v>
      </c>
      <c r="AA227" s="321">
        <v>26221.212772636802</v>
      </c>
      <c r="AB227" s="321">
        <v>26287.888380677199</v>
      </c>
      <c r="AC227" s="321">
        <v>26550.926182115902</v>
      </c>
      <c r="AD227" s="321">
        <v>23744.940596333621</v>
      </c>
      <c r="AE227" s="321">
        <v>23923.859408424833</v>
      </c>
      <c r="AF227" s="321">
        <v>24499.780971748427</v>
      </c>
      <c r="AG227" s="55">
        <v>25176.755192683704</v>
      </c>
      <c r="AI227" s="205">
        <f t="shared" si="31"/>
        <v>0</v>
      </c>
      <c r="AJ227" s="205">
        <f t="shared" si="32"/>
        <v>0</v>
      </c>
      <c r="AK227" s="205">
        <f t="shared" si="33"/>
        <v>0</v>
      </c>
      <c r="AL227" s="205">
        <f t="shared" si="34"/>
        <v>0</v>
      </c>
      <c r="AM227" s="205">
        <f t="shared" si="35"/>
        <v>0</v>
      </c>
      <c r="AN227" s="205">
        <f t="shared" si="36"/>
        <v>0</v>
      </c>
      <c r="AO227" s="205">
        <f t="shared" si="37"/>
        <v>0</v>
      </c>
      <c r="AP227" s="205">
        <f t="shared" si="29"/>
        <v>-77.301453611515171</v>
      </c>
      <c r="AQ227" s="205">
        <f t="shared" si="30"/>
        <v>-84.613254912579578</v>
      </c>
    </row>
    <row r="228" spans="1:43" s="70" customFormat="1" ht="15" customHeight="1" x14ac:dyDescent="0.3">
      <c r="A228" s="48"/>
      <c r="B228" s="49"/>
      <c r="C228" s="48"/>
      <c r="D228" s="49"/>
      <c r="E228" s="43"/>
      <c r="F228" s="48"/>
      <c r="G228" s="49"/>
      <c r="H228" s="49" t="s">
        <v>416</v>
      </c>
      <c r="I228" s="48"/>
      <c r="J228" s="49"/>
      <c r="K228" s="48"/>
      <c r="L228" s="49"/>
      <c r="M228" s="64"/>
      <c r="N228" s="123">
        <v>304423.41235322296</v>
      </c>
      <c r="O228" s="123">
        <v>312190.084950294</v>
      </c>
      <c r="P228" s="123">
        <v>331092.54175861098</v>
      </c>
      <c r="Q228" s="123">
        <v>335592.46748105995</v>
      </c>
      <c r="R228" s="123">
        <v>328535.72020887659</v>
      </c>
      <c r="S228" s="123">
        <v>281174.99358393444</v>
      </c>
      <c r="T228" s="123">
        <v>279242.41720432322</v>
      </c>
      <c r="U228" s="123">
        <v>298339.66112384747</v>
      </c>
      <c r="V228" s="123">
        <v>314456.90150115039</v>
      </c>
      <c r="W228" s="123">
        <v>352315.83184997103</v>
      </c>
      <c r="X228" s="123"/>
      <c r="Y228" s="320">
        <v>304423.41235322296</v>
      </c>
      <c r="Z228" s="320">
        <v>312190.084950294</v>
      </c>
      <c r="AA228" s="320">
        <v>331092.54175861098</v>
      </c>
      <c r="AB228" s="320">
        <v>335592.46748105995</v>
      </c>
      <c r="AC228" s="320">
        <v>328535.72020887659</v>
      </c>
      <c r="AD228" s="320">
        <v>281174.99358393444</v>
      </c>
      <c r="AE228" s="320">
        <v>279242.41720432322</v>
      </c>
      <c r="AF228" s="320">
        <v>298205.16742659273</v>
      </c>
      <c r="AG228" s="70">
        <v>314507.51390739571</v>
      </c>
      <c r="AI228" s="205">
        <f t="shared" si="31"/>
        <v>0</v>
      </c>
      <c r="AJ228" s="205">
        <f t="shared" si="32"/>
        <v>0</v>
      </c>
      <c r="AK228" s="205">
        <f t="shared" si="33"/>
        <v>0</v>
      </c>
      <c r="AL228" s="205">
        <f t="shared" si="34"/>
        <v>0</v>
      </c>
      <c r="AM228" s="205">
        <f t="shared" si="35"/>
        <v>0</v>
      </c>
      <c r="AN228" s="205">
        <f t="shared" si="36"/>
        <v>0</v>
      </c>
      <c r="AO228" s="205">
        <f t="shared" si="37"/>
        <v>0</v>
      </c>
      <c r="AP228" s="205">
        <f t="shared" si="29"/>
        <v>-134.49369725474389</v>
      </c>
      <c r="AQ228" s="205">
        <f t="shared" si="30"/>
        <v>50.612406245316379</v>
      </c>
    </row>
    <row r="229" spans="1:43" s="55" customFormat="1" ht="15" customHeight="1" x14ac:dyDescent="0.3">
      <c r="A229" s="43"/>
      <c r="B229" s="44"/>
      <c r="C229" s="43"/>
      <c r="D229" s="44"/>
      <c r="E229" s="43"/>
      <c r="F229" s="43"/>
      <c r="G229" s="44" t="s">
        <v>174</v>
      </c>
      <c r="H229" s="88" t="s">
        <v>417</v>
      </c>
      <c r="I229" s="43"/>
      <c r="J229" s="44"/>
      <c r="K229" s="43"/>
      <c r="L229" s="44"/>
      <c r="M229" s="73"/>
      <c r="N229" s="205">
        <v>0</v>
      </c>
      <c r="O229" s="205">
        <v>0</v>
      </c>
      <c r="P229" s="205">
        <v>0</v>
      </c>
      <c r="Q229" s="205">
        <v>0</v>
      </c>
      <c r="R229" s="205">
        <v>0</v>
      </c>
      <c r="S229" s="205">
        <v>0</v>
      </c>
      <c r="T229" s="205">
        <v>0</v>
      </c>
      <c r="U229" s="205">
        <v>0</v>
      </c>
      <c r="V229" s="205">
        <v>0</v>
      </c>
      <c r="W229" s="205">
        <v>0</v>
      </c>
      <c r="X229" s="205"/>
      <c r="Y229" s="321">
        <v>0</v>
      </c>
      <c r="Z229" s="321">
        <v>0</v>
      </c>
      <c r="AA229" s="321">
        <v>0</v>
      </c>
      <c r="AB229" s="321">
        <v>0</v>
      </c>
      <c r="AC229" s="321">
        <v>0</v>
      </c>
      <c r="AD229" s="321">
        <v>0</v>
      </c>
      <c r="AE229" s="321">
        <v>0</v>
      </c>
      <c r="AF229" s="321">
        <v>0</v>
      </c>
      <c r="AG229" s="55">
        <v>0</v>
      </c>
      <c r="AI229" s="205">
        <f t="shared" si="31"/>
        <v>0</v>
      </c>
      <c r="AJ229" s="205">
        <f t="shared" si="32"/>
        <v>0</v>
      </c>
      <c r="AK229" s="205">
        <f t="shared" si="33"/>
        <v>0</v>
      </c>
      <c r="AL229" s="205">
        <f t="shared" si="34"/>
        <v>0</v>
      </c>
      <c r="AM229" s="205">
        <f t="shared" si="35"/>
        <v>0</v>
      </c>
      <c r="AN229" s="205">
        <f t="shared" si="36"/>
        <v>0</v>
      </c>
      <c r="AO229" s="205">
        <f t="shared" si="37"/>
        <v>0</v>
      </c>
      <c r="AP229" s="205">
        <f t="shared" si="29"/>
        <v>0</v>
      </c>
      <c r="AQ229" s="205">
        <f t="shared" si="30"/>
        <v>0</v>
      </c>
    </row>
    <row r="230" spans="1:43" s="55" customFormat="1" ht="15" customHeight="1" x14ac:dyDescent="0.3">
      <c r="A230" s="43"/>
      <c r="B230" s="44"/>
      <c r="C230" s="43"/>
      <c r="D230" s="44"/>
      <c r="E230" s="43"/>
      <c r="F230" s="43"/>
      <c r="G230" s="44" t="s">
        <v>176</v>
      </c>
      <c r="H230" s="88" t="s">
        <v>418</v>
      </c>
      <c r="I230" s="43"/>
      <c r="J230" s="44"/>
      <c r="K230" s="43"/>
      <c r="L230" s="44"/>
      <c r="M230" s="73"/>
      <c r="N230" s="205">
        <v>106273.894207929</v>
      </c>
      <c r="O230" s="205">
        <v>105212.87269509801</v>
      </c>
      <c r="P230" s="205">
        <v>105498.91111468599</v>
      </c>
      <c r="Q230" s="205">
        <v>100249.26486107599</v>
      </c>
      <c r="R230" s="205">
        <v>89508.291856033597</v>
      </c>
      <c r="S230" s="205">
        <v>70522.250329018279</v>
      </c>
      <c r="T230" s="205">
        <v>62740.363994417567</v>
      </c>
      <c r="U230" s="205">
        <v>66120.860746038481</v>
      </c>
      <c r="V230" s="205">
        <v>71738.362239012858</v>
      </c>
      <c r="W230" s="205">
        <v>79720.972317776715</v>
      </c>
      <c r="X230" s="205"/>
      <c r="Y230" s="321">
        <v>106273.894207929</v>
      </c>
      <c r="Z230" s="321">
        <v>105212.87269509801</v>
      </c>
      <c r="AA230" s="321">
        <v>105498.91111468599</v>
      </c>
      <c r="AB230" s="321">
        <v>100249.26486107599</v>
      </c>
      <c r="AC230" s="321">
        <v>89508.291856033597</v>
      </c>
      <c r="AD230" s="321">
        <v>70522.250329018279</v>
      </c>
      <c r="AE230" s="321">
        <v>62740.363994417567</v>
      </c>
      <c r="AF230" s="321">
        <v>66095.535866992665</v>
      </c>
      <c r="AG230" s="55">
        <v>71773.165776428839</v>
      </c>
      <c r="AI230" s="205">
        <f t="shared" si="31"/>
        <v>0</v>
      </c>
      <c r="AJ230" s="205">
        <f t="shared" si="32"/>
        <v>0</v>
      </c>
      <c r="AK230" s="205">
        <f t="shared" si="33"/>
        <v>0</v>
      </c>
      <c r="AL230" s="205">
        <f t="shared" si="34"/>
        <v>0</v>
      </c>
      <c r="AM230" s="205">
        <f t="shared" si="35"/>
        <v>0</v>
      </c>
      <c r="AN230" s="205">
        <f t="shared" si="36"/>
        <v>0</v>
      </c>
      <c r="AO230" s="205">
        <f t="shared" si="37"/>
        <v>0</v>
      </c>
      <c r="AP230" s="205">
        <f t="shared" si="29"/>
        <v>-25.324879045816488</v>
      </c>
      <c r="AQ230" s="205">
        <f t="shared" si="30"/>
        <v>34.803537415980827</v>
      </c>
    </row>
    <row r="231" spans="1:43" s="55" customFormat="1" ht="15" customHeight="1" x14ac:dyDescent="0.3">
      <c r="A231" s="43"/>
      <c r="B231" s="44"/>
      <c r="C231" s="43"/>
      <c r="D231" s="44"/>
      <c r="E231" s="43"/>
      <c r="F231" s="43"/>
      <c r="G231" s="44" t="s">
        <v>178</v>
      </c>
      <c r="H231" s="88" t="s">
        <v>419</v>
      </c>
      <c r="I231" s="43"/>
      <c r="J231" s="44"/>
      <c r="K231" s="43"/>
      <c r="L231" s="44"/>
      <c r="M231" s="73"/>
      <c r="N231" s="205">
        <v>198149.51814529399</v>
      </c>
      <c r="O231" s="205">
        <v>206977.21225519601</v>
      </c>
      <c r="P231" s="205">
        <v>225593.63064392499</v>
      </c>
      <c r="Q231" s="205">
        <v>235343.20261998399</v>
      </c>
      <c r="R231" s="205">
        <v>239027.42835284301</v>
      </c>
      <c r="S231" s="205">
        <v>210652.74325491616</v>
      </c>
      <c r="T231" s="205">
        <v>216502.05320990563</v>
      </c>
      <c r="U231" s="205">
        <v>232218.80037780901</v>
      </c>
      <c r="V231" s="205">
        <v>242718.53926213752</v>
      </c>
      <c r="W231" s="205">
        <v>272594.85953219433</v>
      </c>
      <c r="X231" s="205"/>
      <c r="Y231" s="321">
        <v>198149.51814529399</v>
      </c>
      <c r="Z231" s="321">
        <v>206977.21225519601</v>
      </c>
      <c r="AA231" s="321">
        <v>225593.63064392499</v>
      </c>
      <c r="AB231" s="321">
        <v>235343.20261998399</v>
      </c>
      <c r="AC231" s="321">
        <v>239027.42835284301</v>
      </c>
      <c r="AD231" s="321">
        <v>210652.74325491616</v>
      </c>
      <c r="AE231" s="321">
        <v>216502.05320990563</v>
      </c>
      <c r="AF231" s="321">
        <v>232109.63155960006</v>
      </c>
      <c r="AG231" s="55">
        <v>242734.34813096689</v>
      </c>
      <c r="AI231" s="205">
        <f t="shared" si="31"/>
        <v>0</v>
      </c>
      <c r="AJ231" s="205">
        <f t="shared" si="32"/>
        <v>0</v>
      </c>
      <c r="AK231" s="205">
        <f t="shared" si="33"/>
        <v>0</v>
      </c>
      <c r="AL231" s="205">
        <f t="shared" si="34"/>
        <v>0</v>
      </c>
      <c r="AM231" s="205">
        <f t="shared" si="35"/>
        <v>0</v>
      </c>
      <c r="AN231" s="205">
        <f t="shared" si="36"/>
        <v>0</v>
      </c>
      <c r="AO231" s="205">
        <f t="shared" si="37"/>
        <v>0</v>
      </c>
      <c r="AP231" s="205">
        <f t="shared" si="29"/>
        <v>-109.16881820894196</v>
      </c>
      <c r="AQ231" s="205">
        <f t="shared" si="30"/>
        <v>15.808868829364656</v>
      </c>
    </row>
    <row r="232" spans="1:43" s="55" customFormat="1" ht="15" customHeight="1" x14ac:dyDescent="0.3">
      <c r="A232" s="43"/>
      <c r="B232" s="44"/>
      <c r="C232" s="43"/>
      <c r="D232" s="44"/>
      <c r="E232" s="43"/>
      <c r="F232" s="48"/>
      <c r="G232" s="49" t="s">
        <v>420</v>
      </c>
      <c r="H232" s="44"/>
      <c r="I232" s="43"/>
      <c r="J232" s="44"/>
      <c r="K232" s="43"/>
      <c r="L232" s="44"/>
      <c r="M232" s="64"/>
      <c r="N232" s="123">
        <v>-5194.7864082557735</v>
      </c>
      <c r="O232" s="123">
        <v>148.0877845392406</v>
      </c>
      <c r="P232" s="123">
        <v>719.73124253753713</v>
      </c>
      <c r="Q232" s="123">
        <v>-1746.7235837918802</v>
      </c>
      <c r="R232" s="123">
        <v>-9391.849762534659</v>
      </c>
      <c r="S232" s="123">
        <v>-4165.4243464674801</v>
      </c>
      <c r="T232" s="123">
        <v>8795.5503810193677</v>
      </c>
      <c r="U232" s="123">
        <v>9718.4362399877173</v>
      </c>
      <c r="V232" s="123">
        <v>11057.145280853478</v>
      </c>
      <c r="W232" s="123">
        <v>3367.3496105570866</v>
      </c>
      <c r="X232" s="123"/>
      <c r="Y232" s="321">
        <v>-5194.7864082557735</v>
      </c>
      <c r="Z232" s="321">
        <v>148.0877845392406</v>
      </c>
      <c r="AA232" s="321">
        <v>719.73124253753713</v>
      </c>
      <c r="AB232" s="321">
        <v>-1746.7235837918802</v>
      </c>
      <c r="AC232" s="321">
        <v>-9391.849762534659</v>
      </c>
      <c r="AD232" s="321">
        <v>-4165.4243464674801</v>
      </c>
      <c r="AE232" s="321">
        <v>8795.5503810193677</v>
      </c>
      <c r="AF232" s="321">
        <v>9718.4362399877173</v>
      </c>
      <c r="AG232" s="55">
        <v>11068.009735058411</v>
      </c>
      <c r="AI232" s="205">
        <f t="shared" si="31"/>
        <v>0</v>
      </c>
      <c r="AJ232" s="205">
        <f t="shared" si="32"/>
        <v>0</v>
      </c>
      <c r="AK232" s="205">
        <f t="shared" si="33"/>
        <v>0</v>
      </c>
      <c r="AL232" s="205">
        <f t="shared" si="34"/>
        <v>0</v>
      </c>
      <c r="AM232" s="205">
        <f t="shared" si="35"/>
        <v>0</v>
      </c>
      <c r="AN232" s="205">
        <f t="shared" si="36"/>
        <v>0</v>
      </c>
      <c r="AO232" s="205">
        <f t="shared" si="37"/>
        <v>0</v>
      </c>
      <c r="AP232" s="205">
        <f t="shared" si="29"/>
        <v>0</v>
      </c>
      <c r="AQ232" s="205">
        <f t="shared" si="30"/>
        <v>10.864454204933281</v>
      </c>
    </row>
    <row r="233" spans="1:43" s="55" customFormat="1" ht="15" customHeight="1" x14ac:dyDescent="0.3">
      <c r="A233" s="43"/>
      <c r="B233" s="44"/>
      <c r="C233" s="43"/>
      <c r="D233" s="44"/>
      <c r="E233" s="43"/>
      <c r="F233" s="48"/>
      <c r="G233" s="49" t="s">
        <v>447</v>
      </c>
      <c r="H233" s="49"/>
      <c r="I233" s="43"/>
      <c r="J233" s="44"/>
      <c r="K233" s="43"/>
      <c r="L233" s="44"/>
      <c r="M233" s="64"/>
      <c r="N233" s="123">
        <v>817370.24699999997</v>
      </c>
      <c r="O233" s="123">
        <v>828155.27490535181</v>
      </c>
      <c r="P233" s="123">
        <v>900063.99552341097</v>
      </c>
      <c r="Q233" s="123">
        <v>917462.14684305922</v>
      </c>
      <c r="R233" s="123">
        <v>907877.02210112941</v>
      </c>
      <c r="S233" s="123">
        <v>830156.77296474087</v>
      </c>
      <c r="T233" s="123">
        <v>984094.40654027194</v>
      </c>
      <c r="U233" s="123">
        <v>1126873.2279397578</v>
      </c>
      <c r="V233" s="123">
        <v>1038084.6436454837</v>
      </c>
      <c r="W233" s="123">
        <v>1124258.7843296696</v>
      </c>
      <c r="X233" s="123"/>
      <c r="Y233" s="321">
        <v>817370.24699999997</v>
      </c>
      <c r="Z233" s="321">
        <v>828155.27490535181</v>
      </c>
      <c r="AA233" s="321">
        <v>900063.99552341097</v>
      </c>
      <c r="AB233" s="321">
        <v>917462.14684305922</v>
      </c>
      <c r="AC233" s="321">
        <v>907877.02210112941</v>
      </c>
      <c r="AD233" s="321">
        <v>830156.77296474087</v>
      </c>
      <c r="AE233" s="321">
        <v>984094.40654027194</v>
      </c>
      <c r="AF233" s="321">
        <v>1126873.2279397578</v>
      </c>
      <c r="AG233" s="55">
        <v>1035882.4887310738</v>
      </c>
      <c r="AI233" s="205">
        <f t="shared" si="31"/>
        <v>0</v>
      </c>
      <c r="AJ233" s="205">
        <f t="shared" si="32"/>
        <v>0</v>
      </c>
      <c r="AK233" s="205">
        <f t="shared" si="33"/>
        <v>0</v>
      </c>
      <c r="AL233" s="205">
        <f t="shared" si="34"/>
        <v>0</v>
      </c>
      <c r="AM233" s="205">
        <f t="shared" si="35"/>
        <v>0</v>
      </c>
      <c r="AN233" s="205">
        <f t="shared" si="36"/>
        <v>0</v>
      </c>
      <c r="AO233" s="205">
        <f t="shared" si="37"/>
        <v>0</v>
      </c>
      <c r="AP233" s="205">
        <f t="shared" si="29"/>
        <v>0</v>
      </c>
      <c r="AQ233" s="205">
        <f t="shared" si="30"/>
        <v>-2202.1549144098535</v>
      </c>
    </row>
    <row r="234" spans="1:43" s="55" customFormat="1" ht="15" customHeight="1" x14ac:dyDescent="0.3">
      <c r="A234" s="43"/>
      <c r="B234" s="44"/>
      <c r="C234" s="43"/>
      <c r="D234" s="44"/>
      <c r="E234" s="43"/>
      <c r="F234" s="48"/>
      <c r="G234" s="49"/>
      <c r="H234" s="44" t="s">
        <v>408</v>
      </c>
      <c r="I234" s="43"/>
      <c r="J234" s="44"/>
      <c r="K234" s="43"/>
      <c r="L234" s="44"/>
      <c r="M234" s="73"/>
      <c r="N234" s="205">
        <v>681274.79099999997</v>
      </c>
      <c r="O234" s="205">
        <v>685228.46840431099</v>
      </c>
      <c r="P234" s="205">
        <v>750507.57591216802</v>
      </c>
      <c r="Q234" s="205">
        <v>768845.81175535906</v>
      </c>
      <c r="R234" s="205">
        <v>756343.07974320301</v>
      </c>
      <c r="S234" s="205">
        <v>751099.60280378349</v>
      </c>
      <c r="T234" s="205">
        <v>911525.46395471331</v>
      </c>
      <c r="U234" s="205">
        <v>1012028.381461717</v>
      </c>
      <c r="V234" s="205">
        <v>885421.67376597854</v>
      </c>
      <c r="W234" s="205">
        <v>932692.6670682414</v>
      </c>
      <c r="X234" s="205"/>
      <c r="Y234" s="321">
        <v>681274.79099999997</v>
      </c>
      <c r="Z234" s="321">
        <v>685228.46840431099</v>
      </c>
      <c r="AA234" s="321">
        <v>750507.57591216802</v>
      </c>
      <c r="AB234" s="321">
        <v>768845.81175535906</v>
      </c>
      <c r="AC234" s="321">
        <v>756343.07974320301</v>
      </c>
      <c r="AD234" s="321">
        <v>751099.60280378349</v>
      </c>
      <c r="AE234" s="321">
        <v>911525.46395471331</v>
      </c>
      <c r="AF234" s="321">
        <v>1012028.381461717</v>
      </c>
      <c r="AG234" s="55">
        <v>883150.19111250248</v>
      </c>
      <c r="AI234" s="205">
        <f t="shared" si="31"/>
        <v>0</v>
      </c>
      <c r="AJ234" s="205">
        <f t="shared" si="32"/>
        <v>0</v>
      </c>
      <c r="AK234" s="205">
        <f t="shared" si="33"/>
        <v>0</v>
      </c>
      <c r="AL234" s="205">
        <f t="shared" si="34"/>
        <v>0</v>
      </c>
      <c r="AM234" s="205">
        <f t="shared" si="35"/>
        <v>0</v>
      </c>
      <c r="AN234" s="205">
        <f t="shared" si="36"/>
        <v>0</v>
      </c>
      <c r="AO234" s="205">
        <f t="shared" si="37"/>
        <v>0</v>
      </c>
      <c r="AP234" s="205">
        <f t="shared" si="29"/>
        <v>0</v>
      </c>
      <c r="AQ234" s="205">
        <f t="shared" si="30"/>
        <v>-2271.482653476065</v>
      </c>
    </row>
    <row r="235" spans="1:43" s="55" customFormat="1" ht="15" customHeight="1" x14ac:dyDescent="0.3">
      <c r="A235" s="43"/>
      <c r="B235" s="44"/>
      <c r="C235" s="43"/>
      <c r="D235" s="44"/>
      <c r="E235" s="43"/>
      <c r="F235" s="48"/>
      <c r="G235" s="49"/>
      <c r="H235" s="44" t="s">
        <v>409</v>
      </c>
      <c r="I235" s="43"/>
      <c r="J235" s="44"/>
      <c r="K235" s="43"/>
      <c r="L235" s="44"/>
      <c r="M235" s="73"/>
      <c r="N235" s="205">
        <v>136095.45599999998</v>
      </c>
      <c r="O235" s="205">
        <v>142926.80650104082</v>
      </c>
      <c r="P235" s="205">
        <v>149556.41961124292</v>
      </c>
      <c r="Q235" s="205">
        <v>148616.33508770019</v>
      </c>
      <c r="R235" s="205">
        <v>151533.94235792643</v>
      </c>
      <c r="S235" s="205">
        <v>79057.170160957408</v>
      </c>
      <c r="T235" s="205">
        <v>72568.94258555866</v>
      </c>
      <c r="U235" s="205">
        <v>114844.84647804075</v>
      </c>
      <c r="V235" s="205">
        <v>152662.96987950514</v>
      </c>
      <c r="W235" s="205">
        <v>191566.11726142812</v>
      </c>
      <c r="X235" s="205"/>
      <c r="Y235" s="321">
        <v>136095.45599999998</v>
      </c>
      <c r="Z235" s="321">
        <v>142926.80650104082</v>
      </c>
      <c r="AA235" s="321">
        <v>149556.41961124292</v>
      </c>
      <c r="AB235" s="321">
        <v>148616.33508770019</v>
      </c>
      <c r="AC235" s="321">
        <v>151533.94235792643</v>
      </c>
      <c r="AD235" s="321">
        <v>79057.170160957408</v>
      </c>
      <c r="AE235" s="321">
        <v>72568.94258555866</v>
      </c>
      <c r="AF235" s="321">
        <v>114844.84647804075</v>
      </c>
      <c r="AG235" s="55">
        <v>152732.29761857129</v>
      </c>
      <c r="AI235" s="205">
        <f t="shared" si="31"/>
        <v>0</v>
      </c>
      <c r="AJ235" s="205">
        <f t="shared" si="32"/>
        <v>0</v>
      </c>
      <c r="AK235" s="205">
        <f t="shared" si="33"/>
        <v>0</v>
      </c>
      <c r="AL235" s="205">
        <f t="shared" si="34"/>
        <v>0</v>
      </c>
      <c r="AM235" s="205">
        <f t="shared" si="35"/>
        <v>0</v>
      </c>
      <c r="AN235" s="205">
        <f t="shared" si="36"/>
        <v>0</v>
      </c>
      <c r="AO235" s="205">
        <f t="shared" si="37"/>
        <v>0</v>
      </c>
      <c r="AP235" s="205">
        <f t="shared" si="29"/>
        <v>0</v>
      </c>
      <c r="AQ235" s="205">
        <f t="shared" si="30"/>
        <v>69.327739066153299</v>
      </c>
    </row>
    <row r="236" spans="1:43" s="55" customFormat="1" ht="15" customHeight="1" x14ac:dyDescent="0.3">
      <c r="A236" s="43"/>
      <c r="B236" s="44"/>
      <c r="C236" s="43"/>
      <c r="D236" s="44"/>
      <c r="E236" s="43"/>
      <c r="F236" s="48"/>
      <c r="G236" s="49" t="s">
        <v>448</v>
      </c>
      <c r="H236" s="49"/>
      <c r="I236" s="43"/>
      <c r="J236" s="44"/>
      <c r="K236" s="43"/>
      <c r="L236" s="44"/>
      <c r="M236" s="64"/>
      <c r="N236" s="123">
        <v>728778.24300000002</v>
      </c>
      <c r="O236" s="123">
        <v>739229.99883991654</v>
      </c>
      <c r="P236" s="123">
        <v>814570.8406241769</v>
      </c>
      <c r="Q236" s="123">
        <v>826693.81490142294</v>
      </c>
      <c r="R236" s="123">
        <v>806951.55512528587</v>
      </c>
      <c r="S236" s="123">
        <v>743087.21412838472</v>
      </c>
      <c r="T236" s="123">
        <v>900516.39392856846</v>
      </c>
      <c r="U236" s="123">
        <v>1044528.9122604192</v>
      </c>
      <c r="V236" s="123">
        <v>974007.85056543932</v>
      </c>
      <c r="W236" s="123">
        <v>1054317.2980661581</v>
      </c>
      <c r="X236" s="123"/>
      <c r="Y236" s="321">
        <v>728778.24300000002</v>
      </c>
      <c r="Z236" s="321">
        <v>739229.99883991654</v>
      </c>
      <c r="AA236" s="321">
        <v>814570.8406241769</v>
      </c>
      <c r="AB236" s="321">
        <v>826693.81490142294</v>
      </c>
      <c r="AC236" s="321">
        <v>806951.55512528587</v>
      </c>
      <c r="AD236" s="321">
        <v>743087.21412838472</v>
      </c>
      <c r="AE236" s="321">
        <v>900516.39392856846</v>
      </c>
      <c r="AF236" s="321">
        <v>1044528.9122604192</v>
      </c>
      <c r="AG236" s="55">
        <v>966854.76391006017</v>
      </c>
      <c r="AI236" s="205">
        <f t="shared" si="31"/>
        <v>0</v>
      </c>
      <c r="AJ236" s="205">
        <f t="shared" si="32"/>
        <v>0</v>
      </c>
      <c r="AK236" s="205">
        <f t="shared" si="33"/>
        <v>0</v>
      </c>
      <c r="AL236" s="205">
        <f t="shared" si="34"/>
        <v>0</v>
      </c>
      <c r="AM236" s="205">
        <f t="shared" si="35"/>
        <v>0</v>
      </c>
      <c r="AN236" s="205">
        <f t="shared" si="36"/>
        <v>0</v>
      </c>
      <c r="AO236" s="205">
        <f t="shared" si="37"/>
        <v>0</v>
      </c>
      <c r="AP236" s="205">
        <f t="shared" si="29"/>
        <v>0</v>
      </c>
      <c r="AQ236" s="205">
        <f t="shared" si="30"/>
        <v>-7153.0866553791566</v>
      </c>
    </row>
    <row r="237" spans="1:43" s="55" customFormat="1" ht="15" customHeight="1" x14ac:dyDescent="0.3">
      <c r="A237" s="43"/>
      <c r="B237" s="44"/>
      <c r="C237" s="43"/>
      <c r="D237" s="44"/>
      <c r="E237" s="43"/>
      <c r="F237" s="48"/>
      <c r="G237" s="49"/>
      <c r="H237" s="44" t="s">
        <v>408</v>
      </c>
      <c r="I237" s="43"/>
      <c r="J237" s="44"/>
      <c r="K237" s="43"/>
      <c r="L237" s="44"/>
      <c r="M237" s="73"/>
      <c r="N237" s="205">
        <v>572051.19700000004</v>
      </c>
      <c r="O237" s="205">
        <v>578718.72956557595</v>
      </c>
      <c r="P237" s="205">
        <v>644246.04525253305</v>
      </c>
      <c r="Q237" s="205">
        <v>662746.89672692702</v>
      </c>
      <c r="R237" s="205">
        <v>647361.45127609605</v>
      </c>
      <c r="S237" s="205">
        <v>623824.87594106002</v>
      </c>
      <c r="T237" s="205">
        <v>772111.9327744788</v>
      </c>
      <c r="U237" s="205">
        <v>883065.44712114963</v>
      </c>
      <c r="V237" s="205">
        <v>786492.44239949062</v>
      </c>
      <c r="W237" s="205">
        <v>856171.87334894575</v>
      </c>
      <c r="X237" s="205"/>
      <c r="Y237" s="321">
        <v>572051.19700000004</v>
      </c>
      <c r="Z237" s="321">
        <v>578718.72956557595</v>
      </c>
      <c r="AA237" s="321">
        <v>644246.04525253305</v>
      </c>
      <c r="AB237" s="321">
        <v>662746.89672692702</v>
      </c>
      <c r="AC237" s="321">
        <v>647361.45127609605</v>
      </c>
      <c r="AD237" s="321">
        <v>623824.87594106002</v>
      </c>
      <c r="AE237" s="321">
        <v>772111.9327744788</v>
      </c>
      <c r="AF237" s="321">
        <v>883065.44712114963</v>
      </c>
      <c r="AG237" s="55">
        <v>779950.55892041698</v>
      </c>
      <c r="AI237" s="205">
        <f t="shared" si="31"/>
        <v>0</v>
      </c>
      <c r="AJ237" s="205">
        <f t="shared" si="32"/>
        <v>0</v>
      </c>
      <c r="AK237" s="205">
        <f t="shared" si="33"/>
        <v>0</v>
      </c>
      <c r="AL237" s="205">
        <f t="shared" si="34"/>
        <v>0</v>
      </c>
      <c r="AM237" s="205">
        <f t="shared" si="35"/>
        <v>0</v>
      </c>
      <c r="AN237" s="205">
        <f t="shared" si="36"/>
        <v>0</v>
      </c>
      <c r="AO237" s="205">
        <f t="shared" si="37"/>
        <v>0</v>
      </c>
      <c r="AP237" s="205">
        <f t="shared" si="29"/>
        <v>0</v>
      </c>
      <c r="AQ237" s="205">
        <f t="shared" si="30"/>
        <v>-6541.8834790736437</v>
      </c>
    </row>
    <row r="238" spans="1:43" s="55" customFormat="1" ht="15" customHeight="1" x14ac:dyDescent="0.3">
      <c r="A238" s="43"/>
      <c r="B238" s="44"/>
      <c r="C238" s="43"/>
      <c r="D238" s="44"/>
      <c r="E238" s="43"/>
      <c r="F238" s="48"/>
      <c r="G238" s="49"/>
      <c r="H238" s="44" t="s">
        <v>409</v>
      </c>
      <c r="I238" s="43"/>
      <c r="J238" s="44"/>
      <c r="K238" s="43"/>
      <c r="L238" s="44"/>
      <c r="M238" s="73"/>
      <c r="N238" s="205">
        <v>156727.046</v>
      </c>
      <c r="O238" s="205">
        <v>160511.26927434059</v>
      </c>
      <c r="P238" s="205">
        <v>170324.79537164382</v>
      </c>
      <c r="Q238" s="205">
        <v>163946.91817449589</v>
      </c>
      <c r="R238" s="205">
        <v>159590.10384918985</v>
      </c>
      <c r="S238" s="205">
        <v>119262.33818732474</v>
      </c>
      <c r="T238" s="205">
        <v>128404.46115408969</v>
      </c>
      <c r="U238" s="205">
        <v>161463.46513926954</v>
      </c>
      <c r="V238" s="205">
        <v>187515.40816594864</v>
      </c>
      <c r="W238" s="205">
        <v>198145.42471721239</v>
      </c>
      <c r="X238" s="205"/>
      <c r="Y238" s="321">
        <v>156727.046</v>
      </c>
      <c r="Z238" s="321">
        <v>160511.26927434059</v>
      </c>
      <c r="AA238" s="321">
        <v>170324.79537164382</v>
      </c>
      <c r="AB238" s="321">
        <v>163946.91817449589</v>
      </c>
      <c r="AC238" s="321">
        <v>159590.10384918985</v>
      </c>
      <c r="AD238" s="321">
        <v>119262.33818732474</v>
      </c>
      <c r="AE238" s="321">
        <v>128404.46115408969</v>
      </c>
      <c r="AF238" s="321">
        <v>161463.46513926954</v>
      </c>
      <c r="AG238" s="55">
        <v>186904.20498964316</v>
      </c>
      <c r="AI238" s="205">
        <f t="shared" si="31"/>
        <v>0</v>
      </c>
      <c r="AJ238" s="205">
        <f t="shared" si="32"/>
        <v>0</v>
      </c>
      <c r="AK238" s="205">
        <f t="shared" si="33"/>
        <v>0</v>
      </c>
      <c r="AL238" s="205">
        <f t="shared" si="34"/>
        <v>0</v>
      </c>
      <c r="AM238" s="205">
        <f t="shared" si="35"/>
        <v>0</v>
      </c>
      <c r="AN238" s="205">
        <f t="shared" si="36"/>
        <v>0</v>
      </c>
      <c r="AO238" s="205">
        <f t="shared" si="37"/>
        <v>0</v>
      </c>
      <c r="AP238" s="205">
        <f t="shared" si="29"/>
        <v>0</v>
      </c>
      <c r="AQ238" s="205">
        <f t="shared" si="30"/>
        <v>-611.20317630548379</v>
      </c>
    </row>
    <row r="239" spans="1:43" s="55" customFormat="1" ht="15" customHeight="1" x14ac:dyDescent="0.3">
      <c r="A239" s="43"/>
      <c r="B239" s="44"/>
      <c r="C239" s="43"/>
      <c r="D239" s="44"/>
      <c r="E239" s="43"/>
      <c r="F239" s="48"/>
      <c r="G239" s="49" t="s">
        <v>449</v>
      </c>
      <c r="H239" s="49"/>
      <c r="I239" s="43"/>
      <c r="J239" s="44"/>
      <c r="K239" s="43"/>
      <c r="L239" s="44"/>
      <c r="M239" s="64"/>
      <c r="N239" s="123">
        <v>88592.003999999899</v>
      </c>
      <c r="O239" s="123">
        <v>88925.276065435261</v>
      </c>
      <c r="P239" s="123">
        <v>85493.154899234069</v>
      </c>
      <c r="Q239" s="123">
        <v>90768.331941636337</v>
      </c>
      <c r="R239" s="123">
        <v>100925.46697584353</v>
      </c>
      <c r="S239" s="123">
        <v>87069.55883635614</v>
      </c>
      <c r="T239" s="123">
        <v>83578.012611703482</v>
      </c>
      <c r="U239" s="123">
        <v>82344.315679338542</v>
      </c>
      <c r="V239" s="123">
        <v>64076.793080044416</v>
      </c>
      <c r="W239" s="123">
        <v>69941.486263511382</v>
      </c>
      <c r="X239" s="123"/>
      <c r="Y239" s="321">
        <v>88592.003999999899</v>
      </c>
      <c r="Z239" s="321">
        <v>88925.276065435261</v>
      </c>
      <c r="AA239" s="321">
        <v>85493.154899234069</v>
      </c>
      <c r="AB239" s="321">
        <v>90768.331941636337</v>
      </c>
      <c r="AC239" s="321">
        <v>100925.46697584353</v>
      </c>
      <c r="AD239" s="321">
        <v>87069.55883635614</v>
      </c>
      <c r="AE239" s="321">
        <v>83578.012611703482</v>
      </c>
      <c r="AF239" s="321">
        <v>82344.315679338542</v>
      </c>
      <c r="AG239" s="55">
        <v>69027.724821013631</v>
      </c>
      <c r="AI239" s="205">
        <f t="shared" si="31"/>
        <v>0</v>
      </c>
      <c r="AJ239" s="205">
        <f t="shared" si="32"/>
        <v>0</v>
      </c>
      <c r="AK239" s="205">
        <f t="shared" si="33"/>
        <v>0</v>
      </c>
      <c r="AL239" s="205">
        <f t="shared" si="34"/>
        <v>0</v>
      </c>
      <c r="AM239" s="205">
        <f t="shared" si="35"/>
        <v>0</v>
      </c>
      <c r="AN239" s="205">
        <f t="shared" si="36"/>
        <v>0</v>
      </c>
      <c r="AO239" s="205">
        <f t="shared" si="37"/>
        <v>0</v>
      </c>
      <c r="AP239" s="205">
        <f t="shared" si="29"/>
        <v>0</v>
      </c>
      <c r="AQ239" s="205">
        <f t="shared" si="30"/>
        <v>4950.9317409692158</v>
      </c>
    </row>
    <row r="240" spans="1:43" s="55" customFormat="1" ht="15" customHeight="1" x14ac:dyDescent="0.3">
      <c r="A240" s="43"/>
      <c r="B240" s="44"/>
      <c r="C240" s="43"/>
      <c r="D240" s="44"/>
      <c r="E240" s="43"/>
      <c r="F240" s="43"/>
      <c r="G240" s="44"/>
      <c r="H240" s="44" t="s">
        <v>408</v>
      </c>
      <c r="I240" s="43"/>
      <c r="J240" s="44"/>
      <c r="K240" s="43"/>
      <c r="L240" s="44"/>
      <c r="M240" s="73"/>
      <c r="N240" s="205">
        <v>109223.59399999992</v>
      </c>
      <c r="O240" s="205">
        <v>106509.73883873504</v>
      </c>
      <c r="P240" s="205">
        <v>106261.53065963497</v>
      </c>
      <c r="Q240" s="205">
        <v>106098.91502843203</v>
      </c>
      <c r="R240" s="205">
        <v>108981.62846710696</v>
      </c>
      <c r="S240" s="205">
        <v>127274.72686272347</v>
      </c>
      <c r="T240" s="205">
        <v>139413.53118023451</v>
      </c>
      <c r="U240" s="205">
        <v>128962.93434056733</v>
      </c>
      <c r="V240" s="205">
        <v>98929.231366487918</v>
      </c>
      <c r="W240" s="205">
        <v>76520.793719295645</v>
      </c>
      <c r="X240" s="205"/>
      <c r="Y240" s="321">
        <v>109223.59399999992</v>
      </c>
      <c r="Z240" s="321">
        <v>106509.73883873504</v>
      </c>
      <c r="AA240" s="321">
        <v>106261.53065963497</v>
      </c>
      <c r="AB240" s="321">
        <v>106098.91502843203</v>
      </c>
      <c r="AC240" s="321">
        <v>108981.62846710696</v>
      </c>
      <c r="AD240" s="321">
        <v>127274.72686272347</v>
      </c>
      <c r="AE240" s="321">
        <v>139413.53118023451</v>
      </c>
      <c r="AF240" s="321">
        <v>128962.93434056733</v>
      </c>
      <c r="AG240" s="55">
        <v>103199.6321920855</v>
      </c>
      <c r="AI240" s="205">
        <f t="shared" si="31"/>
        <v>0</v>
      </c>
      <c r="AJ240" s="205">
        <f t="shared" si="32"/>
        <v>0</v>
      </c>
      <c r="AK240" s="205">
        <f t="shared" si="33"/>
        <v>0</v>
      </c>
      <c r="AL240" s="205">
        <f t="shared" si="34"/>
        <v>0</v>
      </c>
      <c r="AM240" s="205">
        <f t="shared" si="35"/>
        <v>0</v>
      </c>
      <c r="AN240" s="205">
        <f t="shared" si="36"/>
        <v>0</v>
      </c>
      <c r="AO240" s="205">
        <f t="shared" si="37"/>
        <v>0</v>
      </c>
      <c r="AP240" s="205">
        <f t="shared" si="29"/>
        <v>0</v>
      </c>
      <c r="AQ240" s="205">
        <f t="shared" si="30"/>
        <v>4270.4008255975787</v>
      </c>
    </row>
    <row r="241" spans="1:43" s="55" customFormat="1" ht="15" customHeight="1" x14ac:dyDescent="0.3">
      <c r="A241" s="43"/>
      <c r="B241" s="44"/>
      <c r="C241" s="43"/>
      <c r="D241" s="44"/>
      <c r="E241" s="43"/>
      <c r="F241" s="43"/>
      <c r="G241" s="44"/>
      <c r="H241" s="44" t="s">
        <v>409</v>
      </c>
      <c r="I241" s="43"/>
      <c r="J241" s="44"/>
      <c r="K241" s="43"/>
      <c r="L241" s="44"/>
      <c r="M241" s="73"/>
      <c r="N241" s="205">
        <v>-20631.590000000026</v>
      </c>
      <c r="O241" s="205">
        <v>-17584.462773299776</v>
      </c>
      <c r="P241" s="205">
        <v>-20768.375760400901</v>
      </c>
      <c r="Q241" s="205">
        <v>-15330.583086795697</v>
      </c>
      <c r="R241" s="205">
        <v>-8056.161491263425</v>
      </c>
      <c r="S241" s="205">
        <v>-40205.168026367333</v>
      </c>
      <c r="T241" s="205">
        <v>-55835.518568531028</v>
      </c>
      <c r="U241" s="205">
        <v>-46618.618661228786</v>
      </c>
      <c r="V241" s="205">
        <v>-34852.438286443503</v>
      </c>
      <c r="W241" s="205">
        <v>-6579.3074557842629</v>
      </c>
      <c r="X241" s="205"/>
      <c r="Y241" s="321">
        <v>-20631.590000000026</v>
      </c>
      <c r="Z241" s="321">
        <v>-17584.462773299776</v>
      </c>
      <c r="AA241" s="321">
        <v>-20768.375760400901</v>
      </c>
      <c r="AB241" s="321">
        <v>-15330.583086795697</v>
      </c>
      <c r="AC241" s="321">
        <v>-8056.161491263425</v>
      </c>
      <c r="AD241" s="321">
        <v>-40205.168026367333</v>
      </c>
      <c r="AE241" s="321">
        <v>-55835.518568531028</v>
      </c>
      <c r="AF241" s="321">
        <v>-46618.618661228786</v>
      </c>
      <c r="AG241" s="55">
        <v>-34171.907371071866</v>
      </c>
      <c r="AI241" s="205">
        <f t="shared" si="31"/>
        <v>0</v>
      </c>
      <c r="AJ241" s="205">
        <f t="shared" si="32"/>
        <v>0</v>
      </c>
      <c r="AK241" s="205">
        <f t="shared" si="33"/>
        <v>0</v>
      </c>
      <c r="AL241" s="205">
        <f t="shared" si="34"/>
        <v>0</v>
      </c>
      <c r="AM241" s="205">
        <f t="shared" si="35"/>
        <v>0</v>
      </c>
      <c r="AN241" s="205">
        <f t="shared" si="36"/>
        <v>0</v>
      </c>
      <c r="AO241" s="205">
        <f t="shared" si="37"/>
        <v>0</v>
      </c>
      <c r="AP241" s="205">
        <f t="shared" si="29"/>
        <v>0</v>
      </c>
      <c r="AQ241" s="205">
        <f t="shared" si="30"/>
        <v>680.53091537163709</v>
      </c>
    </row>
    <row r="242" spans="1:43" s="214" customFormat="1" ht="15.6" x14ac:dyDescent="0.3">
      <c r="A242" s="208"/>
      <c r="B242" s="209"/>
      <c r="C242" s="208"/>
      <c r="D242" s="209"/>
      <c r="E242" s="210"/>
      <c r="F242" s="210"/>
      <c r="G242" s="211" t="s">
        <v>427</v>
      </c>
      <c r="H242" s="209"/>
      <c r="I242" s="208"/>
      <c r="J242" s="211"/>
      <c r="K242" s="208"/>
      <c r="L242" s="209"/>
      <c r="M242" s="212"/>
      <c r="N242" s="213">
        <v>1176941.1870326437</v>
      </c>
      <c r="O242" s="213">
        <v>1229163.3316258644</v>
      </c>
      <c r="P242" s="213">
        <v>1300456.828758724</v>
      </c>
      <c r="Q242" s="213">
        <v>1370697.3785662472</v>
      </c>
      <c r="R242" s="213">
        <v>1428442.6970079308</v>
      </c>
      <c r="S242" s="213">
        <v>1346547.6730126929</v>
      </c>
      <c r="T242" s="213">
        <v>1378928.3544634604</v>
      </c>
      <c r="U242" s="213">
        <v>1501714.7161162184</v>
      </c>
      <c r="V242" s="213">
        <v>1549795.6917255672</v>
      </c>
      <c r="W242" s="213">
        <v>1644187.6243575409</v>
      </c>
      <c r="X242" s="213"/>
      <c r="Y242" s="322">
        <v>1176941.1870326437</v>
      </c>
      <c r="Z242" s="322">
        <v>1229163.3316258644</v>
      </c>
      <c r="AA242" s="322">
        <v>1300456.828758724</v>
      </c>
      <c r="AB242" s="322">
        <v>1370697.3785662472</v>
      </c>
      <c r="AC242" s="322">
        <v>1428442.6970079308</v>
      </c>
      <c r="AD242" s="322">
        <v>1346547.6730126929</v>
      </c>
      <c r="AE242" s="322">
        <v>1378928.3544634604</v>
      </c>
      <c r="AF242" s="322">
        <v>1499752.0989288208</v>
      </c>
      <c r="AG242" s="214">
        <v>1553051.6840556506</v>
      </c>
      <c r="AI242" s="205">
        <f t="shared" si="31"/>
        <v>0</v>
      </c>
      <c r="AJ242" s="205">
        <f t="shared" si="32"/>
        <v>0</v>
      </c>
      <c r="AK242" s="205">
        <f t="shared" si="33"/>
        <v>0</v>
      </c>
      <c r="AL242" s="205">
        <f t="shared" si="34"/>
        <v>0</v>
      </c>
      <c r="AM242" s="205">
        <f t="shared" si="35"/>
        <v>0</v>
      </c>
      <c r="AN242" s="205">
        <f t="shared" si="36"/>
        <v>0</v>
      </c>
      <c r="AO242" s="205">
        <f t="shared" si="37"/>
        <v>0</v>
      </c>
      <c r="AP242" s="205">
        <f t="shared" si="29"/>
        <v>-1962.6171873975545</v>
      </c>
      <c r="AQ242" s="205">
        <f t="shared" si="30"/>
        <v>3255.9923300833907</v>
      </c>
    </row>
    <row r="243" spans="1:43" s="55" customFormat="1" ht="15" customHeight="1" x14ac:dyDescent="0.3">
      <c r="A243" s="43"/>
      <c r="B243" s="44"/>
      <c r="C243" s="43"/>
      <c r="D243" s="44"/>
      <c r="E243" s="43"/>
      <c r="F243" s="43"/>
      <c r="G243" s="44"/>
      <c r="H243" s="44"/>
      <c r="I243" s="43"/>
      <c r="J243" s="44"/>
      <c r="K243" s="43"/>
      <c r="L243" s="44"/>
      <c r="M243" s="53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321"/>
      <c r="Z243" s="321"/>
      <c r="AA243" s="321"/>
      <c r="AB243" s="321"/>
      <c r="AC243" s="321"/>
      <c r="AD243" s="321"/>
      <c r="AE243" s="321"/>
      <c r="AF243" s="321"/>
      <c r="AI243" s="205">
        <f t="shared" si="31"/>
        <v>0</v>
      </c>
      <c r="AJ243" s="205">
        <f t="shared" si="32"/>
        <v>0</v>
      </c>
      <c r="AK243" s="205">
        <f t="shared" si="33"/>
        <v>0</v>
      </c>
      <c r="AL243" s="205">
        <f t="shared" si="34"/>
        <v>0</v>
      </c>
      <c r="AM243" s="205">
        <f t="shared" si="35"/>
        <v>0</v>
      </c>
      <c r="AN243" s="205">
        <f t="shared" si="36"/>
        <v>0</v>
      </c>
      <c r="AO243" s="205">
        <f t="shared" si="37"/>
        <v>0</v>
      </c>
      <c r="AP243" s="205">
        <f t="shared" si="29"/>
        <v>0</v>
      </c>
      <c r="AQ243" s="205">
        <f t="shared" si="30"/>
        <v>0</v>
      </c>
    </row>
    <row r="244" spans="1:43" s="55" customFormat="1" ht="15" customHeight="1" x14ac:dyDescent="0.3">
      <c r="A244" s="76"/>
      <c r="B244" s="77"/>
      <c r="C244" s="76"/>
      <c r="D244" s="77"/>
      <c r="E244" s="76"/>
      <c r="F244" s="215" t="s">
        <v>454</v>
      </c>
      <c r="G244" s="79"/>
      <c r="H244" s="79"/>
      <c r="I244" s="43"/>
      <c r="J244" s="44"/>
      <c r="K244" s="43"/>
      <c r="L244" s="44"/>
      <c r="M244" s="53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321"/>
      <c r="Z244" s="321"/>
      <c r="AA244" s="321"/>
      <c r="AB244" s="321"/>
      <c r="AC244" s="321"/>
      <c r="AD244" s="321"/>
      <c r="AE244" s="321"/>
      <c r="AF244" s="321"/>
      <c r="AI244" s="205">
        <f t="shared" si="31"/>
        <v>0</v>
      </c>
      <c r="AJ244" s="205">
        <f t="shared" si="32"/>
        <v>0</v>
      </c>
      <c r="AK244" s="205">
        <f t="shared" si="33"/>
        <v>0</v>
      </c>
      <c r="AL244" s="205">
        <f t="shared" si="34"/>
        <v>0</v>
      </c>
      <c r="AM244" s="205">
        <f t="shared" si="35"/>
        <v>0</v>
      </c>
      <c r="AN244" s="205">
        <f t="shared" si="36"/>
        <v>0</v>
      </c>
      <c r="AO244" s="205">
        <f t="shared" si="37"/>
        <v>0</v>
      </c>
      <c r="AP244" s="205">
        <f t="shared" si="29"/>
        <v>0</v>
      </c>
      <c r="AQ244" s="205">
        <f t="shared" si="30"/>
        <v>0</v>
      </c>
    </row>
    <row r="245" spans="1:43" s="70" customFormat="1" ht="15" customHeight="1" x14ac:dyDescent="0.3">
      <c r="A245" s="72"/>
      <c r="B245" s="49"/>
      <c r="C245" s="48"/>
      <c r="D245" s="49"/>
      <c r="E245" s="218"/>
      <c r="F245" s="48"/>
      <c r="G245" s="49">
        <v>1</v>
      </c>
      <c r="H245" s="49" t="s">
        <v>455</v>
      </c>
      <c r="I245" s="48"/>
      <c r="J245" s="49"/>
      <c r="K245" s="48"/>
      <c r="L245" s="49"/>
      <c r="M245" s="64"/>
      <c r="N245" s="123">
        <v>635099.43357808469</v>
      </c>
      <c r="O245" s="123">
        <v>672260.28099731996</v>
      </c>
      <c r="P245" s="123">
        <v>718701.80947832298</v>
      </c>
      <c r="Q245" s="123">
        <v>776053.76431218884</v>
      </c>
      <c r="R245" s="123">
        <v>835714.30728388461</v>
      </c>
      <c r="S245" s="123">
        <v>802747.18130554364</v>
      </c>
      <c r="T245" s="123">
        <v>817102.78283775167</v>
      </c>
      <c r="U245" s="123">
        <v>910364.1290768974</v>
      </c>
      <c r="V245" s="123">
        <v>952396.84045815689</v>
      </c>
      <c r="W245" s="123">
        <v>1000999.4575988448</v>
      </c>
      <c r="X245" s="123"/>
      <c r="Y245" s="320">
        <v>635099.43357808469</v>
      </c>
      <c r="Z245" s="320">
        <v>672260.28099731996</v>
      </c>
      <c r="AA245" s="320">
        <v>718701.80947832298</v>
      </c>
      <c r="AB245" s="320">
        <v>776053.76431218884</v>
      </c>
      <c r="AC245" s="320">
        <v>835714.30728388461</v>
      </c>
      <c r="AD245" s="320">
        <v>802747.18130554364</v>
      </c>
      <c r="AE245" s="320">
        <v>817102.78283775167</v>
      </c>
      <c r="AF245" s="320">
        <v>909561.74984219414</v>
      </c>
      <c r="AG245" s="70">
        <v>951892.29263195139</v>
      </c>
      <c r="AI245" s="205">
        <f t="shared" si="31"/>
        <v>0</v>
      </c>
      <c r="AJ245" s="205">
        <f t="shared" si="32"/>
        <v>0</v>
      </c>
      <c r="AK245" s="205">
        <f t="shared" si="33"/>
        <v>0</v>
      </c>
      <c r="AL245" s="205">
        <f t="shared" si="34"/>
        <v>0</v>
      </c>
      <c r="AM245" s="205">
        <f t="shared" si="35"/>
        <v>0</v>
      </c>
      <c r="AN245" s="205">
        <f t="shared" si="36"/>
        <v>0</v>
      </c>
      <c r="AO245" s="205">
        <f t="shared" si="37"/>
        <v>0</v>
      </c>
      <c r="AP245" s="205">
        <f t="shared" si="29"/>
        <v>-802.37923470325768</v>
      </c>
      <c r="AQ245" s="205">
        <f t="shared" si="30"/>
        <v>-504.54782620549668</v>
      </c>
    </row>
    <row r="246" spans="1:43" s="70" customFormat="1" ht="15" customHeight="1" x14ac:dyDescent="0.3">
      <c r="A246" s="72"/>
      <c r="B246" s="49"/>
      <c r="C246" s="48"/>
      <c r="D246" s="49"/>
      <c r="E246" s="218"/>
      <c r="F246" s="48"/>
      <c r="G246" s="49">
        <v>2</v>
      </c>
      <c r="H246" s="49" t="s">
        <v>456</v>
      </c>
      <c r="I246" s="48"/>
      <c r="J246" s="49"/>
      <c r="K246" s="48"/>
      <c r="L246" s="49"/>
      <c r="M246" s="64"/>
      <c r="N246" s="123">
        <v>154021.12350959203</v>
      </c>
      <c r="O246" s="123">
        <v>155639.60182827603</v>
      </c>
      <c r="P246" s="123">
        <v>164449.59138001883</v>
      </c>
      <c r="Q246" s="123">
        <v>170029.53841515389</v>
      </c>
      <c r="R246" s="123">
        <v>172659.05230186027</v>
      </c>
      <c r="S246" s="123">
        <v>179721.36363332608</v>
      </c>
      <c r="T246" s="123">
        <v>190209.5914286623</v>
      </c>
      <c r="U246" s="123">
        <v>200948.17399614726</v>
      </c>
      <c r="V246" s="123">
        <v>207808.01140536208</v>
      </c>
      <c r="W246" s="123">
        <v>217563.4990346565</v>
      </c>
      <c r="X246" s="123"/>
      <c r="Y246" s="320">
        <v>154021.12350959203</v>
      </c>
      <c r="Z246" s="320">
        <v>155639.60182827603</v>
      </c>
      <c r="AA246" s="320">
        <v>164449.59138001883</v>
      </c>
      <c r="AB246" s="320">
        <v>170029.53841515389</v>
      </c>
      <c r="AC246" s="320">
        <v>172659.05230186027</v>
      </c>
      <c r="AD246" s="320">
        <v>179721.36363332608</v>
      </c>
      <c r="AE246" s="320">
        <v>190209.5914286623</v>
      </c>
      <c r="AF246" s="320">
        <v>199922.42974070791</v>
      </c>
      <c r="AG246" s="70">
        <v>206556.14296023149</v>
      </c>
      <c r="AI246" s="205">
        <f t="shared" si="31"/>
        <v>0</v>
      </c>
      <c r="AJ246" s="205">
        <f t="shared" si="32"/>
        <v>0</v>
      </c>
      <c r="AK246" s="205">
        <f t="shared" si="33"/>
        <v>0</v>
      </c>
      <c r="AL246" s="205">
        <f t="shared" si="34"/>
        <v>0</v>
      </c>
      <c r="AM246" s="205">
        <f t="shared" si="35"/>
        <v>0</v>
      </c>
      <c r="AN246" s="205">
        <f t="shared" si="36"/>
        <v>0</v>
      </c>
      <c r="AO246" s="205">
        <f t="shared" si="37"/>
        <v>0</v>
      </c>
      <c r="AP246" s="205">
        <f t="shared" si="29"/>
        <v>-1025.7442554393492</v>
      </c>
      <c r="AQ246" s="205">
        <f t="shared" si="30"/>
        <v>-1251.868445130589</v>
      </c>
    </row>
    <row r="247" spans="1:43" s="70" customFormat="1" ht="15" customHeight="1" x14ac:dyDescent="0.3">
      <c r="A247" s="72"/>
      <c r="B247" s="49"/>
      <c r="C247" s="48"/>
      <c r="D247" s="49"/>
      <c r="E247" s="218"/>
      <c r="F247" s="48"/>
      <c r="G247" s="49">
        <v>3</v>
      </c>
      <c r="H247" s="49" t="s">
        <v>457</v>
      </c>
      <c r="I247" s="48"/>
      <c r="J247" s="49"/>
      <c r="K247" s="48"/>
      <c r="L247" s="49"/>
      <c r="M247" s="64"/>
      <c r="N247" s="123">
        <v>304423.4123532229</v>
      </c>
      <c r="O247" s="123">
        <v>312190.08495029388</v>
      </c>
      <c r="P247" s="123">
        <v>331092.54175861075</v>
      </c>
      <c r="Q247" s="123">
        <v>335592.46748106019</v>
      </c>
      <c r="R247" s="123">
        <v>328535.72020887688</v>
      </c>
      <c r="S247" s="123">
        <v>281174.9935839345</v>
      </c>
      <c r="T247" s="123">
        <v>279242.41720432322</v>
      </c>
      <c r="U247" s="123">
        <v>298339.66112384747</v>
      </c>
      <c r="V247" s="123">
        <v>314456.90150115034</v>
      </c>
      <c r="W247" s="123">
        <v>352315.83184997103</v>
      </c>
      <c r="X247" s="123"/>
      <c r="Y247" s="320">
        <v>304423.4123532229</v>
      </c>
      <c r="Z247" s="320">
        <v>312190.08495029388</v>
      </c>
      <c r="AA247" s="320">
        <v>331092.54175861075</v>
      </c>
      <c r="AB247" s="320">
        <v>335592.46748106019</v>
      </c>
      <c r="AC247" s="320">
        <v>328535.72020887688</v>
      </c>
      <c r="AD247" s="320">
        <v>281174.9935839345</v>
      </c>
      <c r="AE247" s="320">
        <v>279242.41720432322</v>
      </c>
      <c r="AF247" s="320">
        <v>298205.16742659267</v>
      </c>
      <c r="AG247" s="70">
        <v>314507.51390739571</v>
      </c>
      <c r="AI247" s="205">
        <f t="shared" si="31"/>
        <v>0</v>
      </c>
      <c r="AJ247" s="205">
        <f t="shared" si="32"/>
        <v>0</v>
      </c>
      <c r="AK247" s="205">
        <f t="shared" si="33"/>
        <v>0</v>
      </c>
      <c r="AL247" s="205">
        <f t="shared" si="34"/>
        <v>0</v>
      </c>
      <c r="AM247" s="205">
        <f t="shared" si="35"/>
        <v>0</v>
      </c>
      <c r="AN247" s="205">
        <f t="shared" si="36"/>
        <v>0</v>
      </c>
      <c r="AO247" s="205">
        <f t="shared" si="37"/>
        <v>0</v>
      </c>
      <c r="AP247" s="205">
        <f t="shared" si="29"/>
        <v>-134.4936972548021</v>
      </c>
      <c r="AQ247" s="205">
        <f t="shared" si="30"/>
        <v>50.612406245374586</v>
      </c>
    </row>
    <row r="248" spans="1:43" s="70" customFormat="1" ht="15" customHeight="1" x14ac:dyDescent="0.3">
      <c r="A248" s="72"/>
      <c r="B248" s="49"/>
      <c r="C248" s="48"/>
      <c r="D248" s="49"/>
      <c r="E248" s="218"/>
      <c r="F248" s="48"/>
      <c r="G248" s="49">
        <v>4</v>
      </c>
      <c r="H248" s="49" t="s">
        <v>458</v>
      </c>
      <c r="I248" s="48"/>
      <c r="J248" s="49"/>
      <c r="K248" s="48"/>
      <c r="L248" s="49"/>
      <c r="M248" s="64"/>
      <c r="N248" s="123">
        <v>-5194.7864082557735</v>
      </c>
      <c r="O248" s="123">
        <v>297.25340348508507</v>
      </c>
      <c r="P248" s="123">
        <v>1031.9222431607</v>
      </c>
      <c r="Q248" s="123">
        <v>-8677.7076270552443</v>
      </c>
      <c r="R248" s="123">
        <v>-13882.584333302389</v>
      </c>
      <c r="S248" s="123">
        <v>-4464.0090390520636</v>
      </c>
      <c r="T248" s="123">
        <v>20749.146781657015</v>
      </c>
      <c r="U248" s="123">
        <v>24506.473818499933</v>
      </c>
      <c r="V248" s="123">
        <v>31403.877267884887</v>
      </c>
      <c r="W248" s="123">
        <v>9485.1306640424355</v>
      </c>
      <c r="X248" s="123"/>
      <c r="Y248" s="320">
        <v>-5194.7864082557735</v>
      </c>
      <c r="Z248" s="320">
        <v>297.25340348508507</v>
      </c>
      <c r="AA248" s="320">
        <v>1031.9222431607</v>
      </c>
      <c r="AB248" s="320">
        <v>-8677.7076270552443</v>
      </c>
      <c r="AC248" s="320">
        <v>-13882.584333302389</v>
      </c>
      <c r="AD248" s="320">
        <v>-4464.0090390520636</v>
      </c>
      <c r="AE248" s="320">
        <v>20749.146781657015</v>
      </c>
      <c r="AF248" s="320">
        <v>24105.769186138514</v>
      </c>
      <c r="AG248" s="70">
        <v>25990.790348379756</v>
      </c>
      <c r="AI248" s="205">
        <f t="shared" si="31"/>
        <v>0</v>
      </c>
      <c r="AJ248" s="205">
        <f t="shared" si="32"/>
        <v>0</v>
      </c>
      <c r="AK248" s="205">
        <f t="shared" si="33"/>
        <v>0</v>
      </c>
      <c r="AL248" s="205">
        <f t="shared" si="34"/>
        <v>0</v>
      </c>
      <c r="AM248" s="205">
        <f t="shared" si="35"/>
        <v>0</v>
      </c>
      <c r="AN248" s="205">
        <f t="shared" si="36"/>
        <v>0</v>
      </c>
      <c r="AO248" s="205">
        <f t="shared" si="37"/>
        <v>0</v>
      </c>
      <c r="AP248" s="205">
        <f t="shared" si="29"/>
        <v>-400.7046323614195</v>
      </c>
      <c r="AQ248" s="205">
        <f t="shared" si="30"/>
        <v>-5413.0869195051309</v>
      </c>
    </row>
    <row r="249" spans="1:43" s="70" customFormat="1" ht="15" customHeight="1" x14ac:dyDescent="0.3">
      <c r="A249" s="72"/>
      <c r="B249" s="49"/>
      <c r="C249" s="48"/>
      <c r="D249" s="49"/>
      <c r="E249" s="218"/>
      <c r="F249" s="48"/>
      <c r="G249" s="49">
        <v>5</v>
      </c>
      <c r="H249" s="50" t="s">
        <v>424</v>
      </c>
      <c r="I249" s="48"/>
      <c r="J249" s="49"/>
      <c r="K249" s="48"/>
      <c r="L249" s="49"/>
      <c r="M249" s="64"/>
      <c r="N249" s="123">
        <v>817370.24699999997</v>
      </c>
      <c r="O249" s="123">
        <v>828155.27490535181</v>
      </c>
      <c r="P249" s="123">
        <v>900063.99552341097</v>
      </c>
      <c r="Q249" s="123">
        <v>917462.14684305922</v>
      </c>
      <c r="R249" s="123">
        <v>907877.02210112941</v>
      </c>
      <c r="S249" s="123">
        <v>830156.77296474087</v>
      </c>
      <c r="T249" s="123">
        <v>984094.40654027194</v>
      </c>
      <c r="U249" s="123">
        <v>1126873.2279397578</v>
      </c>
      <c r="V249" s="123">
        <v>1038084.6436454837</v>
      </c>
      <c r="W249" s="123">
        <v>1124258.7843296696</v>
      </c>
      <c r="X249" s="123"/>
      <c r="Y249" s="320">
        <v>817370.24699999997</v>
      </c>
      <c r="Z249" s="320">
        <v>828155.27490535181</v>
      </c>
      <c r="AA249" s="320">
        <v>900063.99552341097</v>
      </c>
      <c r="AB249" s="320">
        <v>917462.14684305922</v>
      </c>
      <c r="AC249" s="320">
        <v>907877.02210112941</v>
      </c>
      <c r="AD249" s="320">
        <v>830156.77296474087</v>
      </c>
      <c r="AE249" s="320">
        <v>984094.40654027194</v>
      </c>
      <c r="AF249" s="320">
        <v>1126873.2279397578</v>
      </c>
      <c r="AG249" s="70">
        <v>1035882.4887310738</v>
      </c>
      <c r="AI249" s="205">
        <f t="shared" si="31"/>
        <v>0</v>
      </c>
      <c r="AJ249" s="205">
        <f t="shared" si="32"/>
        <v>0</v>
      </c>
      <c r="AK249" s="205">
        <f t="shared" si="33"/>
        <v>0</v>
      </c>
      <c r="AL249" s="205">
        <f t="shared" si="34"/>
        <v>0</v>
      </c>
      <c r="AM249" s="205">
        <f t="shared" si="35"/>
        <v>0</v>
      </c>
      <c r="AN249" s="205">
        <f t="shared" si="36"/>
        <v>0</v>
      </c>
      <c r="AO249" s="205">
        <f t="shared" si="37"/>
        <v>0</v>
      </c>
      <c r="AP249" s="205">
        <f t="shared" si="29"/>
        <v>0</v>
      </c>
      <c r="AQ249" s="205">
        <f t="shared" si="30"/>
        <v>-2202.1549144098535</v>
      </c>
    </row>
    <row r="250" spans="1:43" s="70" customFormat="1" ht="15" customHeight="1" x14ac:dyDescent="0.3">
      <c r="A250" s="72"/>
      <c r="B250" s="49"/>
      <c r="C250" s="48"/>
      <c r="D250" s="49"/>
      <c r="E250" s="218"/>
      <c r="F250" s="48"/>
      <c r="G250" s="49">
        <v>6</v>
      </c>
      <c r="H250" s="50" t="s">
        <v>425</v>
      </c>
      <c r="I250" s="48"/>
      <c r="J250" s="49"/>
      <c r="K250" s="48"/>
      <c r="L250" s="49"/>
      <c r="M250" s="64"/>
      <c r="N250" s="123">
        <v>728778.24300000002</v>
      </c>
      <c r="O250" s="123">
        <v>739229.99883991654</v>
      </c>
      <c r="P250" s="123">
        <v>814570.8406241769</v>
      </c>
      <c r="Q250" s="123">
        <v>826693.81490142294</v>
      </c>
      <c r="R250" s="123">
        <v>806951.55512528587</v>
      </c>
      <c r="S250" s="123">
        <v>743087.21412838472</v>
      </c>
      <c r="T250" s="123">
        <v>900516.39392856846</v>
      </c>
      <c r="U250" s="123">
        <v>1044528.9122604192</v>
      </c>
      <c r="V250" s="123">
        <v>974007.85056543932</v>
      </c>
      <c r="W250" s="123">
        <v>1054317.2980661581</v>
      </c>
      <c r="X250" s="123"/>
      <c r="Y250" s="320">
        <v>728778.24300000002</v>
      </c>
      <c r="Z250" s="320">
        <v>739229.99883991654</v>
      </c>
      <c r="AA250" s="320">
        <v>814570.8406241769</v>
      </c>
      <c r="AB250" s="320">
        <v>826693.81490142294</v>
      </c>
      <c r="AC250" s="320">
        <v>806951.55512528587</v>
      </c>
      <c r="AD250" s="320">
        <v>743087.21412838472</v>
      </c>
      <c r="AE250" s="320">
        <v>900516.39392856846</v>
      </c>
      <c r="AF250" s="320">
        <v>1044528.9122604192</v>
      </c>
      <c r="AG250" s="70">
        <v>966854.76391006017</v>
      </c>
      <c r="AI250" s="205">
        <f t="shared" si="31"/>
        <v>0</v>
      </c>
      <c r="AJ250" s="205">
        <f t="shared" si="32"/>
        <v>0</v>
      </c>
      <c r="AK250" s="205">
        <f t="shared" si="33"/>
        <v>0</v>
      </c>
      <c r="AL250" s="205">
        <f t="shared" si="34"/>
        <v>0</v>
      </c>
      <c r="AM250" s="205">
        <f t="shared" si="35"/>
        <v>0</v>
      </c>
      <c r="AN250" s="205">
        <f t="shared" si="36"/>
        <v>0</v>
      </c>
      <c r="AO250" s="205">
        <f t="shared" si="37"/>
        <v>0</v>
      </c>
      <c r="AP250" s="205">
        <f t="shared" si="29"/>
        <v>0</v>
      </c>
      <c r="AQ250" s="205">
        <f t="shared" si="30"/>
        <v>-7153.0866553791566</v>
      </c>
    </row>
    <row r="251" spans="1:43" s="70" customFormat="1" ht="15" customHeight="1" x14ac:dyDescent="0.3">
      <c r="A251" s="72"/>
      <c r="B251" s="49"/>
      <c r="C251" s="48"/>
      <c r="D251" s="49"/>
      <c r="E251" s="218"/>
      <c r="F251" s="48"/>
      <c r="G251" s="49">
        <v>7</v>
      </c>
      <c r="H251" s="50" t="s">
        <v>426</v>
      </c>
      <c r="I251" s="48"/>
      <c r="J251" s="49"/>
      <c r="K251" s="48"/>
      <c r="L251" s="49"/>
      <c r="M251" s="64"/>
      <c r="N251" s="123">
        <v>88592.003999999899</v>
      </c>
      <c r="O251" s="123">
        <v>88925.276065435261</v>
      </c>
      <c r="P251" s="123">
        <v>85493.154899234069</v>
      </c>
      <c r="Q251" s="123">
        <v>90768.331941636337</v>
      </c>
      <c r="R251" s="123">
        <v>100925.46697584353</v>
      </c>
      <c r="S251" s="123">
        <v>87069.55883635614</v>
      </c>
      <c r="T251" s="123">
        <v>83578.012611703482</v>
      </c>
      <c r="U251" s="123">
        <v>82344.315679338542</v>
      </c>
      <c r="V251" s="123">
        <v>64076.793080044416</v>
      </c>
      <c r="W251" s="123">
        <v>69941.486263511382</v>
      </c>
      <c r="X251" s="123"/>
      <c r="Y251" s="320">
        <v>88592.003999999899</v>
      </c>
      <c r="Z251" s="320">
        <v>88925.276065435261</v>
      </c>
      <c r="AA251" s="320">
        <v>85493.154899234069</v>
      </c>
      <c r="AB251" s="320">
        <v>90768.331941636337</v>
      </c>
      <c r="AC251" s="320">
        <v>100925.46697584353</v>
      </c>
      <c r="AD251" s="320">
        <v>87069.55883635614</v>
      </c>
      <c r="AE251" s="320">
        <v>83578.012611703482</v>
      </c>
      <c r="AF251" s="320">
        <v>82344.315679338542</v>
      </c>
      <c r="AG251" s="70">
        <v>69027.724821013631</v>
      </c>
      <c r="AI251" s="205">
        <f t="shared" si="31"/>
        <v>0</v>
      </c>
      <c r="AJ251" s="205">
        <f t="shared" si="32"/>
        <v>0</v>
      </c>
      <c r="AK251" s="205">
        <f t="shared" si="33"/>
        <v>0</v>
      </c>
      <c r="AL251" s="205">
        <f t="shared" si="34"/>
        <v>0</v>
      </c>
      <c r="AM251" s="205">
        <f t="shared" si="35"/>
        <v>0</v>
      </c>
      <c r="AN251" s="205">
        <f t="shared" si="36"/>
        <v>0</v>
      </c>
      <c r="AO251" s="205">
        <f t="shared" si="37"/>
        <v>0</v>
      </c>
      <c r="AP251" s="205">
        <f t="shared" si="29"/>
        <v>0</v>
      </c>
      <c r="AQ251" s="205">
        <f t="shared" si="30"/>
        <v>4950.9317409692158</v>
      </c>
    </row>
    <row r="252" spans="1:43" s="214" customFormat="1" ht="15.6" x14ac:dyDescent="0.3">
      <c r="A252" s="208"/>
      <c r="B252" s="209"/>
      <c r="C252" s="208"/>
      <c r="D252" s="209"/>
      <c r="E252" s="210"/>
      <c r="F252" s="210"/>
      <c r="G252" s="211" t="s">
        <v>427</v>
      </c>
      <c r="H252" s="209"/>
      <c r="I252" s="208"/>
      <c r="J252" s="211"/>
      <c r="K252" s="208"/>
      <c r="L252" s="209"/>
      <c r="M252" s="212"/>
      <c r="N252" s="213">
        <v>1176941.1870326437</v>
      </c>
      <c r="O252" s="213">
        <v>1229312.4972448102</v>
      </c>
      <c r="P252" s="213">
        <v>1300769.0197593472</v>
      </c>
      <c r="Q252" s="213">
        <v>1363766.394522984</v>
      </c>
      <c r="R252" s="213">
        <v>1423951.9624371629</v>
      </c>
      <c r="S252" s="213">
        <v>1346249.0883201081</v>
      </c>
      <c r="T252" s="213">
        <v>1390881.9508640978</v>
      </c>
      <c r="U252" s="213">
        <v>1516502.7536947303</v>
      </c>
      <c r="V252" s="213">
        <v>1570142.4237125986</v>
      </c>
      <c r="W252" s="213">
        <v>1650305.4054110262</v>
      </c>
      <c r="X252" s="213"/>
      <c r="Y252" s="322">
        <v>1176941.1870326437</v>
      </c>
      <c r="Z252" s="322">
        <v>1229312.4972448102</v>
      </c>
      <c r="AA252" s="322">
        <v>1300769.0197593472</v>
      </c>
      <c r="AB252" s="322">
        <v>1363766.394522984</v>
      </c>
      <c r="AC252" s="322">
        <v>1423951.9624371629</v>
      </c>
      <c r="AD252" s="322">
        <v>1346249.0883201081</v>
      </c>
      <c r="AE252" s="322">
        <v>1390881.9508640978</v>
      </c>
      <c r="AF252" s="322">
        <v>1514139.4318749716</v>
      </c>
      <c r="AG252" s="214">
        <v>1567974.4646689722</v>
      </c>
      <c r="AI252" s="205">
        <f t="shared" si="31"/>
        <v>0</v>
      </c>
      <c r="AJ252" s="205">
        <f t="shared" si="32"/>
        <v>0</v>
      </c>
      <c r="AK252" s="205">
        <f t="shared" si="33"/>
        <v>0</v>
      </c>
      <c r="AL252" s="205">
        <f t="shared" si="34"/>
        <v>0</v>
      </c>
      <c r="AM252" s="205">
        <f t="shared" si="35"/>
        <v>0</v>
      </c>
      <c r="AN252" s="205">
        <f t="shared" si="36"/>
        <v>0</v>
      </c>
      <c r="AO252" s="205">
        <f t="shared" si="37"/>
        <v>0</v>
      </c>
      <c r="AP252" s="205">
        <f t="shared" si="29"/>
        <v>-2363.3218197587412</v>
      </c>
      <c r="AQ252" s="205">
        <f t="shared" si="30"/>
        <v>-2167.9590436264407</v>
      </c>
    </row>
    <row r="253" spans="1:43" s="70" customFormat="1" x14ac:dyDescent="0.3">
      <c r="A253" s="68"/>
      <c r="B253" s="50"/>
      <c r="C253" s="48"/>
      <c r="D253" s="50"/>
      <c r="E253" s="63"/>
      <c r="F253" s="48"/>
      <c r="G253" s="49"/>
      <c r="H253" s="50"/>
      <c r="I253" s="48"/>
      <c r="J253" s="50"/>
      <c r="K253" s="48"/>
      <c r="L253" s="50"/>
      <c r="M253" s="64"/>
      <c r="N253" s="123"/>
      <c r="O253" s="123"/>
      <c r="P253" s="123"/>
      <c r="Q253" s="116"/>
      <c r="R253" s="116"/>
      <c r="S253" s="116"/>
      <c r="T253" s="116"/>
      <c r="U253" s="116"/>
      <c r="V253" s="116"/>
      <c r="W253" s="116"/>
      <c r="X253" s="123"/>
      <c r="Y253" s="320"/>
      <c r="Z253" s="320"/>
      <c r="AA253" s="320"/>
      <c r="AB253" s="320"/>
      <c r="AC253" s="320"/>
      <c r="AD253" s="320"/>
      <c r="AE253" s="320"/>
      <c r="AF253" s="320"/>
      <c r="AI253" s="205">
        <f t="shared" si="31"/>
        <v>0</v>
      </c>
      <c r="AJ253" s="205">
        <f t="shared" si="32"/>
        <v>0</v>
      </c>
      <c r="AK253" s="205">
        <f t="shared" si="33"/>
        <v>0</v>
      </c>
      <c r="AL253" s="205">
        <f t="shared" si="34"/>
        <v>0</v>
      </c>
      <c r="AM253" s="205">
        <f t="shared" si="35"/>
        <v>0</v>
      </c>
      <c r="AN253" s="205">
        <f t="shared" si="36"/>
        <v>0</v>
      </c>
      <c r="AO253" s="205">
        <f t="shared" si="37"/>
        <v>0</v>
      </c>
      <c r="AP253" s="205">
        <f t="shared" si="29"/>
        <v>0</v>
      </c>
      <c r="AQ253" s="205">
        <f t="shared" si="30"/>
        <v>0</v>
      </c>
    </row>
    <row r="254" spans="1:43" s="55" customFormat="1" ht="18" x14ac:dyDescent="0.3">
      <c r="A254" s="76"/>
      <c r="B254" s="77"/>
      <c r="C254" s="76"/>
      <c r="D254" s="77"/>
      <c r="E254" s="76"/>
      <c r="F254" s="219" t="s">
        <v>459</v>
      </c>
      <c r="G254" s="220"/>
      <c r="H254" s="220"/>
      <c r="I254" s="43"/>
      <c r="J254" s="44"/>
      <c r="K254" s="43"/>
      <c r="L254" s="44"/>
      <c r="M254" s="53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321"/>
      <c r="Z254" s="321"/>
      <c r="AA254" s="321"/>
      <c r="AB254" s="321"/>
      <c r="AC254" s="321"/>
      <c r="AD254" s="321"/>
      <c r="AE254" s="321"/>
      <c r="AF254" s="321"/>
      <c r="AI254" s="205">
        <f t="shared" si="31"/>
        <v>0</v>
      </c>
      <c r="AJ254" s="205">
        <f t="shared" si="32"/>
        <v>0</v>
      </c>
      <c r="AK254" s="205">
        <f t="shared" si="33"/>
        <v>0</v>
      </c>
      <c r="AL254" s="205">
        <f t="shared" si="34"/>
        <v>0</v>
      </c>
      <c r="AM254" s="205">
        <f t="shared" si="35"/>
        <v>0</v>
      </c>
      <c r="AN254" s="205">
        <f t="shared" si="36"/>
        <v>0</v>
      </c>
      <c r="AO254" s="205">
        <f t="shared" si="37"/>
        <v>0</v>
      </c>
      <c r="AP254" s="205">
        <f t="shared" si="29"/>
        <v>0</v>
      </c>
      <c r="AQ254" s="205">
        <f t="shared" si="30"/>
        <v>0</v>
      </c>
    </row>
    <row r="255" spans="1:43" s="94" customFormat="1" ht="17.25" customHeight="1" x14ac:dyDescent="0.3">
      <c r="A255" s="90"/>
      <c r="B255" s="91"/>
      <c r="C255" s="90"/>
      <c r="D255" s="91"/>
      <c r="E255" s="92"/>
      <c r="F255" s="90"/>
      <c r="G255" s="91" t="s">
        <v>460</v>
      </c>
      <c r="H255" s="91"/>
      <c r="I255" s="90"/>
      <c r="J255" s="91"/>
      <c r="K255" s="90"/>
      <c r="L255" s="91"/>
      <c r="M255" s="93"/>
      <c r="N255" s="221">
        <v>1176941.1870326435</v>
      </c>
      <c r="O255" s="221">
        <v>1229312.4972448102</v>
      </c>
      <c r="P255" s="221">
        <v>1300769.0197593477</v>
      </c>
      <c r="Q255" s="221">
        <v>1363766.3945229838</v>
      </c>
      <c r="R255" s="221">
        <v>1423951.9624371622</v>
      </c>
      <c r="S255" s="221">
        <v>1346249.0883201084</v>
      </c>
      <c r="T255" s="221">
        <v>1390881.950864098</v>
      </c>
      <c r="U255" s="221">
        <v>1516502.7536947306</v>
      </c>
      <c r="V255" s="221">
        <v>1570142.4237125986</v>
      </c>
      <c r="W255" s="221">
        <v>1650305.4054110262</v>
      </c>
      <c r="X255" s="221"/>
      <c r="Y255" s="323">
        <v>1176941.1870326435</v>
      </c>
      <c r="Z255" s="323">
        <v>1229312.4972448102</v>
      </c>
      <c r="AA255" s="323">
        <v>1300769.0197593477</v>
      </c>
      <c r="AB255" s="323">
        <v>1363766.3945229838</v>
      </c>
      <c r="AC255" s="323">
        <v>1423951.9624371622</v>
      </c>
      <c r="AD255" s="323">
        <v>1346249.0883201084</v>
      </c>
      <c r="AE255" s="323">
        <v>1390881.950864098</v>
      </c>
      <c r="AF255" s="323">
        <v>1514139.4318749716</v>
      </c>
      <c r="AG255" s="94">
        <v>1567974.464668972</v>
      </c>
      <c r="AI255" s="205">
        <f t="shared" si="31"/>
        <v>0</v>
      </c>
      <c r="AJ255" s="205">
        <f t="shared" si="32"/>
        <v>0</v>
      </c>
      <c r="AK255" s="205">
        <f t="shared" si="33"/>
        <v>0</v>
      </c>
      <c r="AL255" s="205">
        <f t="shared" si="34"/>
        <v>0</v>
      </c>
      <c r="AM255" s="205">
        <f t="shared" si="35"/>
        <v>0</v>
      </c>
      <c r="AN255" s="205">
        <f t="shared" si="36"/>
        <v>0</v>
      </c>
      <c r="AO255" s="205">
        <f t="shared" si="37"/>
        <v>0</v>
      </c>
      <c r="AP255" s="205">
        <f t="shared" si="29"/>
        <v>-2363.321819758974</v>
      </c>
      <c r="AQ255" s="205">
        <f t="shared" si="30"/>
        <v>-2167.9590436266735</v>
      </c>
    </row>
    <row r="256" spans="1:43" s="94" customFormat="1" ht="17.25" customHeight="1" x14ac:dyDescent="0.3">
      <c r="A256" s="90"/>
      <c r="B256" s="91"/>
      <c r="C256" s="90"/>
      <c r="D256" s="91"/>
      <c r="E256" s="92"/>
      <c r="F256" s="90"/>
      <c r="G256" s="91" t="s">
        <v>461</v>
      </c>
      <c r="H256" s="91"/>
      <c r="I256" s="90"/>
      <c r="J256" s="91"/>
      <c r="K256" s="90"/>
      <c r="L256" s="91"/>
      <c r="M256" s="93"/>
      <c r="N256" s="221">
        <v>1176941.1870326439</v>
      </c>
      <c r="O256" s="221">
        <v>1229163.3316258644</v>
      </c>
      <c r="P256" s="221">
        <v>1300456.8287587245</v>
      </c>
      <c r="Q256" s="221">
        <v>1370697.3785662472</v>
      </c>
      <c r="R256" s="221">
        <v>1428442.6970079299</v>
      </c>
      <c r="S256" s="221">
        <v>1346547.6730126929</v>
      </c>
      <c r="T256" s="221">
        <v>1378928.3544634604</v>
      </c>
      <c r="U256" s="221">
        <v>1501714.7161162184</v>
      </c>
      <c r="V256" s="221">
        <v>1549795.6917255672</v>
      </c>
      <c r="W256" s="221">
        <v>1644187.6243575409</v>
      </c>
      <c r="X256" s="221"/>
      <c r="Y256" s="323">
        <v>1176941.1870326439</v>
      </c>
      <c r="Z256" s="323">
        <v>1229163.3316258644</v>
      </c>
      <c r="AA256" s="323">
        <v>1300456.8287587245</v>
      </c>
      <c r="AB256" s="323">
        <v>1370697.3785662472</v>
      </c>
      <c r="AC256" s="323">
        <v>1428442.6970079299</v>
      </c>
      <c r="AD256" s="323">
        <v>1346547.6730126929</v>
      </c>
      <c r="AE256" s="323">
        <v>1378928.3544634604</v>
      </c>
      <c r="AF256" s="323">
        <v>1499752.0989288208</v>
      </c>
      <c r="AG256" s="94">
        <v>1553051.6840556506</v>
      </c>
      <c r="AI256" s="205">
        <f t="shared" si="31"/>
        <v>0</v>
      </c>
      <c r="AJ256" s="205">
        <f t="shared" si="32"/>
        <v>0</v>
      </c>
      <c r="AK256" s="205">
        <f t="shared" si="33"/>
        <v>0</v>
      </c>
      <c r="AL256" s="205">
        <f t="shared" si="34"/>
        <v>0</v>
      </c>
      <c r="AM256" s="205">
        <f t="shared" si="35"/>
        <v>0</v>
      </c>
      <c r="AN256" s="205">
        <f t="shared" si="36"/>
        <v>0</v>
      </c>
      <c r="AO256" s="205">
        <f t="shared" si="37"/>
        <v>0</v>
      </c>
      <c r="AP256" s="205">
        <f t="shared" si="29"/>
        <v>-1962.6171873975545</v>
      </c>
      <c r="AQ256" s="205">
        <f t="shared" si="30"/>
        <v>3255.9923300833907</v>
      </c>
    </row>
    <row r="257" spans="1:169" s="94" customFormat="1" ht="17.25" customHeight="1" x14ac:dyDescent="0.3">
      <c r="A257" s="222"/>
      <c r="B257" s="223"/>
      <c r="C257" s="223"/>
      <c r="D257" s="223"/>
      <c r="E257" s="223"/>
      <c r="F257" s="223"/>
      <c r="G257" s="224" t="s">
        <v>462</v>
      </c>
      <c r="H257" s="224"/>
      <c r="I257" s="223"/>
      <c r="J257" s="223"/>
      <c r="K257" s="223"/>
      <c r="L257" s="223"/>
      <c r="M257" s="223"/>
      <c r="N257" s="225">
        <v>0</v>
      </c>
      <c r="O257" s="225">
        <v>149.16561894584447</v>
      </c>
      <c r="P257" s="225">
        <v>312.19100062316284</v>
      </c>
      <c r="Q257" s="225">
        <v>-6930.9840432633646</v>
      </c>
      <c r="R257" s="225">
        <v>-4490.7345707677305</v>
      </c>
      <c r="S257" s="225">
        <v>-298.58469258458354</v>
      </c>
      <c r="T257" s="225">
        <v>11953.596400637645</v>
      </c>
      <c r="U257" s="225">
        <v>14788.037578512216</v>
      </c>
      <c r="V257" s="225">
        <v>20346.73198703141</v>
      </c>
      <c r="W257" s="225">
        <v>6117.7810534853488</v>
      </c>
      <c r="X257" s="225"/>
      <c r="Y257" s="323">
        <v>0</v>
      </c>
      <c r="Z257" s="323">
        <v>149.16561894584447</v>
      </c>
      <c r="AA257" s="323">
        <v>312.19100062316284</v>
      </c>
      <c r="AB257" s="323">
        <v>-6930.9840432633646</v>
      </c>
      <c r="AC257" s="323">
        <v>-4490.7345707677305</v>
      </c>
      <c r="AD257" s="323">
        <v>-298.58469258458354</v>
      </c>
      <c r="AE257" s="323">
        <v>11953.596400637645</v>
      </c>
      <c r="AF257" s="323">
        <v>14387.332946150796</v>
      </c>
      <c r="AG257" s="93">
        <v>14922.780613321345</v>
      </c>
      <c r="AH257" s="93"/>
      <c r="AI257" s="205">
        <f t="shared" si="31"/>
        <v>0</v>
      </c>
      <c r="AJ257" s="205">
        <f t="shared" si="32"/>
        <v>0</v>
      </c>
      <c r="AK257" s="205">
        <f t="shared" si="33"/>
        <v>0</v>
      </c>
      <c r="AL257" s="205">
        <f t="shared" si="34"/>
        <v>0</v>
      </c>
      <c r="AM257" s="205">
        <f t="shared" si="35"/>
        <v>0</v>
      </c>
      <c r="AN257" s="205">
        <f t="shared" si="36"/>
        <v>0</v>
      </c>
      <c r="AO257" s="205">
        <f t="shared" si="37"/>
        <v>0</v>
      </c>
      <c r="AP257" s="205">
        <f t="shared" si="29"/>
        <v>-400.7046323614195</v>
      </c>
      <c r="AQ257" s="205">
        <f t="shared" si="30"/>
        <v>-5423.9513737100642</v>
      </c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93"/>
      <c r="BT257" s="93"/>
      <c r="BU257" s="93"/>
      <c r="BV257" s="93"/>
      <c r="BW257" s="93"/>
      <c r="BX257" s="93"/>
      <c r="BY257" s="93"/>
      <c r="BZ257" s="93"/>
      <c r="CA257" s="93"/>
      <c r="CB257" s="93"/>
      <c r="CC257" s="93"/>
      <c r="CD257" s="93"/>
      <c r="CE257" s="93"/>
      <c r="CF257" s="93"/>
      <c r="CG257" s="93"/>
      <c r="CH257" s="93"/>
      <c r="CI257" s="93"/>
      <c r="CJ257" s="93"/>
      <c r="CK257" s="93"/>
      <c r="CL257" s="93"/>
      <c r="CM257" s="93"/>
      <c r="CN257" s="93"/>
      <c r="CO257" s="93"/>
      <c r="CP257" s="93"/>
      <c r="CQ257" s="93"/>
      <c r="CR257" s="93"/>
      <c r="CS257" s="93"/>
      <c r="CT257" s="93"/>
      <c r="CU257" s="93"/>
      <c r="CV257" s="93"/>
      <c r="CW257" s="93"/>
      <c r="CX257" s="93"/>
      <c r="CY257" s="93"/>
      <c r="CZ257" s="93"/>
      <c r="DA257" s="93"/>
      <c r="DB257" s="93"/>
      <c r="DC257" s="93"/>
      <c r="DD257" s="93"/>
      <c r="DE257" s="93"/>
      <c r="DF257" s="93"/>
      <c r="DG257" s="93"/>
      <c r="DH257" s="93"/>
      <c r="DI257" s="93"/>
      <c r="DJ257" s="93"/>
      <c r="DK257" s="93"/>
      <c r="DL257" s="93"/>
      <c r="DM257" s="93"/>
      <c r="DN257" s="93"/>
      <c r="DO257" s="93"/>
      <c r="DP257" s="93"/>
      <c r="DQ257" s="93"/>
      <c r="DR257" s="93"/>
      <c r="DS257" s="93"/>
      <c r="DT257" s="93"/>
      <c r="DU257" s="93"/>
      <c r="DV257" s="93"/>
      <c r="DW257" s="93"/>
      <c r="DX257" s="93"/>
      <c r="DY257" s="93"/>
      <c r="DZ257" s="93"/>
      <c r="EA257" s="93"/>
      <c r="EB257" s="93"/>
      <c r="EC257" s="93"/>
      <c r="ED257" s="93"/>
      <c r="EE257" s="93"/>
      <c r="EF257" s="93"/>
      <c r="EG257" s="93"/>
      <c r="EH257" s="93"/>
      <c r="EI257" s="93"/>
      <c r="EJ257" s="93"/>
      <c r="EK257" s="93"/>
      <c r="EL257" s="93"/>
      <c r="EM257" s="93"/>
      <c r="EN257" s="93"/>
      <c r="EO257" s="93"/>
      <c r="EP257" s="93"/>
      <c r="EQ257" s="93"/>
      <c r="ER257" s="93"/>
      <c r="ES257" s="93"/>
      <c r="ET257" s="93"/>
      <c r="EU257" s="93"/>
      <c r="EV257" s="93"/>
      <c r="EW257" s="93"/>
      <c r="EX257" s="93"/>
      <c r="EY257" s="93"/>
      <c r="EZ257" s="93"/>
      <c r="FA257" s="93"/>
      <c r="FB257" s="93"/>
      <c r="FC257" s="93"/>
      <c r="FD257" s="93"/>
      <c r="FE257" s="93"/>
      <c r="FF257" s="93"/>
      <c r="FG257" s="93"/>
      <c r="FH257" s="93"/>
      <c r="FI257" s="93"/>
      <c r="FJ257" s="93"/>
      <c r="FK257" s="93"/>
      <c r="FL257" s="93"/>
      <c r="FM257" s="93"/>
    </row>
    <row r="258" spans="1:169" s="94" customFormat="1" ht="17.25" customHeight="1" x14ac:dyDescent="0.3">
      <c r="A258" s="226"/>
      <c r="B258" s="226"/>
      <c r="C258" s="226"/>
      <c r="D258" s="226"/>
      <c r="E258" s="226"/>
      <c r="F258" s="226"/>
      <c r="G258" s="227" t="s">
        <v>463</v>
      </c>
      <c r="H258" s="227"/>
      <c r="I258" s="226"/>
      <c r="J258" s="226"/>
      <c r="K258" s="226"/>
      <c r="L258" s="226"/>
      <c r="M258" s="226"/>
      <c r="N258" s="228">
        <v>-5194.7864082557735</v>
      </c>
      <c r="O258" s="228">
        <v>148.0877845392406</v>
      </c>
      <c r="P258" s="228">
        <v>719.73124253753713</v>
      </c>
      <c r="Q258" s="228">
        <v>-1746.7235837918802</v>
      </c>
      <c r="R258" s="228">
        <v>-9391.849762534659</v>
      </c>
      <c r="S258" s="228">
        <v>-4165.4243464674801</v>
      </c>
      <c r="T258" s="228">
        <v>8795.5503810193677</v>
      </c>
      <c r="U258" s="228">
        <v>9718.4362399877173</v>
      </c>
      <c r="V258" s="228">
        <v>11057.145280853478</v>
      </c>
      <c r="W258" s="228">
        <v>3367.3496105570866</v>
      </c>
      <c r="X258" s="228"/>
      <c r="Y258" s="323">
        <v>-5194.7864082557735</v>
      </c>
      <c r="Z258" s="323">
        <v>148.0877845392406</v>
      </c>
      <c r="AA258" s="323">
        <v>719.73124253753713</v>
      </c>
      <c r="AB258" s="323">
        <v>-1746.7235837918802</v>
      </c>
      <c r="AC258" s="323">
        <v>-9391.849762534659</v>
      </c>
      <c r="AD258" s="323">
        <v>-4165.4243464674801</v>
      </c>
      <c r="AE258" s="323">
        <v>8795.5503810193677</v>
      </c>
      <c r="AF258" s="323">
        <v>9718.4362399877173</v>
      </c>
      <c r="AG258" s="93">
        <v>11068.009735058411</v>
      </c>
      <c r="AH258" s="93"/>
      <c r="AI258" s="205">
        <f t="shared" si="31"/>
        <v>0</v>
      </c>
      <c r="AJ258" s="205">
        <f t="shared" si="32"/>
        <v>0</v>
      </c>
      <c r="AK258" s="205">
        <f t="shared" si="33"/>
        <v>0</v>
      </c>
      <c r="AL258" s="205">
        <f t="shared" si="34"/>
        <v>0</v>
      </c>
      <c r="AM258" s="205">
        <f t="shared" si="35"/>
        <v>0</v>
      </c>
      <c r="AN258" s="205">
        <f t="shared" si="36"/>
        <v>0</v>
      </c>
      <c r="AO258" s="205">
        <f t="shared" si="37"/>
        <v>0</v>
      </c>
      <c r="AP258" s="205">
        <f t="shared" si="29"/>
        <v>0</v>
      </c>
      <c r="AQ258" s="205">
        <f t="shared" si="30"/>
        <v>10.864454204933281</v>
      </c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93"/>
      <c r="BT258" s="93"/>
      <c r="BU258" s="93"/>
      <c r="BV258" s="93"/>
      <c r="BW258" s="93"/>
      <c r="BX258" s="93"/>
      <c r="BY258" s="93"/>
      <c r="BZ258" s="93"/>
      <c r="CA258" s="93"/>
      <c r="CB258" s="93"/>
      <c r="CC258" s="93"/>
      <c r="CD258" s="93"/>
      <c r="CE258" s="93"/>
      <c r="CF258" s="93"/>
      <c r="CG258" s="93"/>
      <c r="CH258" s="93"/>
      <c r="CI258" s="93"/>
      <c r="CJ258" s="93"/>
      <c r="CK258" s="93"/>
      <c r="CL258" s="93"/>
      <c r="CM258" s="93"/>
      <c r="CN258" s="93"/>
      <c r="CO258" s="93"/>
      <c r="CP258" s="93"/>
      <c r="CQ258" s="93"/>
      <c r="CR258" s="93"/>
      <c r="CS258" s="93"/>
      <c r="CT258" s="93"/>
      <c r="CU258" s="93"/>
      <c r="CV258" s="93"/>
      <c r="CW258" s="93"/>
      <c r="CX258" s="93"/>
      <c r="CY258" s="93"/>
      <c r="CZ258" s="93"/>
      <c r="DA258" s="93"/>
      <c r="DB258" s="93"/>
      <c r="DC258" s="93"/>
      <c r="DD258" s="93"/>
      <c r="DE258" s="93"/>
      <c r="DF258" s="93"/>
      <c r="DG258" s="93"/>
      <c r="DH258" s="93"/>
      <c r="DI258" s="93"/>
      <c r="DJ258" s="93"/>
      <c r="DK258" s="93"/>
      <c r="DL258" s="93"/>
      <c r="DM258" s="93"/>
      <c r="DN258" s="93"/>
      <c r="DO258" s="93"/>
      <c r="DP258" s="93"/>
      <c r="DQ258" s="93"/>
      <c r="DR258" s="93"/>
      <c r="DS258" s="93"/>
      <c r="DT258" s="93"/>
      <c r="DU258" s="93"/>
      <c r="DV258" s="93"/>
      <c r="DW258" s="93"/>
      <c r="DX258" s="93"/>
      <c r="DY258" s="93"/>
      <c r="DZ258" s="93"/>
      <c r="EA258" s="93"/>
      <c r="EB258" s="93"/>
      <c r="EC258" s="93"/>
      <c r="ED258" s="93"/>
      <c r="EE258" s="93"/>
      <c r="EF258" s="93"/>
      <c r="EG258" s="93"/>
      <c r="EH258" s="93"/>
      <c r="EI258" s="93"/>
      <c r="EJ258" s="93"/>
      <c r="EK258" s="93"/>
      <c r="EL258" s="93"/>
      <c r="EM258" s="93"/>
      <c r="EN258" s="93"/>
      <c r="EO258" s="93"/>
      <c r="EP258" s="93"/>
      <c r="EQ258" s="93"/>
      <c r="ER258" s="93"/>
      <c r="ES258" s="93"/>
      <c r="ET258" s="93"/>
      <c r="EU258" s="93"/>
      <c r="EV258" s="93"/>
      <c r="EW258" s="93"/>
      <c r="EX258" s="93"/>
      <c r="EY258" s="93"/>
      <c r="EZ258" s="93"/>
      <c r="FA258" s="93"/>
      <c r="FB258" s="93"/>
      <c r="FC258" s="93"/>
      <c r="FD258" s="93"/>
      <c r="FE258" s="93"/>
      <c r="FF258" s="93"/>
      <c r="FG258" s="93"/>
      <c r="FH258" s="93"/>
      <c r="FI258" s="93"/>
      <c r="FJ258" s="93"/>
      <c r="FK258" s="93"/>
      <c r="FL258" s="93"/>
      <c r="FM258" s="93"/>
    </row>
    <row r="259" spans="1:169" s="94" customFormat="1" ht="16.5" customHeight="1" x14ac:dyDescent="0.3">
      <c r="A259" s="229"/>
      <c r="B259" s="229"/>
      <c r="C259" s="229"/>
      <c r="D259" s="229"/>
      <c r="E259" s="229"/>
      <c r="F259" s="229"/>
      <c r="G259" s="230" t="s">
        <v>464</v>
      </c>
      <c r="H259" s="230"/>
      <c r="I259" s="229"/>
      <c r="J259" s="229"/>
      <c r="K259" s="229"/>
      <c r="L259" s="229"/>
      <c r="M259" s="229"/>
      <c r="N259" s="231">
        <v>-5194.7864082557735</v>
      </c>
      <c r="O259" s="231">
        <v>297.25340348508507</v>
      </c>
      <c r="P259" s="231">
        <v>1031.9222431607</v>
      </c>
      <c r="Q259" s="231">
        <v>-8677.7076270552443</v>
      </c>
      <c r="R259" s="231">
        <v>-13882.584333302389</v>
      </c>
      <c r="S259" s="231">
        <v>-4464.0090390520636</v>
      </c>
      <c r="T259" s="231">
        <v>20749.146781657015</v>
      </c>
      <c r="U259" s="231">
        <v>24506.473818499933</v>
      </c>
      <c r="V259" s="231">
        <v>31403.877267884887</v>
      </c>
      <c r="W259" s="231">
        <v>9485.1306640424355</v>
      </c>
      <c r="X259" s="231"/>
      <c r="Y259" s="323">
        <v>-5194.7864082557735</v>
      </c>
      <c r="Z259" s="323">
        <v>297.25340348508507</v>
      </c>
      <c r="AA259" s="323">
        <v>1031.9222431607</v>
      </c>
      <c r="AB259" s="323">
        <v>-8677.7076270552443</v>
      </c>
      <c r="AC259" s="323">
        <v>-13882.584333302389</v>
      </c>
      <c r="AD259" s="323">
        <v>-4464.0090390520636</v>
      </c>
      <c r="AE259" s="323">
        <v>20749.146781657015</v>
      </c>
      <c r="AF259" s="323">
        <v>24105.769186138514</v>
      </c>
      <c r="AG259" s="93">
        <v>25990.790348379756</v>
      </c>
      <c r="AH259" s="93"/>
      <c r="AI259" s="205">
        <f t="shared" si="31"/>
        <v>0</v>
      </c>
      <c r="AJ259" s="205">
        <f t="shared" si="32"/>
        <v>0</v>
      </c>
      <c r="AK259" s="205">
        <f t="shared" si="33"/>
        <v>0</v>
      </c>
      <c r="AL259" s="205">
        <f t="shared" si="34"/>
        <v>0</v>
      </c>
      <c r="AM259" s="205">
        <f t="shared" si="35"/>
        <v>0</v>
      </c>
      <c r="AN259" s="205">
        <f t="shared" si="36"/>
        <v>0</v>
      </c>
      <c r="AO259" s="205">
        <f t="shared" si="37"/>
        <v>0</v>
      </c>
      <c r="AP259" s="205">
        <f t="shared" si="29"/>
        <v>-400.7046323614195</v>
      </c>
      <c r="AQ259" s="205">
        <f t="shared" si="30"/>
        <v>-5413.0869195051309</v>
      </c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3"/>
      <c r="CK259" s="93"/>
      <c r="CL259" s="93"/>
      <c r="CM259" s="93"/>
      <c r="CN259" s="93"/>
      <c r="CO259" s="93"/>
      <c r="CP259" s="93"/>
      <c r="CQ259" s="93"/>
      <c r="CR259" s="93"/>
      <c r="CS259" s="93"/>
      <c r="CT259" s="93"/>
      <c r="CU259" s="93"/>
      <c r="CV259" s="93"/>
      <c r="CW259" s="93"/>
      <c r="CX259" s="93"/>
      <c r="CY259" s="93"/>
      <c r="CZ259" s="93"/>
      <c r="DA259" s="93"/>
      <c r="DB259" s="93"/>
      <c r="DC259" s="93"/>
      <c r="DD259" s="93"/>
      <c r="DE259" s="93"/>
      <c r="DF259" s="93"/>
      <c r="DG259" s="93"/>
      <c r="DH259" s="93"/>
      <c r="DI259" s="93"/>
      <c r="DJ259" s="93"/>
      <c r="DK259" s="93"/>
      <c r="DL259" s="93"/>
      <c r="DM259" s="93"/>
      <c r="DN259" s="93"/>
      <c r="DO259" s="93"/>
      <c r="DP259" s="93"/>
      <c r="DQ259" s="93"/>
      <c r="DR259" s="93"/>
      <c r="DS259" s="93"/>
      <c r="DT259" s="93"/>
      <c r="DU259" s="93"/>
      <c r="DV259" s="93"/>
      <c r="DW259" s="93"/>
      <c r="DX259" s="93"/>
      <c r="DY259" s="93"/>
      <c r="DZ259" s="93"/>
      <c r="EA259" s="93"/>
      <c r="EB259" s="93"/>
      <c r="EC259" s="93"/>
      <c r="ED259" s="93"/>
      <c r="EE259" s="93"/>
      <c r="EF259" s="93"/>
      <c r="EG259" s="93"/>
      <c r="EH259" s="93"/>
      <c r="EI259" s="93"/>
      <c r="EJ259" s="93"/>
      <c r="EK259" s="93"/>
      <c r="EL259" s="93"/>
      <c r="EM259" s="93"/>
      <c r="EN259" s="93"/>
      <c r="EO259" s="93"/>
      <c r="EP259" s="93"/>
      <c r="EQ259" s="93"/>
      <c r="ER259" s="93"/>
      <c r="ES259" s="93"/>
      <c r="ET259" s="93"/>
      <c r="EU259" s="93"/>
      <c r="EV259" s="93"/>
      <c r="EW259" s="93"/>
      <c r="EX259" s="93"/>
      <c r="EY259" s="93"/>
      <c r="EZ259" s="93"/>
      <c r="FA259" s="93"/>
      <c r="FB259" s="93"/>
      <c r="FC259" s="93"/>
      <c r="FD259" s="93"/>
      <c r="FE259" s="93"/>
      <c r="FF259" s="93"/>
      <c r="FG259" s="93"/>
      <c r="FH259" s="93"/>
      <c r="FI259" s="93"/>
      <c r="FJ259" s="93"/>
      <c r="FK259" s="93"/>
      <c r="FL259" s="93"/>
      <c r="FM259" s="93"/>
    </row>
    <row r="260" spans="1:169" s="55" customFormat="1" ht="15" customHeight="1" x14ac:dyDescent="0.3">
      <c r="A260" s="43"/>
      <c r="B260" s="44"/>
      <c r="C260" s="43"/>
      <c r="D260" s="44"/>
      <c r="E260" s="43"/>
      <c r="F260" s="43"/>
      <c r="G260" s="44" t="s">
        <v>465</v>
      </c>
      <c r="H260" s="44"/>
      <c r="I260" s="43"/>
      <c r="J260" s="44"/>
      <c r="K260" s="43"/>
      <c r="L260" s="44"/>
      <c r="M260" s="95"/>
      <c r="N260" s="96">
        <v>-4.4138028862369073E-3</v>
      </c>
      <c r="O260" s="96">
        <v>2.4180458927351882E-4</v>
      </c>
      <c r="P260" s="96">
        <v>7.9331705128679456E-4</v>
      </c>
      <c r="Q260" s="96">
        <v>-6.3630455053781555E-3</v>
      </c>
      <c r="R260" s="96">
        <v>-9.7493347384708679E-3</v>
      </c>
      <c r="S260" s="96">
        <v>-3.3158863970874763E-3</v>
      </c>
      <c r="T260" s="96">
        <v>1.4917978314957944E-2</v>
      </c>
      <c r="U260" s="96">
        <v>1.61598610742998E-2</v>
      </c>
      <c r="V260" s="96">
        <v>2.0000655223129684E-2</v>
      </c>
      <c r="W260" s="96">
        <v>5.7475002099263333E-3</v>
      </c>
      <c r="X260" s="96"/>
      <c r="Y260" s="321">
        <v>-4.4138028862369073E-3</v>
      </c>
      <c r="Z260" s="321">
        <v>2.4180458927351882E-4</v>
      </c>
      <c r="AA260" s="321">
        <v>7.9331705128679456E-4</v>
      </c>
      <c r="AB260" s="321">
        <v>-6.3630455053781555E-3</v>
      </c>
      <c r="AC260" s="321">
        <v>-9.7493347384708679E-3</v>
      </c>
      <c r="AD260" s="321">
        <v>-3.3158863970874763E-3</v>
      </c>
      <c r="AE260" s="321">
        <v>1.4917978314957944E-2</v>
      </c>
      <c r="AF260" s="321">
        <v>1.5920442119579527E-2</v>
      </c>
      <c r="AG260" s="55">
        <v>1.6576029096154247E-2</v>
      </c>
      <c r="AI260" s="205">
        <f t="shared" si="31"/>
        <v>0</v>
      </c>
      <c r="AJ260" s="205">
        <f t="shared" si="32"/>
        <v>0</v>
      </c>
      <c r="AK260" s="205">
        <f t="shared" si="33"/>
        <v>0</v>
      </c>
      <c r="AL260" s="205">
        <f t="shared" si="34"/>
        <v>0</v>
      </c>
      <c r="AM260" s="205">
        <f t="shared" si="35"/>
        <v>0</v>
      </c>
      <c r="AN260" s="205">
        <f t="shared" si="36"/>
        <v>0</v>
      </c>
      <c r="AO260" s="205">
        <f t="shared" si="37"/>
        <v>0</v>
      </c>
      <c r="AP260" s="205">
        <f t="shared" si="29"/>
        <v>-2.3941895472027325E-4</v>
      </c>
      <c r="AQ260" s="205">
        <f t="shared" si="30"/>
        <v>-3.4246261269754372E-3</v>
      </c>
    </row>
    <row r="261" spans="1:169" s="55" customFormat="1" ht="15" customHeight="1" x14ac:dyDescent="0.3">
      <c r="A261" s="218"/>
      <c r="B261" s="44"/>
      <c r="C261" s="43"/>
      <c r="D261" s="44"/>
      <c r="E261" s="218"/>
      <c r="F261" s="43"/>
      <c r="G261" s="44" t="s">
        <v>466</v>
      </c>
      <c r="H261" s="44"/>
      <c r="I261" s="43"/>
      <c r="J261" s="44"/>
      <c r="K261" s="43"/>
      <c r="L261" s="44"/>
      <c r="M261" s="53"/>
      <c r="N261" s="96">
        <v>0</v>
      </c>
      <c r="O261" s="96">
        <v>1.2134068374002631E-4</v>
      </c>
      <c r="P261" s="96">
        <v>2.4000494775077021E-4</v>
      </c>
      <c r="Q261" s="96">
        <v>-5.0822370100178883E-3</v>
      </c>
      <c r="R261" s="96">
        <v>-3.1537121259916819E-3</v>
      </c>
      <c r="S261" s="96">
        <v>-2.2179007969258261E-4</v>
      </c>
      <c r="T261" s="96">
        <v>8.5942566104990903E-3</v>
      </c>
      <c r="U261" s="96">
        <v>9.7514083258229429E-3</v>
      </c>
      <c r="V261" s="96">
        <v>1.2958526360253105E-2</v>
      </c>
      <c r="W261" s="96">
        <v>3.7070599377705183E-3</v>
      </c>
      <c r="X261" s="96"/>
      <c r="Y261" s="321">
        <v>0</v>
      </c>
      <c r="Z261" s="321">
        <v>1.2134068374002631E-4</v>
      </c>
      <c r="AA261" s="321">
        <v>2.4000494775077021E-4</v>
      </c>
      <c r="AB261" s="321">
        <v>-5.0822370100178883E-3</v>
      </c>
      <c r="AC261" s="321">
        <v>-3.1537121259916819E-3</v>
      </c>
      <c r="AD261" s="321">
        <v>-2.2179007969258261E-4</v>
      </c>
      <c r="AE261" s="321">
        <v>8.5942566104990903E-3</v>
      </c>
      <c r="AF261" s="321">
        <v>9.5019868337586598E-3</v>
      </c>
      <c r="AG261" s="55">
        <v>9.5172344636823003E-3</v>
      </c>
      <c r="AI261" s="205">
        <f t="shared" si="31"/>
        <v>0</v>
      </c>
      <c r="AJ261" s="205">
        <f t="shared" si="32"/>
        <v>0</v>
      </c>
      <c r="AK261" s="205">
        <f t="shared" si="33"/>
        <v>0</v>
      </c>
      <c r="AL261" s="205">
        <f t="shared" si="34"/>
        <v>0</v>
      </c>
      <c r="AM261" s="205">
        <f t="shared" si="35"/>
        <v>0</v>
      </c>
      <c r="AN261" s="205">
        <f t="shared" si="36"/>
        <v>0</v>
      </c>
      <c r="AO261" s="205">
        <f t="shared" si="37"/>
        <v>0</v>
      </c>
      <c r="AP261" s="205">
        <f t="shared" si="29"/>
        <v>-2.4942149206428309E-4</v>
      </c>
      <c r="AQ261" s="205">
        <f t="shared" si="30"/>
        <v>-3.4412918965708045E-3</v>
      </c>
    </row>
    <row r="262" spans="1:169" s="55" customFormat="1" ht="15" customHeight="1" x14ac:dyDescent="0.3">
      <c r="A262" s="218"/>
      <c r="B262" s="44"/>
      <c r="C262" s="43"/>
      <c r="D262" s="44"/>
      <c r="E262" s="218"/>
      <c r="F262" s="43"/>
      <c r="G262" s="44" t="s">
        <v>467</v>
      </c>
      <c r="H262" s="44"/>
      <c r="I262" s="43"/>
      <c r="J262" s="44"/>
      <c r="K262" s="43"/>
      <c r="L262" s="44"/>
      <c r="M262" s="53"/>
      <c r="N262" s="96">
        <v>0</v>
      </c>
      <c r="O262" s="96">
        <v>0.50181298917685557</v>
      </c>
      <c r="P262" s="96">
        <v>0.30253345413598737</v>
      </c>
      <c r="Q262" s="96">
        <v>0.79871140411023211</v>
      </c>
      <c r="R262" s="96">
        <v>0.32347972560087984</v>
      </c>
      <c r="S262" s="96">
        <v>6.6887116484869003E-2</v>
      </c>
      <c r="T262" s="96">
        <v>0.57610062362684955</v>
      </c>
      <c r="U262" s="96">
        <v>0.60343392068706059</v>
      </c>
      <c r="V262" s="96">
        <v>0.64790509189255285</v>
      </c>
      <c r="W262" s="96">
        <v>0.64498648149123472</v>
      </c>
      <c r="X262" s="96"/>
      <c r="Y262" s="321">
        <v>0</v>
      </c>
      <c r="Z262" s="321">
        <v>0.50181298917685557</v>
      </c>
      <c r="AA262" s="321">
        <v>0.30253345413598737</v>
      </c>
      <c r="AB262" s="321">
        <v>0.79871140411023211</v>
      </c>
      <c r="AC262" s="321">
        <v>0.32347972560087984</v>
      </c>
      <c r="AD262" s="321">
        <v>6.6887116484869003E-2</v>
      </c>
      <c r="AE262" s="321">
        <v>0.57610062362684955</v>
      </c>
      <c r="AF262" s="321">
        <v>0.59684189436377377</v>
      </c>
      <c r="AG262" s="55">
        <v>0.57415647670951331</v>
      </c>
      <c r="AI262" s="205">
        <f t="shared" si="31"/>
        <v>0</v>
      </c>
      <c r="AJ262" s="205">
        <f t="shared" si="32"/>
        <v>0</v>
      </c>
      <c r="AK262" s="205">
        <f t="shared" si="33"/>
        <v>0</v>
      </c>
      <c r="AL262" s="205">
        <f t="shared" si="34"/>
        <v>0</v>
      </c>
      <c r="AM262" s="205">
        <f t="shared" si="35"/>
        <v>0</v>
      </c>
      <c r="AN262" s="205">
        <f t="shared" si="36"/>
        <v>0</v>
      </c>
      <c r="AO262" s="205">
        <f t="shared" si="37"/>
        <v>0</v>
      </c>
      <c r="AP262" s="205">
        <f t="shared" si="29"/>
        <v>-6.5920263232868148E-3</v>
      </c>
      <c r="AQ262" s="205">
        <f t="shared" si="30"/>
        <v>-7.3748615183039545E-2</v>
      </c>
    </row>
    <row r="263" spans="1:169" s="62" customFormat="1" ht="15" customHeight="1" x14ac:dyDescent="0.3">
      <c r="A263" s="218"/>
      <c r="B263" s="74"/>
      <c r="C263" s="75"/>
      <c r="D263" s="74"/>
      <c r="E263" s="218"/>
      <c r="F263" s="63"/>
      <c r="G263" s="89"/>
      <c r="H263" s="74"/>
      <c r="I263" s="75"/>
      <c r="J263" s="89"/>
      <c r="K263" s="75"/>
      <c r="L263" s="74"/>
      <c r="M263" s="61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206"/>
      <c r="Y263" s="324"/>
      <c r="Z263" s="324"/>
      <c r="AA263" s="324"/>
      <c r="AB263" s="324"/>
      <c r="AC263" s="324"/>
      <c r="AD263" s="324"/>
      <c r="AE263" s="324"/>
      <c r="AF263" s="324"/>
      <c r="AI263" s="205">
        <f t="shared" si="31"/>
        <v>0</v>
      </c>
      <c r="AJ263" s="205">
        <f t="shared" si="32"/>
        <v>0</v>
      </c>
      <c r="AK263" s="205">
        <f t="shared" si="33"/>
        <v>0</v>
      </c>
      <c r="AL263" s="205">
        <f t="shared" si="34"/>
        <v>0</v>
      </c>
      <c r="AM263" s="205">
        <f t="shared" si="35"/>
        <v>0</v>
      </c>
      <c r="AN263" s="205">
        <f t="shared" si="36"/>
        <v>0</v>
      </c>
      <c r="AO263" s="205">
        <f t="shared" si="37"/>
        <v>0</v>
      </c>
      <c r="AP263" s="205">
        <f t="shared" ref="AP263:AP326" si="38">AF263-U263</f>
        <v>0</v>
      </c>
      <c r="AQ263" s="205">
        <f t="shared" ref="AQ263:AQ326" si="39">AG263-V263</f>
        <v>0</v>
      </c>
    </row>
    <row r="264" spans="1:169" s="55" customFormat="1" ht="17.25" customHeight="1" x14ac:dyDescent="0.3">
      <c r="A264" s="218"/>
      <c r="B264" s="44"/>
      <c r="C264" s="43"/>
      <c r="D264" s="114"/>
      <c r="E264" s="218"/>
      <c r="F264" s="97"/>
      <c r="G264" s="98" t="s">
        <v>460</v>
      </c>
      <c r="H264" s="44"/>
      <c r="I264" s="43"/>
      <c r="J264" s="44"/>
      <c r="K264" s="43"/>
      <c r="L264" s="44"/>
      <c r="M264" s="53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321"/>
      <c r="Z264" s="321"/>
      <c r="AA264" s="321"/>
      <c r="AB264" s="321"/>
      <c r="AC264" s="321"/>
      <c r="AD264" s="321"/>
      <c r="AE264" s="321"/>
      <c r="AF264" s="321"/>
      <c r="AI264" s="205">
        <f t="shared" ref="AI264:AI327" si="40">Y264-N264</f>
        <v>0</v>
      </c>
      <c r="AJ264" s="205">
        <f t="shared" ref="AJ264:AJ327" si="41">Z264-O264</f>
        <v>0</v>
      </c>
      <c r="AK264" s="205">
        <f t="shared" ref="AK264:AK327" si="42">AA264-P264</f>
        <v>0</v>
      </c>
      <c r="AL264" s="205">
        <f t="shared" ref="AL264:AL327" si="43">AB264-Q264</f>
        <v>0</v>
      </c>
      <c r="AM264" s="205">
        <f t="shared" ref="AM264:AM327" si="44">AC264-R264</f>
        <v>0</v>
      </c>
      <c r="AN264" s="205">
        <f t="shared" ref="AN264:AN327" si="45">AD264-S264</f>
        <v>0</v>
      </c>
      <c r="AO264" s="205">
        <f t="shared" ref="AO264:AO327" si="46">AE264-T264</f>
        <v>0</v>
      </c>
      <c r="AP264" s="205">
        <f t="shared" si="38"/>
        <v>0</v>
      </c>
      <c r="AQ264" s="205">
        <f t="shared" si="39"/>
        <v>0</v>
      </c>
    </row>
    <row r="265" spans="1:169" s="55" customFormat="1" ht="15" customHeight="1" x14ac:dyDescent="0.3">
      <c r="A265" s="218"/>
      <c r="B265" s="44"/>
      <c r="C265" s="43"/>
      <c r="D265" s="114"/>
      <c r="E265" s="218"/>
      <c r="F265" s="43"/>
      <c r="G265" s="44" t="s">
        <v>468</v>
      </c>
      <c r="H265" s="44"/>
      <c r="I265" s="43"/>
      <c r="J265" s="44"/>
      <c r="K265" s="43"/>
      <c r="L265" s="44"/>
      <c r="M265" s="53"/>
      <c r="N265" s="54">
        <v>643882.56887343375</v>
      </c>
      <c r="O265" s="54">
        <v>680561.31856329704</v>
      </c>
      <c r="P265" s="54">
        <v>723360.72961064545</v>
      </c>
      <c r="Q265" s="54">
        <v>772989.86129763513</v>
      </c>
      <c r="R265" s="54">
        <v>820576.47957758803</v>
      </c>
      <c r="S265" s="54">
        <v>777692.91054699686</v>
      </c>
      <c r="T265" s="54">
        <v>795116.29697876563</v>
      </c>
      <c r="U265" s="54">
        <v>884870.33929002122</v>
      </c>
      <c r="V265" s="54">
        <v>930363.40948065312</v>
      </c>
      <c r="W265" s="54">
        <v>980109.72059415164</v>
      </c>
      <c r="X265" s="54"/>
      <c r="Y265" s="321">
        <v>643882.56887343375</v>
      </c>
      <c r="Z265" s="321">
        <v>680561.31856329704</v>
      </c>
      <c r="AA265" s="321">
        <v>723360.72961064545</v>
      </c>
      <c r="AB265" s="321">
        <v>772989.86129763513</v>
      </c>
      <c r="AC265" s="321">
        <v>820576.47957758803</v>
      </c>
      <c r="AD265" s="321">
        <v>777692.91054699686</v>
      </c>
      <c r="AE265" s="321">
        <v>795116.29697876563</v>
      </c>
      <c r="AF265" s="321">
        <v>882722.58040114318</v>
      </c>
      <c r="AG265" s="55">
        <v>927904.48415160086</v>
      </c>
      <c r="AI265" s="205">
        <f t="shared" si="40"/>
        <v>0</v>
      </c>
      <c r="AJ265" s="205">
        <f t="shared" si="41"/>
        <v>0</v>
      </c>
      <c r="AK265" s="205">
        <f t="shared" si="42"/>
        <v>0</v>
      </c>
      <c r="AL265" s="205">
        <f t="shared" si="43"/>
        <v>0</v>
      </c>
      <c r="AM265" s="205">
        <f t="shared" si="44"/>
        <v>0</v>
      </c>
      <c r="AN265" s="205">
        <f t="shared" si="45"/>
        <v>0</v>
      </c>
      <c r="AO265" s="205">
        <f t="shared" si="46"/>
        <v>0</v>
      </c>
      <c r="AP265" s="205">
        <f t="shared" si="38"/>
        <v>-2147.7588888780447</v>
      </c>
      <c r="AQ265" s="205">
        <f t="shared" si="39"/>
        <v>-2458.9253290522611</v>
      </c>
    </row>
    <row r="266" spans="1:169" s="55" customFormat="1" ht="15" customHeight="1" x14ac:dyDescent="0.3">
      <c r="A266" s="218"/>
      <c r="B266" s="44"/>
      <c r="C266" s="43"/>
      <c r="D266" s="114"/>
      <c r="E266" s="218"/>
      <c r="F266" s="43"/>
      <c r="G266" s="44" t="s">
        <v>469</v>
      </c>
      <c r="H266" s="44"/>
      <c r="I266" s="43"/>
      <c r="J266" s="44"/>
      <c r="K266" s="43"/>
      <c r="L266" s="44"/>
      <c r="M266" s="53"/>
      <c r="N266" s="54">
        <v>234423.94809101894</v>
      </c>
      <c r="O266" s="54">
        <v>247450.94832166185</v>
      </c>
      <c r="P266" s="54">
        <v>263988.87543927634</v>
      </c>
      <c r="Q266" s="54">
        <v>282152.10157209606</v>
      </c>
      <c r="R266" s="54">
        <v>299977.66050957411</v>
      </c>
      <c r="S266" s="54">
        <v>286148.350121225</v>
      </c>
      <c r="T266" s="54">
        <v>296394.51872287074</v>
      </c>
      <c r="U266" s="54">
        <v>327094.16301772045</v>
      </c>
      <c r="V266" s="54">
        <v>341265.18034304777</v>
      </c>
      <c r="W266" s="54">
        <v>363426.53261471051</v>
      </c>
      <c r="X266" s="54"/>
      <c r="Y266" s="321">
        <v>234423.94809101894</v>
      </c>
      <c r="Z266" s="321">
        <v>247450.94832166185</v>
      </c>
      <c r="AA266" s="321">
        <v>263988.87543927634</v>
      </c>
      <c r="AB266" s="321">
        <v>282152.10157209606</v>
      </c>
      <c r="AC266" s="321">
        <v>299977.66050957411</v>
      </c>
      <c r="AD266" s="321">
        <v>286148.350121225</v>
      </c>
      <c r="AE266" s="321">
        <v>296394.51872287074</v>
      </c>
      <c r="AF266" s="321">
        <v>326620.53649156133</v>
      </c>
      <c r="AG266" s="55">
        <v>341062.32826331642</v>
      </c>
      <c r="AI266" s="205">
        <f t="shared" si="40"/>
        <v>0</v>
      </c>
      <c r="AJ266" s="205">
        <f t="shared" si="41"/>
        <v>0</v>
      </c>
      <c r="AK266" s="205">
        <f t="shared" si="42"/>
        <v>0</v>
      </c>
      <c r="AL266" s="205">
        <f t="shared" si="43"/>
        <v>0</v>
      </c>
      <c r="AM266" s="205">
        <f t="shared" si="44"/>
        <v>0</v>
      </c>
      <c r="AN266" s="205">
        <f t="shared" si="45"/>
        <v>0</v>
      </c>
      <c r="AO266" s="205">
        <f t="shared" si="46"/>
        <v>0</v>
      </c>
      <c r="AP266" s="205">
        <f t="shared" si="38"/>
        <v>-473.62652615911793</v>
      </c>
      <c r="AQ266" s="205">
        <f t="shared" si="39"/>
        <v>-202.85207973135402</v>
      </c>
    </row>
    <row r="267" spans="1:169" s="55" customFormat="1" ht="15" customHeight="1" x14ac:dyDescent="0.3">
      <c r="A267" s="218"/>
      <c r="B267" s="44"/>
      <c r="C267" s="43"/>
      <c r="D267" s="106"/>
      <c r="E267" s="218"/>
      <c r="F267" s="43"/>
      <c r="G267" s="44" t="s">
        <v>470</v>
      </c>
      <c r="H267" s="44"/>
      <c r="I267" s="43"/>
      <c r="J267" s="44"/>
      <c r="K267" s="43"/>
      <c r="L267" s="44"/>
      <c r="M267" s="53"/>
      <c r="N267" s="54">
        <v>309675.86307710357</v>
      </c>
      <c r="O267" s="54">
        <v>328490.01517414604</v>
      </c>
      <c r="P267" s="54">
        <v>349677.74912421271</v>
      </c>
      <c r="Q267" s="54">
        <v>375946.70815673319</v>
      </c>
      <c r="R267" s="54">
        <v>401794.66249060381</v>
      </c>
      <c r="S267" s="54">
        <v>366845.43087429838</v>
      </c>
      <c r="T267" s="54">
        <v>367239.60330104287</v>
      </c>
      <c r="U267" s="54">
        <v>419992.38202338287</v>
      </c>
      <c r="V267" s="54">
        <v>444505.06366515841</v>
      </c>
      <c r="W267" s="54">
        <v>465168.66516320792</v>
      </c>
      <c r="X267" s="54"/>
      <c r="Y267" s="321">
        <v>309675.86307710357</v>
      </c>
      <c r="Z267" s="321">
        <v>328490.01517414604</v>
      </c>
      <c r="AA267" s="321">
        <v>349677.74912421271</v>
      </c>
      <c r="AB267" s="321">
        <v>375946.70815673319</v>
      </c>
      <c r="AC267" s="321">
        <v>401794.66249060381</v>
      </c>
      <c r="AD267" s="321">
        <v>366845.43087429838</v>
      </c>
      <c r="AE267" s="321">
        <v>367239.60330104287</v>
      </c>
      <c r="AF267" s="321">
        <v>418666.85343942646</v>
      </c>
      <c r="AG267" s="55">
        <v>442973.96064274572</v>
      </c>
      <c r="AI267" s="205">
        <f t="shared" si="40"/>
        <v>0</v>
      </c>
      <c r="AJ267" s="205">
        <f t="shared" si="41"/>
        <v>0</v>
      </c>
      <c r="AK267" s="205">
        <f t="shared" si="42"/>
        <v>0</v>
      </c>
      <c r="AL267" s="205">
        <f t="shared" si="43"/>
        <v>0</v>
      </c>
      <c r="AM267" s="205">
        <f t="shared" si="44"/>
        <v>0</v>
      </c>
      <c r="AN267" s="205">
        <f t="shared" si="45"/>
        <v>0</v>
      </c>
      <c r="AO267" s="205">
        <f t="shared" si="46"/>
        <v>0</v>
      </c>
      <c r="AP267" s="205">
        <f t="shared" si="38"/>
        <v>-1325.5285839564167</v>
      </c>
      <c r="AQ267" s="205">
        <f t="shared" si="39"/>
        <v>-1531.103022412688</v>
      </c>
    </row>
    <row r="268" spans="1:169" s="55" customFormat="1" ht="15" customHeight="1" x14ac:dyDescent="0.3">
      <c r="A268" s="43"/>
      <c r="B268" s="44"/>
      <c r="C268" s="43"/>
      <c r="D268" s="44"/>
      <c r="E268" s="43"/>
      <c r="F268" s="43"/>
      <c r="G268" s="44" t="s">
        <v>366</v>
      </c>
      <c r="H268" s="44"/>
      <c r="I268" s="43"/>
      <c r="J268" s="44"/>
      <c r="K268" s="43"/>
      <c r="L268" s="44"/>
      <c r="M268" s="53"/>
      <c r="N268" s="54">
        <v>99782.75770531116</v>
      </c>
      <c r="O268" s="54">
        <v>104620.35506748897</v>
      </c>
      <c r="P268" s="54">
        <v>109694.10504715604</v>
      </c>
      <c r="Q268" s="54">
        <v>114891.05156880569</v>
      </c>
      <c r="R268" s="54">
        <v>118804.15657741018</v>
      </c>
      <c r="S268" s="54">
        <v>124699.12955147336</v>
      </c>
      <c r="T268" s="54">
        <v>131482.17495485194</v>
      </c>
      <c r="U268" s="54">
        <v>137783.7942489179</v>
      </c>
      <c r="V268" s="54">
        <v>144593.16547244691</v>
      </c>
      <c r="W268" s="54">
        <v>151514.52281623328</v>
      </c>
      <c r="X268" s="54"/>
      <c r="Y268" s="321">
        <v>99782.75770531116</v>
      </c>
      <c r="Z268" s="321">
        <v>104620.35506748897</v>
      </c>
      <c r="AA268" s="321">
        <v>109694.10504715604</v>
      </c>
      <c r="AB268" s="321">
        <v>114891.05156880569</v>
      </c>
      <c r="AC268" s="321">
        <v>118804.15657741018</v>
      </c>
      <c r="AD268" s="321">
        <v>124699.12955147336</v>
      </c>
      <c r="AE268" s="321">
        <v>131482.17495485194</v>
      </c>
      <c r="AF268" s="321">
        <v>137435.19047015547</v>
      </c>
      <c r="AG268" s="55">
        <v>143868.19524553895</v>
      </c>
      <c r="AI268" s="205">
        <f t="shared" si="40"/>
        <v>0</v>
      </c>
      <c r="AJ268" s="205">
        <f t="shared" si="41"/>
        <v>0</v>
      </c>
      <c r="AK268" s="205">
        <f t="shared" si="42"/>
        <v>0</v>
      </c>
      <c r="AL268" s="205">
        <f t="shared" si="43"/>
        <v>0</v>
      </c>
      <c r="AM268" s="205">
        <f t="shared" si="44"/>
        <v>0</v>
      </c>
      <c r="AN268" s="205">
        <f t="shared" si="45"/>
        <v>0</v>
      </c>
      <c r="AO268" s="205">
        <f t="shared" si="46"/>
        <v>0</v>
      </c>
      <c r="AP268" s="205">
        <f t="shared" si="38"/>
        <v>-348.60377876242273</v>
      </c>
      <c r="AQ268" s="205">
        <f t="shared" si="39"/>
        <v>-724.97022690795711</v>
      </c>
    </row>
    <row r="269" spans="1:169" s="55" customFormat="1" ht="15" customHeight="1" x14ac:dyDescent="0.3">
      <c r="A269" s="43"/>
      <c r="B269" s="44"/>
      <c r="C269" s="43"/>
      <c r="D269" s="44"/>
      <c r="E269" s="43"/>
      <c r="F269" s="43"/>
      <c r="G269" s="44" t="s">
        <v>471</v>
      </c>
      <c r="H269" s="44"/>
      <c r="I269" s="43"/>
      <c r="J269" s="44"/>
      <c r="K269" s="43"/>
      <c r="L269" s="44"/>
      <c r="M269" s="53"/>
      <c r="N269" s="54">
        <v>518359.67296035885</v>
      </c>
      <c r="O269" s="54">
        <v>532751.55676950736</v>
      </c>
      <c r="P269" s="54">
        <v>559331.9448779485</v>
      </c>
      <c r="Q269" s="54">
        <v>574231.01342663786</v>
      </c>
      <c r="R269" s="54">
        <v>587196.24378322659</v>
      </c>
      <c r="S269" s="54">
        <v>553210.42241839436</v>
      </c>
      <c r="T269" s="54">
        <v>580123.66043870011</v>
      </c>
      <c r="U269" s="54">
        <v>614848.59371614119</v>
      </c>
      <c r="V269" s="54">
        <v>621386.69042980764</v>
      </c>
      <c r="W269" s="54">
        <v>650503.28906663251</v>
      </c>
      <c r="X269" s="54"/>
      <c r="Y269" s="321">
        <v>518359.67296035885</v>
      </c>
      <c r="Z269" s="321">
        <v>532751.55676950736</v>
      </c>
      <c r="AA269" s="321">
        <v>559331.9448779485</v>
      </c>
      <c r="AB269" s="321">
        <v>574231.01342663786</v>
      </c>
      <c r="AC269" s="321">
        <v>587196.24378322659</v>
      </c>
      <c r="AD269" s="321">
        <v>553210.42241839436</v>
      </c>
      <c r="AE269" s="321">
        <v>580123.66043870011</v>
      </c>
      <c r="AF269" s="321">
        <v>614633.03078526026</v>
      </c>
      <c r="AG269" s="55">
        <v>621677.65671523334</v>
      </c>
      <c r="AI269" s="205">
        <f t="shared" si="40"/>
        <v>0</v>
      </c>
      <c r="AJ269" s="205">
        <f t="shared" si="41"/>
        <v>0</v>
      </c>
      <c r="AK269" s="205">
        <f t="shared" si="42"/>
        <v>0</v>
      </c>
      <c r="AL269" s="205">
        <f t="shared" si="43"/>
        <v>0</v>
      </c>
      <c r="AM269" s="205">
        <f t="shared" si="44"/>
        <v>0</v>
      </c>
      <c r="AN269" s="205">
        <f t="shared" si="45"/>
        <v>0</v>
      </c>
      <c r="AO269" s="205">
        <f t="shared" si="46"/>
        <v>0</v>
      </c>
      <c r="AP269" s="205">
        <f t="shared" si="38"/>
        <v>-215.56293088092934</v>
      </c>
      <c r="AQ269" s="205">
        <f t="shared" si="39"/>
        <v>290.96628542570397</v>
      </c>
    </row>
    <row r="270" spans="1:169" s="55" customFormat="1" ht="17.25" customHeight="1" x14ac:dyDescent="0.3">
      <c r="A270" s="43"/>
      <c r="B270" s="44"/>
      <c r="C270" s="43"/>
      <c r="D270" s="44"/>
      <c r="E270" s="92"/>
      <c r="F270" s="97"/>
      <c r="G270" s="98" t="s">
        <v>461</v>
      </c>
      <c r="H270" s="44"/>
      <c r="I270" s="43"/>
      <c r="J270" s="44"/>
      <c r="K270" s="43"/>
      <c r="L270" s="44"/>
      <c r="M270" s="53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321"/>
      <c r="Z270" s="321"/>
      <c r="AA270" s="321"/>
      <c r="AB270" s="321"/>
      <c r="AC270" s="321"/>
      <c r="AD270" s="321"/>
      <c r="AE270" s="321"/>
      <c r="AF270" s="321"/>
      <c r="AI270" s="205">
        <f t="shared" si="40"/>
        <v>0</v>
      </c>
      <c r="AJ270" s="205">
        <f t="shared" si="41"/>
        <v>0</v>
      </c>
      <c r="AK270" s="205">
        <f t="shared" si="42"/>
        <v>0</v>
      </c>
      <c r="AL270" s="205">
        <f t="shared" si="43"/>
        <v>0</v>
      </c>
      <c r="AM270" s="205">
        <f t="shared" si="44"/>
        <v>0</v>
      </c>
      <c r="AN270" s="205">
        <f t="shared" si="45"/>
        <v>0</v>
      </c>
      <c r="AO270" s="205">
        <f t="shared" si="46"/>
        <v>0</v>
      </c>
      <c r="AP270" s="205">
        <f t="shared" si="38"/>
        <v>0</v>
      </c>
      <c r="AQ270" s="205">
        <f t="shared" si="39"/>
        <v>0</v>
      </c>
    </row>
    <row r="271" spans="1:169" s="55" customFormat="1" ht="15" customHeight="1" x14ac:dyDescent="0.3">
      <c r="A271" s="43"/>
      <c r="B271" s="44"/>
      <c r="C271" s="43"/>
      <c r="D271" s="44"/>
      <c r="E271" s="43"/>
      <c r="F271" s="43"/>
      <c r="G271" s="44" t="s">
        <v>472</v>
      </c>
      <c r="H271" s="44"/>
      <c r="I271" s="43"/>
      <c r="J271" s="44"/>
      <c r="K271" s="43"/>
      <c r="L271" s="44"/>
      <c r="M271" s="53"/>
      <c r="N271" s="54">
        <v>1088349.1830326437</v>
      </c>
      <c r="O271" s="54">
        <v>1140387.221179375</v>
      </c>
      <c r="P271" s="54">
        <v>1215275.8648601132</v>
      </c>
      <c r="Q271" s="54">
        <v>1272998.0625813478</v>
      </c>
      <c r="R271" s="54">
        <v>1323026.4954613193</v>
      </c>
      <c r="S271" s="54">
        <v>1259179.5294837521</v>
      </c>
      <c r="T271" s="54">
        <v>1307303.9382523943</v>
      </c>
      <c r="U271" s="54">
        <v>1434158.4380153918</v>
      </c>
      <c r="V271" s="54">
        <v>1506065.6306325542</v>
      </c>
      <c r="W271" s="54">
        <v>1580363.9191475147</v>
      </c>
      <c r="X271" s="54"/>
      <c r="Y271" s="321">
        <v>1088349.1830326437</v>
      </c>
      <c r="Z271" s="321">
        <v>1140387.221179375</v>
      </c>
      <c r="AA271" s="321">
        <v>1215275.8648601132</v>
      </c>
      <c r="AB271" s="321">
        <v>1272998.0625813478</v>
      </c>
      <c r="AC271" s="321">
        <v>1323026.4954613193</v>
      </c>
      <c r="AD271" s="321">
        <v>1259179.5294837521</v>
      </c>
      <c r="AE271" s="321">
        <v>1307303.9382523943</v>
      </c>
      <c r="AF271" s="321">
        <v>1431795.1161956331</v>
      </c>
      <c r="AG271" s="55">
        <v>1498946.7398479586</v>
      </c>
      <c r="AI271" s="205">
        <f t="shared" si="40"/>
        <v>0</v>
      </c>
      <c r="AJ271" s="205">
        <f t="shared" si="41"/>
        <v>0</v>
      </c>
      <c r="AK271" s="205">
        <f t="shared" si="42"/>
        <v>0</v>
      </c>
      <c r="AL271" s="205">
        <f t="shared" si="43"/>
        <v>0</v>
      </c>
      <c r="AM271" s="205">
        <f t="shared" si="44"/>
        <v>0</v>
      </c>
      <c r="AN271" s="205">
        <f t="shared" si="45"/>
        <v>0</v>
      </c>
      <c r="AO271" s="205">
        <f t="shared" si="46"/>
        <v>0</v>
      </c>
      <c r="AP271" s="205">
        <f t="shared" si="38"/>
        <v>-2363.3218197587412</v>
      </c>
      <c r="AQ271" s="205">
        <f t="shared" si="39"/>
        <v>-7118.8907845956273</v>
      </c>
    </row>
    <row r="272" spans="1:169" s="55" customFormat="1" ht="15" customHeight="1" x14ac:dyDescent="0.3">
      <c r="A272" s="43"/>
      <c r="B272" s="44"/>
      <c r="C272" s="43"/>
      <c r="D272" s="44"/>
      <c r="E272" s="43"/>
      <c r="F272" s="43"/>
      <c r="G272" s="44" t="s">
        <v>473</v>
      </c>
      <c r="H272" s="44"/>
      <c r="I272" s="43"/>
      <c r="J272" s="44"/>
      <c r="K272" s="43"/>
      <c r="L272" s="44"/>
      <c r="M272" s="53"/>
      <c r="N272" s="54">
        <v>0.92472690651317779</v>
      </c>
      <c r="O272" s="54">
        <v>0.92766259493437309</v>
      </c>
      <c r="P272" s="54">
        <v>0.93427491460778234</v>
      </c>
      <c r="Q272" s="54">
        <v>0.93344290319355983</v>
      </c>
      <c r="R272" s="302">
        <v>0.92912298333217358</v>
      </c>
      <c r="S272" s="302">
        <v>0.93532433218208944</v>
      </c>
      <c r="T272" s="302">
        <v>0.93991006026084378</v>
      </c>
      <c r="U272" s="302">
        <v>0.94570117628951267</v>
      </c>
      <c r="V272" s="302">
        <v>0.95919045806778791</v>
      </c>
      <c r="W272" s="302">
        <v>0.9576190649111449</v>
      </c>
      <c r="X272" s="54"/>
      <c r="Y272" s="321">
        <v>0.92472690651317779</v>
      </c>
      <c r="Z272" s="321">
        <v>0.92766259493437309</v>
      </c>
      <c r="AA272" s="321">
        <v>0.93427491460778234</v>
      </c>
      <c r="AB272" s="321">
        <v>0.93344290319355983</v>
      </c>
      <c r="AC272" s="321">
        <v>0.92912298333217358</v>
      </c>
      <c r="AD272" s="321">
        <v>0.93532433218208944</v>
      </c>
      <c r="AE272" s="321">
        <v>0.93991006026084378</v>
      </c>
      <c r="AF272" s="321">
        <v>0.94561642478502073</v>
      </c>
      <c r="AG272" s="55">
        <v>0.95597649937775842</v>
      </c>
      <c r="AI272" s="205">
        <f t="shared" si="40"/>
        <v>0</v>
      </c>
      <c r="AJ272" s="205">
        <f t="shared" si="41"/>
        <v>0</v>
      </c>
      <c r="AK272" s="205">
        <f t="shared" si="42"/>
        <v>0</v>
      </c>
      <c r="AL272" s="205">
        <f t="shared" si="43"/>
        <v>0</v>
      </c>
      <c r="AM272" s="205">
        <f t="shared" si="44"/>
        <v>0</v>
      </c>
      <c r="AN272" s="205">
        <f t="shared" si="45"/>
        <v>0</v>
      </c>
      <c r="AO272" s="205">
        <f t="shared" si="46"/>
        <v>0</v>
      </c>
      <c r="AP272" s="205">
        <f t="shared" si="38"/>
        <v>-8.4751504491942242E-5</v>
      </c>
      <c r="AQ272" s="205">
        <f t="shared" si="39"/>
        <v>-3.2139586900294947E-3</v>
      </c>
    </row>
    <row r="273" spans="1:43" s="55" customFormat="1" ht="15" customHeight="1" x14ac:dyDescent="0.3">
      <c r="A273" s="43"/>
      <c r="B273" s="44"/>
      <c r="C273" s="43"/>
      <c r="D273" s="44"/>
      <c r="E273" s="43"/>
      <c r="F273" s="43"/>
      <c r="G273" s="44" t="s">
        <v>474</v>
      </c>
      <c r="H273" s="44"/>
      <c r="I273" s="43"/>
      <c r="J273" s="44"/>
      <c r="K273" s="43"/>
      <c r="L273" s="44"/>
      <c r="M273" s="53"/>
      <c r="N273" s="54">
        <v>299228.62594496715</v>
      </c>
      <c r="O273" s="54">
        <v>312487.33835377899</v>
      </c>
      <c r="P273" s="54">
        <v>332124.46400177147</v>
      </c>
      <c r="Q273" s="54">
        <v>326914.75985400495</v>
      </c>
      <c r="R273" s="54">
        <v>314653.13587557449</v>
      </c>
      <c r="S273" s="54">
        <v>276710.98454488243</v>
      </c>
      <c r="T273" s="54">
        <v>299991.56398598023</v>
      </c>
      <c r="U273" s="54">
        <v>322846.13494234742</v>
      </c>
      <c r="V273" s="54">
        <v>345860.77876903524</v>
      </c>
      <c r="W273" s="54">
        <v>361800.96251401346</v>
      </c>
      <c r="X273" s="54"/>
      <c r="Y273" s="321">
        <v>299228.62594496715</v>
      </c>
      <c r="Z273" s="321">
        <v>312487.33835377899</v>
      </c>
      <c r="AA273" s="321">
        <v>332124.46400177147</v>
      </c>
      <c r="AB273" s="321">
        <v>326914.75985400495</v>
      </c>
      <c r="AC273" s="321">
        <v>314653.13587557449</v>
      </c>
      <c r="AD273" s="321">
        <v>276710.98454488243</v>
      </c>
      <c r="AE273" s="321">
        <v>299991.56398598023</v>
      </c>
      <c r="AF273" s="321">
        <v>322310.9366127312</v>
      </c>
      <c r="AG273" s="55">
        <v>340498.30425577547</v>
      </c>
      <c r="AI273" s="205">
        <f t="shared" si="40"/>
        <v>0</v>
      </c>
      <c r="AJ273" s="205">
        <f t="shared" si="41"/>
        <v>0</v>
      </c>
      <c r="AK273" s="205">
        <f t="shared" si="42"/>
        <v>0</v>
      </c>
      <c r="AL273" s="205">
        <f t="shared" si="43"/>
        <v>0</v>
      </c>
      <c r="AM273" s="205">
        <f t="shared" si="44"/>
        <v>0</v>
      </c>
      <c r="AN273" s="205">
        <f t="shared" si="45"/>
        <v>0</v>
      </c>
      <c r="AO273" s="205">
        <f t="shared" si="46"/>
        <v>0</v>
      </c>
      <c r="AP273" s="205">
        <f t="shared" si="38"/>
        <v>-535.1983296162216</v>
      </c>
      <c r="AQ273" s="205">
        <f t="shared" si="39"/>
        <v>-5362.4745132597745</v>
      </c>
    </row>
    <row r="274" spans="1:43" s="55" customFormat="1" ht="15" customHeight="1" x14ac:dyDescent="0.3">
      <c r="A274" s="43"/>
      <c r="B274" s="44"/>
      <c r="C274" s="43"/>
      <c r="D274" s="44"/>
      <c r="E274" s="43"/>
      <c r="F274" s="43"/>
      <c r="G274" s="44" t="s">
        <v>475</v>
      </c>
      <c r="H274" s="44"/>
      <c r="I274" s="43"/>
      <c r="J274" s="44"/>
      <c r="K274" s="43"/>
      <c r="L274" s="44"/>
      <c r="M274" s="53"/>
      <c r="N274" s="54">
        <v>789120.55708767672</v>
      </c>
      <c r="O274" s="54">
        <v>827899.88282559603</v>
      </c>
      <c r="P274" s="54">
        <v>883151.40085834183</v>
      </c>
      <c r="Q274" s="54">
        <v>946083.3027273427</v>
      </c>
      <c r="R274" s="54">
        <v>1008373.3595857449</v>
      </c>
      <c r="S274" s="54">
        <v>982468.54493886977</v>
      </c>
      <c r="T274" s="54">
        <v>1007312.374266414</v>
      </c>
      <c r="U274" s="54">
        <v>1111312.3030730446</v>
      </c>
      <c r="V274" s="54">
        <v>1160204.8518635191</v>
      </c>
      <c r="W274" s="54">
        <v>1218562.9566335012</v>
      </c>
      <c r="X274" s="54"/>
      <c r="Y274" s="321">
        <v>789120.55708767672</v>
      </c>
      <c r="Z274" s="321">
        <v>827899.88282559603</v>
      </c>
      <c r="AA274" s="321">
        <v>883151.40085834183</v>
      </c>
      <c r="AB274" s="321">
        <v>946083.3027273427</v>
      </c>
      <c r="AC274" s="321">
        <v>1008373.3595857449</v>
      </c>
      <c r="AD274" s="321">
        <v>982468.54493886977</v>
      </c>
      <c r="AE274" s="321">
        <v>1007312.374266414</v>
      </c>
      <c r="AF274" s="321">
        <v>1109484.179582902</v>
      </c>
      <c r="AG274" s="55">
        <v>1158448.4355921829</v>
      </c>
      <c r="AI274" s="205">
        <f t="shared" si="40"/>
        <v>0</v>
      </c>
      <c r="AJ274" s="205">
        <f t="shared" si="41"/>
        <v>0</v>
      </c>
      <c r="AK274" s="205">
        <f t="shared" si="42"/>
        <v>0</v>
      </c>
      <c r="AL274" s="205">
        <f t="shared" si="43"/>
        <v>0</v>
      </c>
      <c r="AM274" s="205">
        <f t="shared" si="44"/>
        <v>0</v>
      </c>
      <c r="AN274" s="205">
        <f t="shared" si="45"/>
        <v>0</v>
      </c>
      <c r="AO274" s="205">
        <f t="shared" si="46"/>
        <v>0</v>
      </c>
      <c r="AP274" s="205">
        <f t="shared" si="38"/>
        <v>-1828.123490142636</v>
      </c>
      <c r="AQ274" s="205">
        <f t="shared" si="39"/>
        <v>-1756.4162713361438</v>
      </c>
    </row>
    <row r="275" spans="1:43" s="235" customFormat="1" ht="15" customHeight="1" x14ac:dyDescent="0.3">
      <c r="A275" s="232"/>
      <c r="B275" s="103"/>
      <c r="C275" s="232"/>
      <c r="D275" s="103"/>
      <c r="E275" s="232"/>
      <c r="F275" s="232"/>
      <c r="G275" s="103" t="s">
        <v>476</v>
      </c>
      <c r="H275" s="103"/>
      <c r="I275" s="232"/>
      <c r="J275" s="103"/>
      <c r="K275" s="232"/>
      <c r="L275" s="103"/>
      <c r="M275" s="233"/>
      <c r="N275" s="234">
        <v>-21075.3976758395</v>
      </c>
      <c r="O275" s="234">
        <v>-18011.297941364501</v>
      </c>
      <c r="P275" s="234">
        <v>-19049.559720974899</v>
      </c>
      <c r="Q275" s="234">
        <v>-28708.095586225601</v>
      </c>
      <c r="R275" s="234">
        <v>-21855.875314650999</v>
      </c>
      <c r="S275" s="234">
        <v>-13783.521213554492</v>
      </c>
      <c r="T275" s="234">
        <v>-20866.58654041246</v>
      </c>
      <c r="U275" s="234">
        <v>-30104.973273118627</v>
      </c>
      <c r="V275" s="234">
        <v>-27407.523724173283</v>
      </c>
      <c r="W275" s="234">
        <v>-35630.486223576641</v>
      </c>
      <c r="X275" s="234"/>
      <c r="Y275" s="323">
        <v>-21075.3976758395</v>
      </c>
      <c r="Z275" s="323">
        <v>-18011.297941364501</v>
      </c>
      <c r="AA275" s="323">
        <v>-19049.559720974899</v>
      </c>
      <c r="AB275" s="323">
        <v>-28708.095586225601</v>
      </c>
      <c r="AC275" s="323">
        <v>-21855.875314650999</v>
      </c>
      <c r="AD275" s="323">
        <v>-13783.521213554492</v>
      </c>
      <c r="AE275" s="323">
        <v>-20866.58654041246</v>
      </c>
      <c r="AF275" s="323">
        <v>-30104.973273118627</v>
      </c>
      <c r="AG275" s="235">
        <v>-24898.782891595987</v>
      </c>
      <c r="AI275" s="205">
        <f t="shared" si="40"/>
        <v>0</v>
      </c>
      <c r="AJ275" s="205">
        <f t="shared" si="41"/>
        <v>0</v>
      </c>
      <c r="AK275" s="205">
        <f t="shared" si="42"/>
        <v>0</v>
      </c>
      <c r="AL275" s="205">
        <f t="shared" si="43"/>
        <v>0</v>
      </c>
      <c r="AM275" s="205">
        <f t="shared" si="44"/>
        <v>0</v>
      </c>
      <c r="AN275" s="205">
        <f t="shared" si="45"/>
        <v>0</v>
      </c>
      <c r="AO275" s="205">
        <f t="shared" si="46"/>
        <v>0</v>
      </c>
      <c r="AP275" s="205">
        <f t="shared" si="38"/>
        <v>0</v>
      </c>
      <c r="AQ275" s="205">
        <f t="shared" si="39"/>
        <v>2508.7408325772958</v>
      </c>
    </row>
    <row r="276" spans="1:43" s="102" customFormat="1" ht="17.25" customHeight="1" x14ac:dyDescent="0.3">
      <c r="A276" s="99"/>
      <c r="B276" s="100"/>
      <c r="C276" s="99"/>
      <c r="D276" s="100"/>
      <c r="E276" s="99"/>
      <c r="F276" s="99"/>
      <c r="G276" s="100" t="s">
        <v>477</v>
      </c>
      <c r="H276" s="100"/>
      <c r="I276" s="99"/>
      <c r="J276" s="100"/>
      <c r="K276" s="99"/>
      <c r="L276" s="100"/>
      <c r="M276" s="101"/>
      <c r="N276" s="236">
        <v>1155865.789356804</v>
      </c>
      <c r="O276" s="236">
        <v>1211301.1993034456</v>
      </c>
      <c r="P276" s="236">
        <v>1281719.4600383728</v>
      </c>
      <c r="Q276" s="236">
        <v>1335058.2989367582</v>
      </c>
      <c r="R276" s="236">
        <v>1402096.0871225111</v>
      </c>
      <c r="S276" s="236">
        <v>1332465.5671065538</v>
      </c>
      <c r="T276" s="236">
        <v>1370015.3643236856</v>
      </c>
      <c r="U276" s="236">
        <v>1486397.7804216119</v>
      </c>
      <c r="V276" s="236">
        <v>1542734.8999884254</v>
      </c>
      <c r="W276" s="236">
        <v>1614674.9191874496</v>
      </c>
      <c r="X276" s="236"/>
      <c r="Y276" s="325">
        <v>1155865.789356804</v>
      </c>
      <c r="Z276" s="325">
        <v>1211301.1993034456</v>
      </c>
      <c r="AA276" s="325">
        <v>1281719.4600383728</v>
      </c>
      <c r="AB276" s="325">
        <v>1335058.2989367582</v>
      </c>
      <c r="AC276" s="325">
        <v>1402096.0871225111</v>
      </c>
      <c r="AD276" s="325">
        <v>1332465.5671065538</v>
      </c>
      <c r="AE276" s="325">
        <v>1370015.3643236856</v>
      </c>
      <c r="AF276" s="325">
        <v>1484034.4586018529</v>
      </c>
      <c r="AG276" s="102">
        <v>1543075.681777376</v>
      </c>
      <c r="AI276" s="205">
        <f t="shared" si="40"/>
        <v>0</v>
      </c>
      <c r="AJ276" s="205">
        <f t="shared" si="41"/>
        <v>0</v>
      </c>
      <c r="AK276" s="205">
        <f t="shared" si="42"/>
        <v>0</v>
      </c>
      <c r="AL276" s="205">
        <f t="shared" si="43"/>
        <v>0</v>
      </c>
      <c r="AM276" s="205">
        <f t="shared" si="44"/>
        <v>0</v>
      </c>
      <c r="AN276" s="205">
        <f t="shared" si="45"/>
        <v>0</v>
      </c>
      <c r="AO276" s="205">
        <f t="shared" si="46"/>
        <v>0</v>
      </c>
      <c r="AP276" s="205">
        <f t="shared" si="38"/>
        <v>-2363.321819758974</v>
      </c>
      <c r="AQ276" s="205">
        <f t="shared" si="39"/>
        <v>340.78178895055316</v>
      </c>
    </row>
    <row r="277" spans="1:43" s="235" customFormat="1" ht="15" customHeight="1" x14ac:dyDescent="0.3">
      <c r="A277" s="232"/>
      <c r="B277" s="103"/>
      <c r="C277" s="232"/>
      <c r="D277" s="103"/>
      <c r="E277" s="232"/>
      <c r="F277" s="232"/>
      <c r="G277" s="103" t="s">
        <v>478</v>
      </c>
      <c r="H277" s="103"/>
      <c r="I277" s="232"/>
      <c r="J277" s="103"/>
      <c r="K277" s="232"/>
      <c r="L277" s="103"/>
      <c r="M277" s="233"/>
      <c r="N277" s="234"/>
      <c r="O277" s="234"/>
      <c r="P277" s="234"/>
      <c r="Q277" s="234"/>
      <c r="R277" s="234"/>
      <c r="S277" s="234"/>
      <c r="T277" s="234"/>
      <c r="U277" s="234"/>
      <c r="V277" s="234"/>
      <c r="W277" s="234"/>
      <c r="X277" s="234"/>
      <c r="Y277" s="323"/>
      <c r="Z277" s="323"/>
      <c r="AA277" s="323"/>
      <c r="AB277" s="323"/>
      <c r="AC277" s="323"/>
      <c r="AD277" s="323"/>
      <c r="AE277" s="323"/>
      <c r="AF277" s="323"/>
      <c r="AI277" s="205">
        <f t="shared" si="40"/>
        <v>0</v>
      </c>
      <c r="AJ277" s="205">
        <f t="shared" si="41"/>
        <v>0</v>
      </c>
      <c r="AK277" s="205">
        <f t="shared" si="42"/>
        <v>0</v>
      </c>
      <c r="AL277" s="205">
        <f t="shared" si="43"/>
        <v>0</v>
      </c>
      <c r="AM277" s="205">
        <f t="shared" si="44"/>
        <v>0</v>
      </c>
      <c r="AN277" s="205">
        <f t="shared" si="45"/>
        <v>0</v>
      </c>
      <c r="AO277" s="205">
        <f t="shared" si="46"/>
        <v>0</v>
      </c>
      <c r="AP277" s="205">
        <f t="shared" si="38"/>
        <v>0</v>
      </c>
      <c r="AQ277" s="205">
        <f t="shared" si="39"/>
        <v>0</v>
      </c>
    </row>
    <row r="278" spans="1:43" s="55" customFormat="1" ht="15" customHeight="1" x14ac:dyDescent="0.3">
      <c r="A278" s="43"/>
      <c r="B278" s="44"/>
      <c r="C278" s="43"/>
      <c r="D278" s="44"/>
      <c r="E278" s="43"/>
      <c r="F278" s="43"/>
      <c r="G278" s="44" t="s">
        <v>479</v>
      </c>
      <c r="H278" s="44"/>
      <c r="I278" s="43"/>
      <c r="J278" s="44"/>
      <c r="K278" s="43"/>
      <c r="L278" s="44"/>
      <c r="M278" s="53"/>
      <c r="N278" s="54">
        <v>1155865.789356804</v>
      </c>
      <c r="O278" s="54">
        <v>1211301.1993034456</v>
      </c>
      <c r="P278" s="54">
        <v>1281719.4600383728</v>
      </c>
      <c r="Q278" s="54">
        <v>1335058.2989367582</v>
      </c>
      <c r="R278" s="54">
        <v>1402096.0871225111</v>
      </c>
      <c r="S278" s="54">
        <v>1332465.5671065538</v>
      </c>
      <c r="T278" s="54">
        <v>1370015.3643236856</v>
      </c>
      <c r="U278" s="54">
        <v>1486397.7804216119</v>
      </c>
      <c r="V278" s="54">
        <v>1542734.8999884254</v>
      </c>
      <c r="W278" s="54">
        <v>1614674.9191874496</v>
      </c>
      <c r="X278" s="54"/>
      <c r="Y278" s="321">
        <v>1155865.789356804</v>
      </c>
      <c r="Z278" s="321">
        <v>1211301.1993034456</v>
      </c>
      <c r="AA278" s="321">
        <v>1281719.4600383728</v>
      </c>
      <c r="AB278" s="321">
        <v>1335058.2989367582</v>
      </c>
      <c r="AC278" s="321">
        <v>1402096.0871225111</v>
      </c>
      <c r="AD278" s="321">
        <v>1332465.5671065538</v>
      </c>
      <c r="AE278" s="321">
        <v>1370015.3643236856</v>
      </c>
      <c r="AF278" s="321">
        <v>1484034.4586018529</v>
      </c>
      <c r="AG278" s="55">
        <v>1543075.681777376</v>
      </c>
      <c r="AI278" s="205">
        <f t="shared" si="40"/>
        <v>0</v>
      </c>
      <c r="AJ278" s="205">
        <f t="shared" si="41"/>
        <v>0</v>
      </c>
      <c r="AK278" s="205">
        <f t="shared" si="42"/>
        <v>0</v>
      </c>
      <c r="AL278" s="205">
        <f t="shared" si="43"/>
        <v>0</v>
      </c>
      <c r="AM278" s="205">
        <f t="shared" si="44"/>
        <v>0</v>
      </c>
      <c r="AN278" s="205">
        <f t="shared" si="45"/>
        <v>0</v>
      </c>
      <c r="AO278" s="205">
        <f t="shared" si="46"/>
        <v>0</v>
      </c>
      <c r="AP278" s="205">
        <f t="shared" si="38"/>
        <v>-2363.321819758974</v>
      </c>
      <c r="AQ278" s="205">
        <f t="shared" si="39"/>
        <v>340.78178895055316</v>
      </c>
    </row>
    <row r="279" spans="1:43" s="94" customFormat="1" ht="17.25" customHeight="1" x14ac:dyDescent="0.3">
      <c r="A279" s="90"/>
      <c r="B279" s="91"/>
      <c r="C279" s="90"/>
      <c r="D279" s="91"/>
      <c r="E279" s="92"/>
      <c r="F279" s="90"/>
      <c r="G279" s="91" t="s">
        <v>480</v>
      </c>
      <c r="H279" s="91"/>
      <c r="I279" s="90"/>
      <c r="J279" s="91"/>
      <c r="K279" s="90"/>
      <c r="L279" s="91"/>
      <c r="M279" s="93"/>
      <c r="N279" s="221">
        <v>366745.23226912727</v>
      </c>
      <c r="O279" s="221">
        <v>383401.31647784961</v>
      </c>
      <c r="P279" s="221">
        <v>398568.05918003095</v>
      </c>
      <c r="Q279" s="221">
        <v>388974.99620941549</v>
      </c>
      <c r="R279" s="221">
        <v>393722.72753676621</v>
      </c>
      <c r="S279" s="221">
        <v>349997.02216768404</v>
      </c>
      <c r="T279" s="221">
        <v>362702.99005727167</v>
      </c>
      <c r="U279" s="221">
        <v>375085.47734856722</v>
      </c>
      <c r="V279" s="221">
        <v>382530.04812490637</v>
      </c>
      <c r="W279" s="221">
        <v>396111.9625539484</v>
      </c>
      <c r="X279" s="221"/>
      <c r="Y279" s="323">
        <v>366745.23226912727</v>
      </c>
      <c r="Z279" s="323">
        <v>383401.31647784961</v>
      </c>
      <c r="AA279" s="323">
        <v>398568.05918003095</v>
      </c>
      <c r="AB279" s="323">
        <v>388974.99620941549</v>
      </c>
      <c r="AC279" s="323">
        <v>393722.72753676621</v>
      </c>
      <c r="AD279" s="323">
        <v>349997.02216768404</v>
      </c>
      <c r="AE279" s="323">
        <v>362702.99005727167</v>
      </c>
      <c r="AF279" s="323">
        <v>374550.27901895088</v>
      </c>
      <c r="AG279" s="94">
        <v>384627.24618519307</v>
      </c>
      <c r="AI279" s="205">
        <f t="shared" si="40"/>
        <v>0</v>
      </c>
      <c r="AJ279" s="205">
        <f t="shared" si="41"/>
        <v>0</v>
      </c>
      <c r="AK279" s="205">
        <f t="shared" si="42"/>
        <v>0</v>
      </c>
      <c r="AL279" s="205">
        <f t="shared" si="43"/>
        <v>0</v>
      </c>
      <c r="AM279" s="205">
        <f t="shared" si="44"/>
        <v>0</v>
      </c>
      <c r="AN279" s="205">
        <f t="shared" si="45"/>
        <v>0</v>
      </c>
      <c r="AO279" s="205">
        <f t="shared" si="46"/>
        <v>0</v>
      </c>
      <c r="AP279" s="205">
        <f t="shared" si="38"/>
        <v>-535.19832961633801</v>
      </c>
      <c r="AQ279" s="205">
        <f t="shared" si="39"/>
        <v>2097.198060286697</v>
      </c>
    </row>
    <row r="280" spans="1:43" s="55" customFormat="1" ht="15" customHeight="1" x14ac:dyDescent="0.3">
      <c r="A280" s="43"/>
      <c r="B280" s="44"/>
      <c r="C280" s="43"/>
      <c r="D280" s="44"/>
      <c r="E280" s="43"/>
      <c r="F280" s="43"/>
      <c r="G280" s="44" t="s">
        <v>481</v>
      </c>
      <c r="H280" s="44"/>
      <c r="I280" s="43"/>
      <c r="J280" s="44"/>
      <c r="K280" s="43"/>
      <c r="L280" s="44"/>
      <c r="M280" s="53"/>
      <c r="N280" s="54">
        <v>67516.606324160122</v>
      </c>
      <c r="O280" s="54">
        <v>70913.978124070622</v>
      </c>
      <c r="P280" s="54">
        <v>66443.595178259478</v>
      </c>
      <c r="Q280" s="54">
        <v>62060.23635541054</v>
      </c>
      <c r="R280" s="54">
        <v>79069.59166119172</v>
      </c>
      <c r="S280" s="54">
        <v>73286.03762280161</v>
      </c>
      <c r="T280" s="54">
        <v>62711.42607129144</v>
      </c>
      <c r="U280" s="54">
        <v>52239.342406219803</v>
      </c>
      <c r="V280" s="54">
        <v>36669.269355871133</v>
      </c>
      <c r="W280" s="54">
        <v>34311.000039934937</v>
      </c>
      <c r="X280" s="54"/>
      <c r="Y280" s="321">
        <v>67516.606324160122</v>
      </c>
      <c r="Z280" s="321">
        <v>70913.978124070622</v>
      </c>
      <c r="AA280" s="321">
        <v>66443.595178259478</v>
      </c>
      <c r="AB280" s="321">
        <v>62060.23635541054</v>
      </c>
      <c r="AC280" s="321">
        <v>79069.59166119172</v>
      </c>
      <c r="AD280" s="321">
        <v>73286.03762280161</v>
      </c>
      <c r="AE280" s="321">
        <v>62711.42607129144</v>
      </c>
      <c r="AF280" s="321">
        <v>52239.342406219686</v>
      </c>
      <c r="AG280" s="55">
        <v>44128.941929417604</v>
      </c>
      <c r="AI280" s="205">
        <f t="shared" si="40"/>
        <v>0</v>
      </c>
      <c r="AJ280" s="205">
        <f t="shared" si="41"/>
        <v>0</v>
      </c>
      <c r="AK280" s="205">
        <f t="shared" si="42"/>
        <v>0</v>
      </c>
      <c r="AL280" s="205">
        <f t="shared" si="43"/>
        <v>0</v>
      </c>
      <c r="AM280" s="205">
        <f t="shared" si="44"/>
        <v>0</v>
      </c>
      <c r="AN280" s="205">
        <f t="shared" si="45"/>
        <v>0</v>
      </c>
      <c r="AO280" s="205">
        <f t="shared" si="46"/>
        <v>0</v>
      </c>
      <c r="AP280" s="205">
        <f t="shared" si="38"/>
        <v>-1.1641532182693481E-10</v>
      </c>
      <c r="AQ280" s="205">
        <f t="shared" si="39"/>
        <v>7459.6725735464715</v>
      </c>
    </row>
    <row r="281" spans="1:43" s="55" customFormat="1" ht="15" customHeight="1" x14ac:dyDescent="0.3">
      <c r="A281" s="43"/>
      <c r="B281" s="44"/>
      <c r="C281" s="43"/>
      <c r="D281" s="44"/>
      <c r="E281" s="43"/>
      <c r="F281" s="43"/>
      <c r="G281" s="44" t="s">
        <v>482</v>
      </c>
      <c r="H281" s="44"/>
      <c r="I281" s="43"/>
      <c r="J281" s="44"/>
      <c r="K281" s="43"/>
      <c r="L281" s="44"/>
      <c r="M281" s="53"/>
      <c r="N281" s="54">
        <v>0.31160880111076888</v>
      </c>
      <c r="O281" s="54">
        <v>0.31188271276599372</v>
      </c>
      <c r="P281" s="54">
        <v>0.30640955705861533</v>
      </c>
      <c r="Q281" s="54">
        <v>0.28522113301191188</v>
      </c>
      <c r="R281" s="302">
        <v>0.27650000696855731</v>
      </c>
      <c r="S281" s="302">
        <v>0.25997939400978259</v>
      </c>
      <c r="T281" s="302">
        <v>0.26077194389641706</v>
      </c>
      <c r="U281" s="302">
        <v>0.24733583663776934</v>
      </c>
      <c r="V281" s="302">
        <v>0.24362761132229957</v>
      </c>
      <c r="W281" s="302">
        <v>0.2400234291514621</v>
      </c>
      <c r="X281" s="54"/>
      <c r="Y281" s="321">
        <v>0.31160880111076888</v>
      </c>
      <c r="Z281" s="321">
        <v>0.31188271276599372</v>
      </c>
      <c r="AA281" s="321">
        <v>0.30640955705861533</v>
      </c>
      <c r="AB281" s="321">
        <v>0.28522113301191188</v>
      </c>
      <c r="AC281" s="321">
        <v>0.27650000696855731</v>
      </c>
      <c r="AD281" s="321">
        <v>0.25997939400978259</v>
      </c>
      <c r="AE281" s="321">
        <v>0.26077194389641706</v>
      </c>
      <c r="AF281" s="321">
        <v>0.24736842006362791</v>
      </c>
      <c r="AG281" s="55">
        <v>0.24530198345187651</v>
      </c>
      <c r="AI281" s="205">
        <f t="shared" si="40"/>
        <v>0</v>
      </c>
      <c r="AJ281" s="205">
        <f t="shared" si="41"/>
        <v>0</v>
      </c>
      <c r="AK281" s="205">
        <f t="shared" si="42"/>
        <v>0</v>
      </c>
      <c r="AL281" s="205">
        <f t="shared" si="43"/>
        <v>0</v>
      </c>
      <c r="AM281" s="205">
        <f t="shared" si="44"/>
        <v>0</v>
      </c>
      <c r="AN281" s="205">
        <f t="shared" si="45"/>
        <v>0</v>
      </c>
      <c r="AO281" s="205">
        <f t="shared" si="46"/>
        <v>0</v>
      </c>
      <c r="AP281" s="205">
        <f t="shared" si="38"/>
        <v>3.2583425858573323E-5</v>
      </c>
      <c r="AQ281" s="205">
        <f t="shared" si="39"/>
        <v>1.6743721295769398E-3</v>
      </c>
    </row>
    <row r="282" spans="1:43" s="55" customFormat="1" ht="15" customHeight="1" x14ac:dyDescent="0.3">
      <c r="A282" s="43"/>
      <c r="B282" s="44"/>
      <c r="C282" s="43"/>
      <c r="D282" s="44"/>
      <c r="E282" s="43"/>
      <c r="F282" s="43"/>
      <c r="G282" s="44" t="s">
        <v>483</v>
      </c>
      <c r="H282" s="44"/>
      <c r="I282" s="43"/>
      <c r="J282" s="44"/>
      <c r="K282" s="43"/>
      <c r="L282" s="44"/>
      <c r="M282" s="53"/>
      <c r="N282" s="54">
        <v>0.31729049829669864</v>
      </c>
      <c r="O282" s="54">
        <v>0.31652021536701452</v>
      </c>
      <c r="P282" s="54">
        <v>0.31096357011549036</v>
      </c>
      <c r="Q282" s="54">
        <v>0.29135431502818682</v>
      </c>
      <c r="R282" s="302">
        <v>0.28081008937468338</v>
      </c>
      <c r="S282" s="302">
        <v>0.26266871790743668</v>
      </c>
      <c r="T282" s="302">
        <v>0.26474373901370196</v>
      </c>
      <c r="U282" s="302">
        <v>0.25234528891867386</v>
      </c>
      <c r="V282" s="302">
        <v>0.24795578820948197</v>
      </c>
      <c r="W282" s="302">
        <v>0.24531994511519584</v>
      </c>
      <c r="X282" s="54"/>
      <c r="Y282" s="321">
        <v>0.31729049829669864</v>
      </c>
      <c r="Z282" s="321">
        <v>0.31652021536701452</v>
      </c>
      <c r="AA282" s="321">
        <v>0.31096357011549036</v>
      </c>
      <c r="AB282" s="321">
        <v>0.29135431502818682</v>
      </c>
      <c r="AC282" s="321">
        <v>0.28081008937468338</v>
      </c>
      <c r="AD282" s="321">
        <v>0.26266871790743668</v>
      </c>
      <c r="AE282" s="321">
        <v>0.26474373901370196</v>
      </c>
      <c r="AF282" s="321">
        <v>0.25238651087106451</v>
      </c>
      <c r="AG282" s="55">
        <v>0.24926013074236522</v>
      </c>
      <c r="AI282" s="205">
        <f t="shared" si="40"/>
        <v>0</v>
      </c>
      <c r="AJ282" s="205">
        <f t="shared" si="41"/>
        <v>0</v>
      </c>
      <c r="AK282" s="205">
        <f t="shared" si="42"/>
        <v>0</v>
      </c>
      <c r="AL282" s="205">
        <f t="shared" si="43"/>
        <v>0</v>
      </c>
      <c r="AM282" s="205">
        <f t="shared" si="44"/>
        <v>0</v>
      </c>
      <c r="AN282" s="205">
        <f t="shared" si="45"/>
        <v>0</v>
      </c>
      <c r="AO282" s="205">
        <f t="shared" si="46"/>
        <v>0</v>
      </c>
      <c r="AP282" s="205">
        <f t="shared" si="38"/>
        <v>4.1221952390646521E-5</v>
      </c>
      <c r="AQ282" s="205">
        <f t="shared" si="39"/>
        <v>1.3043425328832514E-3</v>
      </c>
    </row>
    <row r="283" spans="1:43" s="55" customFormat="1" ht="15" customHeight="1" x14ac:dyDescent="0.3">
      <c r="A283" s="43"/>
      <c r="B283" s="44"/>
      <c r="C283" s="43"/>
      <c r="D283" s="44"/>
      <c r="E283" s="43"/>
      <c r="F283" s="43"/>
      <c r="G283" s="44" t="s">
        <v>484</v>
      </c>
      <c r="H283" s="44"/>
      <c r="I283" s="43"/>
      <c r="J283" s="44"/>
      <c r="K283" s="43"/>
      <c r="L283" s="44"/>
      <c r="M283" s="53"/>
      <c r="N283" s="54">
        <v>0.31729049829669864</v>
      </c>
      <c r="O283" s="54">
        <v>0.31652021536701452</v>
      </c>
      <c r="P283" s="54">
        <v>0.31096357011549036</v>
      </c>
      <c r="Q283" s="54">
        <v>0.29135431502818682</v>
      </c>
      <c r="R283" s="302">
        <v>0.28081008937468338</v>
      </c>
      <c r="S283" s="302">
        <v>0.26266871790743668</v>
      </c>
      <c r="T283" s="302">
        <v>0.26474373901370196</v>
      </c>
      <c r="U283" s="302">
        <v>0.25234528891867386</v>
      </c>
      <c r="V283" s="302">
        <v>0.24795578820948197</v>
      </c>
      <c r="W283" s="302">
        <v>0.24531994511519584</v>
      </c>
      <c r="X283" s="54"/>
      <c r="Y283" s="321">
        <v>0.31729049829669864</v>
      </c>
      <c r="Z283" s="321">
        <v>0.31652021536701452</v>
      </c>
      <c r="AA283" s="321">
        <v>0.31096357011549036</v>
      </c>
      <c r="AB283" s="321">
        <v>0.29135431502818682</v>
      </c>
      <c r="AC283" s="321">
        <v>0.28081008937468338</v>
      </c>
      <c r="AD283" s="321">
        <v>0.26266871790743668</v>
      </c>
      <c r="AE283" s="321">
        <v>0.26474373901370196</v>
      </c>
      <c r="AF283" s="321">
        <v>0.25238651087106451</v>
      </c>
      <c r="AG283" s="55">
        <v>0.24926013074236522</v>
      </c>
      <c r="AI283" s="205">
        <f t="shared" si="40"/>
        <v>0</v>
      </c>
      <c r="AJ283" s="205">
        <f t="shared" si="41"/>
        <v>0</v>
      </c>
      <c r="AK283" s="205">
        <f t="shared" si="42"/>
        <v>0</v>
      </c>
      <c r="AL283" s="205">
        <f t="shared" si="43"/>
        <v>0</v>
      </c>
      <c r="AM283" s="205">
        <f t="shared" si="44"/>
        <v>0</v>
      </c>
      <c r="AN283" s="205">
        <f t="shared" si="45"/>
        <v>0</v>
      </c>
      <c r="AO283" s="205">
        <f t="shared" si="46"/>
        <v>0</v>
      </c>
      <c r="AP283" s="205">
        <f t="shared" si="38"/>
        <v>4.1221952390646521E-5</v>
      </c>
      <c r="AQ283" s="205">
        <f t="shared" si="39"/>
        <v>1.3043425328832514E-3</v>
      </c>
    </row>
    <row r="284" spans="1:43" s="94" customFormat="1" ht="17.25" customHeight="1" x14ac:dyDescent="0.3">
      <c r="A284" s="90"/>
      <c r="B284" s="91"/>
      <c r="C284" s="90"/>
      <c r="D284" s="91"/>
      <c r="E284" s="90"/>
      <c r="F284" s="90"/>
      <c r="G284" s="91" t="s">
        <v>485</v>
      </c>
      <c r="H284" s="91"/>
      <c r="I284" s="90"/>
      <c r="J284" s="91"/>
      <c r="K284" s="90"/>
      <c r="L284" s="91"/>
      <c r="M284" s="93"/>
      <c r="N284" s="221">
        <v>387820.62994496676</v>
      </c>
      <c r="O284" s="221">
        <v>401412.61441921419</v>
      </c>
      <c r="P284" s="221">
        <v>417617.61890100583</v>
      </c>
      <c r="Q284" s="221">
        <v>417683.09179564111</v>
      </c>
      <c r="R284" s="221">
        <v>415578.60285141726</v>
      </c>
      <c r="S284" s="221">
        <v>363780.54338123859</v>
      </c>
      <c r="T284" s="221">
        <v>383569.57659768406</v>
      </c>
      <c r="U284" s="221">
        <v>405190.45062168594</v>
      </c>
      <c r="V284" s="221">
        <v>409937.57184907957</v>
      </c>
      <c r="W284" s="221">
        <v>431742.44877752499</v>
      </c>
      <c r="X284" s="221"/>
      <c r="Y284" s="323">
        <v>387820.62994496676</v>
      </c>
      <c r="Z284" s="323">
        <v>401412.61441921419</v>
      </c>
      <c r="AA284" s="323">
        <v>417617.61890100583</v>
      </c>
      <c r="AB284" s="323">
        <v>417683.09179564111</v>
      </c>
      <c r="AC284" s="323">
        <v>415578.60285141726</v>
      </c>
      <c r="AD284" s="323">
        <v>363780.54338123859</v>
      </c>
      <c r="AE284" s="323">
        <v>383569.57659768406</v>
      </c>
      <c r="AF284" s="323">
        <v>404655.25229206961</v>
      </c>
      <c r="AG284" s="94">
        <v>409526.02907678904</v>
      </c>
      <c r="AI284" s="205">
        <f t="shared" si="40"/>
        <v>0</v>
      </c>
      <c r="AJ284" s="205">
        <f t="shared" si="41"/>
        <v>0</v>
      </c>
      <c r="AK284" s="205">
        <f t="shared" si="42"/>
        <v>0</v>
      </c>
      <c r="AL284" s="205">
        <f t="shared" si="43"/>
        <v>0</v>
      </c>
      <c r="AM284" s="205">
        <f t="shared" si="44"/>
        <v>0</v>
      </c>
      <c r="AN284" s="205">
        <f t="shared" si="45"/>
        <v>0</v>
      </c>
      <c r="AO284" s="205">
        <f t="shared" si="46"/>
        <v>0</v>
      </c>
      <c r="AP284" s="205">
        <f t="shared" si="38"/>
        <v>-535.19832961633801</v>
      </c>
      <c r="AQ284" s="205">
        <f t="shared" si="39"/>
        <v>-411.54277229052968</v>
      </c>
    </row>
    <row r="285" spans="1:43" s="94" customFormat="1" ht="17.25" customHeight="1" x14ac:dyDescent="0.3">
      <c r="A285" s="90"/>
      <c r="B285" s="91"/>
      <c r="C285" s="90"/>
      <c r="D285" s="91"/>
      <c r="E285" s="92"/>
      <c r="F285" s="90"/>
      <c r="G285" s="91" t="s">
        <v>486</v>
      </c>
      <c r="H285" s="91"/>
      <c r="I285" s="90"/>
      <c r="J285" s="91"/>
      <c r="K285" s="90"/>
      <c r="L285" s="91"/>
      <c r="M285" s="93"/>
      <c r="N285" s="221">
        <v>0.32951572620443115</v>
      </c>
      <c r="O285" s="221">
        <v>0.32653423382490454</v>
      </c>
      <c r="P285" s="221">
        <v>0.3210544013250472</v>
      </c>
      <c r="Q285" s="221">
        <v>0.30627172914151302</v>
      </c>
      <c r="R285" s="303">
        <v>0.29184875179365921</v>
      </c>
      <c r="S285" s="303">
        <v>0.27021785681220056</v>
      </c>
      <c r="T285" s="303">
        <v>0.27577435767240199</v>
      </c>
      <c r="U285" s="303">
        <v>0.26718741501424936</v>
      </c>
      <c r="V285" s="303">
        <v>0.26108304931968085</v>
      </c>
      <c r="W285" s="303">
        <v>0.26161366699880312</v>
      </c>
      <c r="X285" s="221"/>
      <c r="Y285" s="323">
        <v>0.32951572620443115</v>
      </c>
      <c r="Z285" s="323">
        <v>0.32653423382490454</v>
      </c>
      <c r="AA285" s="323">
        <v>0.3210544013250472</v>
      </c>
      <c r="AB285" s="323">
        <v>0.30627172914151302</v>
      </c>
      <c r="AC285" s="323">
        <v>0.29184875179365921</v>
      </c>
      <c r="AD285" s="323">
        <v>0.27021785681220056</v>
      </c>
      <c r="AE285" s="323">
        <v>0.27577435767240199</v>
      </c>
      <c r="AF285" s="323">
        <v>0.26725098347843806</v>
      </c>
      <c r="AG285" s="94">
        <v>0.2611815678791985</v>
      </c>
      <c r="AI285" s="205">
        <f t="shared" si="40"/>
        <v>0</v>
      </c>
      <c r="AJ285" s="205">
        <f t="shared" si="41"/>
        <v>0</v>
      </c>
      <c r="AK285" s="205">
        <f t="shared" si="42"/>
        <v>0</v>
      </c>
      <c r="AL285" s="205">
        <f t="shared" si="43"/>
        <v>0</v>
      </c>
      <c r="AM285" s="205">
        <f t="shared" si="44"/>
        <v>0</v>
      </c>
      <c r="AN285" s="205">
        <f t="shared" si="45"/>
        <v>0</v>
      </c>
      <c r="AO285" s="205">
        <f t="shared" si="46"/>
        <v>0</v>
      </c>
      <c r="AP285" s="205">
        <f t="shared" si="38"/>
        <v>6.3568464188701324E-5</v>
      </c>
      <c r="AQ285" s="205">
        <f t="shared" si="39"/>
        <v>9.851855951764632E-5</v>
      </c>
    </row>
    <row r="286" spans="1:43" s="235" customFormat="1" ht="15" customHeight="1" x14ac:dyDescent="0.3">
      <c r="A286" s="232"/>
      <c r="B286" s="103"/>
      <c r="C286" s="232"/>
      <c r="D286" s="103"/>
      <c r="E286" s="232"/>
      <c r="F286" s="232"/>
      <c r="G286" s="103" t="s">
        <v>487</v>
      </c>
      <c r="H286" s="103"/>
      <c r="I286" s="232"/>
      <c r="J286" s="103"/>
      <c r="K286" s="232"/>
      <c r="L286" s="103"/>
      <c r="M286" s="233"/>
      <c r="N286" s="234">
        <v>31186.134999999998</v>
      </c>
      <c r="O286" s="234">
        <v>31633.518</v>
      </c>
      <c r="P286" s="234">
        <v>32022.575000000001</v>
      </c>
      <c r="Q286" s="234">
        <v>32382.275000000001</v>
      </c>
      <c r="R286" s="234">
        <v>32523.047999999999</v>
      </c>
      <c r="S286" s="234">
        <v>32447.384999999998</v>
      </c>
      <c r="T286" s="234">
        <v>32576.287</v>
      </c>
      <c r="U286" s="234">
        <v>32698.125</v>
      </c>
      <c r="V286" s="234">
        <v>33401.847999999998</v>
      </c>
      <c r="W286" s="234">
        <v>34058.767999999996</v>
      </c>
      <c r="X286" s="234"/>
      <c r="Y286" s="323">
        <v>31186.134999999998</v>
      </c>
      <c r="Z286" s="323">
        <v>31633.518</v>
      </c>
      <c r="AA286" s="323">
        <v>32022.575000000001</v>
      </c>
      <c r="AB286" s="323">
        <v>32382.275000000001</v>
      </c>
      <c r="AC286" s="323">
        <v>32523.047999999999</v>
      </c>
      <c r="AD286" s="323">
        <v>32447.384999999998</v>
      </c>
      <c r="AE286" s="323">
        <v>32576.287</v>
      </c>
      <c r="AF286" s="323">
        <v>32698.125</v>
      </c>
      <c r="AG286" s="235">
        <v>33379.493000000002</v>
      </c>
      <c r="AI286" s="205">
        <f t="shared" si="40"/>
        <v>0</v>
      </c>
      <c r="AJ286" s="205">
        <f t="shared" si="41"/>
        <v>0</v>
      </c>
      <c r="AK286" s="205">
        <f t="shared" si="42"/>
        <v>0</v>
      </c>
      <c r="AL286" s="205">
        <f t="shared" si="43"/>
        <v>0</v>
      </c>
      <c r="AM286" s="205">
        <f t="shared" si="44"/>
        <v>0</v>
      </c>
      <c r="AN286" s="205">
        <f t="shared" si="45"/>
        <v>0</v>
      </c>
      <c r="AO286" s="205">
        <f t="shared" si="46"/>
        <v>0</v>
      </c>
      <c r="AP286" s="205">
        <f t="shared" si="38"/>
        <v>0</v>
      </c>
      <c r="AQ286" s="205">
        <f t="shared" si="39"/>
        <v>-22.354999999995925</v>
      </c>
    </row>
    <row r="287" spans="1:43" s="94" customFormat="1" ht="17.25" customHeight="1" x14ac:dyDescent="0.3">
      <c r="A287" s="90"/>
      <c r="B287" s="91"/>
      <c r="C287" s="90"/>
      <c r="D287" s="91"/>
      <c r="E287" s="92"/>
      <c r="F287" s="90"/>
      <c r="G287" s="91" t="s">
        <v>803</v>
      </c>
      <c r="H287" s="91"/>
      <c r="I287" s="90"/>
      <c r="J287" s="91"/>
      <c r="K287" s="90"/>
      <c r="L287" s="91"/>
      <c r="M287" s="93"/>
      <c r="N287" s="221">
        <v>37739.244925113147</v>
      </c>
      <c r="O287" s="221">
        <v>38861.074422541627</v>
      </c>
      <c r="P287" s="221">
        <v>40620.375461977921</v>
      </c>
      <c r="Q287" s="221">
        <v>42114.594929571314</v>
      </c>
      <c r="R287" s="221">
        <v>43782.857081450733</v>
      </c>
      <c r="S287" s="221">
        <v>41490.218343330547</v>
      </c>
      <c r="T287" s="221">
        <v>42696.147380580791</v>
      </c>
      <c r="U287" s="221">
        <v>46378.890339881284</v>
      </c>
      <c r="V287" s="221">
        <v>47007.651304580475</v>
      </c>
      <c r="W287" s="221">
        <v>48454.641853487665</v>
      </c>
      <c r="X287" s="221"/>
      <c r="Y287" s="323">
        <v>37739.244925113147</v>
      </c>
      <c r="Z287" s="323">
        <v>38861.074422541627</v>
      </c>
      <c r="AA287" s="323">
        <v>40620.375461977921</v>
      </c>
      <c r="AB287" s="323">
        <v>42114.594929571314</v>
      </c>
      <c r="AC287" s="323">
        <v>43782.857081450733</v>
      </c>
      <c r="AD287" s="323">
        <v>41490.218343330547</v>
      </c>
      <c r="AE287" s="323">
        <v>42696.147380580791</v>
      </c>
      <c r="AF287" s="323">
        <v>46306.613357034134</v>
      </c>
      <c r="AG287" s="94">
        <v>46974.184559033652</v>
      </c>
      <c r="AI287" s="205">
        <f t="shared" si="40"/>
        <v>0</v>
      </c>
      <c r="AJ287" s="205">
        <f t="shared" si="41"/>
        <v>0</v>
      </c>
      <c r="AK287" s="205">
        <f t="shared" si="42"/>
        <v>0</v>
      </c>
      <c r="AL287" s="205">
        <f t="shared" si="43"/>
        <v>0</v>
      </c>
      <c r="AM287" s="205">
        <f t="shared" si="44"/>
        <v>0</v>
      </c>
      <c r="AN287" s="205">
        <f t="shared" si="45"/>
        <v>0</v>
      </c>
      <c r="AO287" s="205">
        <f t="shared" si="46"/>
        <v>0</v>
      </c>
      <c r="AP287" s="205">
        <f t="shared" si="38"/>
        <v>-72.276982847150066</v>
      </c>
      <c r="AQ287" s="205">
        <f t="shared" si="39"/>
        <v>-33.466745546822494</v>
      </c>
    </row>
    <row r="288" spans="1:43" s="94" customFormat="1" ht="17.25" customHeight="1" x14ac:dyDescent="0.3">
      <c r="A288" s="90"/>
      <c r="B288" s="91"/>
      <c r="C288" s="90"/>
      <c r="D288" s="91"/>
      <c r="E288" s="92"/>
      <c r="F288" s="90"/>
      <c r="G288" s="91" t="s">
        <v>488</v>
      </c>
      <c r="H288" s="91"/>
      <c r="I288" s="90"/>
      <c r="J288" s="91"/>
      <c r="K288" s="90"/>
      <c r="L288" s="91"/>
      <c r="M288" s="93"/>
      <c r="N288" s="221">
        <v>37063.451093147778</v>
      </c>
      <c r="O288" s="221">
        <v>38291.700572267859</v>
      </c>
      <c r="P288" s="221">
        <v>40025.496389293265</v>
      </c>
      <c r="Q288" s="221">
        <v>41228.057600547152</v>
      </c>
      <c r="R288" s="221">
        <v>43110.845180393648</v>
      </c>
      <c r="S288" s="221">
        <v>41065.422286158158</v>
      </c>
      <c r="T288" s="221">
        <v>42055.602110936881</v>
      </c>
      <c r="U288" s="221">
        <v>45458.196163284956</v>
      </c>
      <c r="V288" s="221">
        <v>46187.112161830853</v>
      </c>
      <c r="W288" s="221">
        <v>47408.494611063143</v>
      </c>
      <c r="X288" s="221"/>
      <c r="Y288" s="323">
        <v>37063.451093147778</v>
      </c>
      <c r="Z288" s="323">
        <v>38291.700572267859</v>
      </c>
      <c r="AA288" s="323">
        <v>40025.496389293265</v>
      </c>
      <c r="AB288" s="323">
        <v>41228.057600547152</v>
      </c>
      <c r="AC288" s="323">
        <v>43110.845180393648</v>
      </c>
      <c r="AD288" s="323">
        <v>41065.422286158158</v>
      </c>
      <c r="AE288" s="323">
        <v>42055.602110936881</v>
      </c>
      <c r="AF288" s="323">
        <v>45385.919180437806</v>
      </c>
      <c r="AG288" s="94">
        <v>46228.254029423872</v>
      </c>
      <c r="AI288" s="205">
        <f t="shared" si="40"/>
        <v>0</v>
      </c>
      <c r="AJ288" s="205">
        <f t="shared" si="41"/>
        <v>0</v>
      </c>
      <c r="AK288" s="205">
        <f t="shared" si="42"/>
        <v>0</v>
      </c>
      <c r="AL288" s="205">
        <f t="shared" si="43"/>
        <v>0</v>
      </c>
      <c r="AM288" s="205">
        <f t="shared" si="44"/>
        <v>0</v>
      </c>
      <c r="AN288" s="205">
        <f t="shared" si="45"/>
        <v>0</v>
      </c>
      <c r="AO288" s="205">
        <f t="shared" si="46"/>
        <v>0</v>
      </c>
      <c r="AP288" s="205">
        <f t="shared" si="38"/>
        <v>-72.276982847150066</v>
      </c>
      <c r="AQ288" s="205">
        <f t="shared" si="39"/>
        <v>41.141867593018105</v>
      </c>
    </row>
    <row r="289" spans="1:43" s="55" customFormat="1" ht="15" customHeight="1" x14ac:dyDescent="0.3">
      <c r="A289" s="43"/>
      <c r="B289" s="44"/>
      <c r="C289" s="43"/>
      <c r="D289" s="44"/>
      <c r="E289" s="43"/>
      <c r="F289" s="43"/>
      <c r="G289" s="44" t="s">
        <v>489</v>
      </c>
      <c r="H289" s="44"/>
      <c r="I289" s="43"/>
      <c r="J289" s="44"/>
      <c r="K289" s="43"/>
      <c r="L289" s="44"/>
      <c r="M289" s="53"/>
      <c r="N289" s="54">
        <v>20347.278772154103</v>
      </c>
      <c r="O289" s="54">
        <v>21233.744333769369</v>
      </c>
      <c r="P289" s="54">
        <v>22425.660314339428</v>
      </c>
      <c r="Q289" s="54">
        <v>23947.159134031532</v>
      </c>
      <c r="R289" s="54">
        <v>25677.209644048478</v>
      </c>
      <c r="S289" s="54">
        <v>24717.974129237042</v>
      </c>
      <c r="T289" s="54">
        <v>25059.845146600845</v>
      </c>
      <c r="U289" s="54">
        <v>27814.73370270343</v>
      </c>
      <c r="V289" s="54">
        <v>28485.356301446027</v>
      </c>
      <c r="W289" s="54">
        <v>29359.971748913184</v>
      </c>
      <c r="X289" s="54"/>
      <c r="Y289" s="321">
        <v>20347.278772154103</v>
      </c>
      <c r="Z289" s="321">
        <v>21233.744333769369</v>
      </c>
      <c r="AA289" s="321">
        <v>22425.660314339428</v>
      </c>
      <c r="AB289" s="321">
        <v>23947.159134031532</v>
      </c>
      <c r="AC289" s="321">
        <v>25677.209644048478</v>
      </c>
      <c r="AD289" s="321">
        <v>24717.974129237042</v>
      </c>
      <c r="AE289" s="321">
        <v>25059.845146600845</v>
      </c>
      <c r="AF289" s="321">
        <v>27790.693257194256</v>
      </c>
      <c r="AG289" s="55">
        <v>28490.762294084503</v>
      </c>
      <c r="AI289" s="205">
        <f t="shared" si="40"/>
        <v>0</v>
      </c>
      <c r="AJ289" s="205">
        <f t="shared" si="41"/>
        <v>0</v>
      </c>
      <c r="AK289" s="205">
        <f t="shared" si="42"/>
        <v>0</v>
      </c>
      <c r="AL289" s="205">
        <f t="shared" si="43"/>
        <v>0</v>
      </c>
      <c r="AM289" s="205">
        <f t="shared" si="44"/>
        <v>0</v>
      </c>
      <c r="AN289" s="205">
        <f t="shared" si="45"/>
        <v>0</v>
      </c>
      <c r="AO289" s="205">
        <f t="shared" si="46"/>
        <v>0</v>
      </c>
      <c r="AP289" s="205">
        <f t="shared" si="38"/>
        <v>-24.040445509173878</v>
      </c>
      <c r="AQ289" s="205">
        <f t="shared" si="39"/>
        <v>5.4059926384761638</v>
      </c>
    </row>
    <row r="290" spans="1:43" s="55" customFormat="1" ht="15" customHeight="1" x14ac:dyDescent="0.3">
      <c r="A290" s="43"/>
      <c r="B290" s="44"/>
      <c r="C290" s="43"/>
      <c r="D290" s="44"/>
      <c r="E290" s="43"/>
      <c r="F290" s="43"/>
      <c r="G290" s="44" t="s">
        <v>490</v>
      </c>
      <c r="H290" s="44"/>
      <c r="I290" s="43"/>
      <c r="J290" s="44"/>
      <c r="K290" s="43"/>
      <c r="L290" s="44"/>
      <c r="M290" s="53"/>
      <c r="N290" s="54">
        <v>1.0649011197916705</v>
      </c>
      <c r="O290" s="54">
        <v>1.0281740410210598</v>
      </c>
      <c r="P290" s="54">
        <v>1.0722531056457212</v>
      </c>
      <c r="Q290" s="54">
        <v>1.0497345544161369</v>
      </c>
      <c r="R290" s="237">
        <v>0.98578081848828059</v>
      </c>
      <c r="S290" s="237">
        <v>1.0213002115830714</v>
      </c>
      <c r="T290" s="237">
        <v>1.2104818785542635</v>
      </c>
      <c r="U290" s="237">
        <v>1.2496474694594228</v>
      </c>
      <c r="V290" s="237">
        <v>1.0648168541374938</v>
      </c>
      <c r="W290" s="237">
        <v>1.0839596928858457</v>
      </c>
      <c r="X290" s="54"/>
      <c r="Y290" s="321">
        <v>1.0649011197916705</v>
      </c>
      <c r="Z290" s="321">
        <v>1.0281740410210598</v>
      </c>
      <c r="AA290" s="321">
        <v>1.0722531056457212</v>
      </c>
      <c r="AB290" s="321">
        <v>1.0497345544161369</v>
      </c>
      <c r="AC290" s="321">
        <v>0.98578081848828059</v>
      </c>
      <c r="AD290" s="321">
        <v>1.0213002115830714</v>
      </c>
      <c r="AE290" s="321">
        <v>1.2104818785542635</v>
      </c>
      <c r="AF290" s="321">
        <v>1.2515979629670935</v>
      </c>
      <c r="AG290" s="55">
        <v>1.060668261829143</v>
      </c>
      <c r="AI290" s="205">
        <f t="shared" si="40"/>
        <v>0</v>
      </c>
      <c r="AJ290" s="205">
        <f t="shared" si="41"/>
        <v>0</v>
      </c>
      <c r="AK290" s="205">
        <f t="shared" si="42"/>
        <v>0</v>
      </c>
      <c r="AL290" s="205">
        <f t="shared" si="43"/>
        <v>0</v>
      </c>
      <c r="AM290" s="205">
        <f t="shared" si="44"/>
        <v>0</v>
      </c>
      <c r="AN290" s="205">
        <f t="shared" si="45"/>
        <v>0</v>
      </c>
      <c r="AO290" s="205">
        <f t="shared" si="46"/>
        <v>0</v>
      </c>
      <c r="AP290" s="205">
        <f t="shared" si="38"/>
        <v>1.9504935076706253E-3</v>
      </c>
      <c r="AQ290" s="205">
        <f t="shared" si="39"/>
        <v>-4.1485923083508514E-3</v>
      </c>
    </row>
    <row r="291" spans="1:43" s="55" customFormat="1" ht="15" customHeight="1" x14ac:dyDescent="0.3">
      <c r="A291" s="43"/>
      <c r="B291" s="44"/>
      <c r="C291" s="43"/>
      <c r="D291" s="44"/>
      <c r="E291" s="43"/>
      <c r="F291" s="43"/>
      <c r="G291" s="44" t="s">
        <v>491</v>
      </c>
      <c r="H291" s="44"/>
      <c r="I291" s="43"/>
      <c r="J291" s="44"/>
      <c r="K291" s="43"/>
      <c r="L291" s="44"/>
      <c r="M291" s="53"/>
      <c r="N291" s="54">
        <v>1.3137007244161609</v>
      </c>
      <c r="O291" s="54">
        <v>1.2750096312029382</v>
      </c>
      <c r="P291" s="54">
        <v>1.3181701056078414</v>
      </c>
      <c r="Q291" s="54">
        <v>1.2789257520563486</v>
      </c>
      <c r="R291" s="237">
        <v>1.2042741767014413</v>
      </c>
      <c r="S291" s="237">
        <v>1.1686128523632044</v>
      </c>
      <c r="T291" s="237">
        <v>1.3549753804037854</v>
      </c>
      <c r="U291" s="237">
        <v>1.4318484651016181</v>
      </c>
      <c r="V291" s="237">
        <v>1.2814713263102173</v>
      </c>
      <c r="W291" s="237">
        <v>1.3201047971197972</v>
      </c>
      <c r="X291" s="54"/>
      <c r="Y291" s="321">
        <v>1.3137007244161609</v>
      </c>
      <c r="Z291" s="321">
        <v>1.2750096312029382</v>
      </c>
      <c r="AA291" s="321">
        <v>1.3181701056078414</v>
      </c>
      <c r="AB291" s="321">
        <v>1.2789257520563486</v>
      </c>
      <c r="AC291" s="321">
        <v>1.2042741767014413</v>
      </c>
      <c r="AD291" s="321">
        <v>1.1686128523632044</v>
      </c>
      <c r="AE291" s="321">
        <v>1.3549753804037854</v>
      </c>
      <c r="AF291" s="321">
        <v>1.4340833443002747</v>
      </c>
      <c r="AG291" s="55">
        <v>1.2772767017375812</v>
      </c>
      <c r="AI291" s="205">
        <f t="shared" si="40"/>
        <v>0</v>
      </c>
      <c r="AJ291" s="205">
        <f t="shared" si="41"/>
        <v>0</v>
      </c>
      <c r="AK291" s="205">
        <f t="shared" si="42"/>
        <v>0</v>
      </c>
      <c r="AL291" s="205">
        <f t="shared" si="43"/>
        <v>0</v>
      </c>
      <c r="AM291" s="205">
        <f t="shared" si="44"/>
        <v>0</v>
      </c>
      <c r="AN291" s="205">
        <f t="shared" si="45"/>
        <v>0</v>
      </c>
      <c r="AO291" s="205">
        <f t="shared" si="46"/>
        <v>0</v>
      </c>
      <c r="AP291" s="205">
        <f t="shared" si="38"/>
        <v>2.2348791986566141E-3</v>
      </c>
      <c r="AQ291" s="205">
        <f t="shared" si="39"/>
        <v>-4.1946245726360853E-3</v>
      </c>
    </row>
    <row r="292" spans="1:43" s="235" customFormat="1" ht="15" customHeight="1" x14ac:dyDescent="0.3">
      <c r="A292" s="232"/>
      <c r="B292" s="103"/>
      <c r="C292" s="232"/>
      <c r="D292" s="103"/>
      <c r="E292" s="232"/>
      <c r="F292" s="232"/>
      <c r="G292" s="103" t="s">
        <v>492</v>
      </c>
      <c r="H292" s="103"/>
      <c r="I292" s="232"/>
      <c r="J292" s="103"/>
      <c r="K292" s="232"/>
      <c r="L292" s="103"/>
      <c r="M292" s="233"/>
      <c r="N292" s="234"/>
      <c r="O292" s="234"/>
      <c r="P292" s="234"/>
      <c r="Q292" s="234"/>
      <c r="R292" s="234"/>
      <c r="S292" s="234"/>
      <c r="T292" s="234"/>
      <c r="U292" s="234"/>
      <c r="V292" s="234"/>
      <c r="W292" s="234"/>
      <c r="X292" s="234"/>
      <c r="Y292" s="323"/>
      <c r="Z292" s="323"/>
      <c r="AA292" s="323"/>
      <c r="AB292" s="323"/>
      <c r="AC292" s="323"/>
      <c r="AD292" s="323"/>
      <c r="AE292" s="323"/>
      <c r="AF292" s="323"/>
      <c r="AI292" s="205">
        <f t="shared" si="40"/>
        <v>0</v>
      </c>
      <c r="AJ292" s="205">
        <f t="shared" si="41"/>
        <v>0</v>
      </c>
      <c r="AK292" s="205">
        <f t="shared" si="42"/>
        <v>0</v>
      </c>
      <c r="AL292" s="205">
        <f t="shared" si="43"/>
        <v>0</v>
      </c>
      <c r="AM292" s="205">
        <f t="shared" si="44"/>
        <v>0</v>
      </c>
      <c r="AN292" s="205">
        <f t="shared" si="45"/>
        <v>0</v>
      </c>
      <c r="AO292" s="205">
        <f t="shared" si="46"/>
        <v>0</v>
      </c>
      <c r="AP292" s="205">
        <f t="shared" si="38"/>
        <v>0</v>
      </c>
      <c r="AQ292" s="205">
        <f t="shared" si="39"/>
        <v>0</v>
      </c>
    </row>
    <row r="293" spans="1:43" s="55" customFormat="1" ht="15" customHeight="1" x14ac:dyDescent="0.3">
      <c r="A293" s="43"/>
      <c r="B293" s="44"/>
      <c r="C293" s="43"/>
      <c r="D293" s="44"/>
      <c r="E293" s="43"/>
      <c r="F293" s="43"/>
      <c r="G293" s="44" t="s">
        <v>493</v>
      </c>
      <c r="H293" s="44"/>
      <c r="I293" s="43"/>
      <c r="J293" s="44"/>
      <c r="K293" s="43"/>
      <c r="L293" s="44"/>
      <c r="M293" s="95"/>
      <c r="N293" s="54">
        <v>0</v>
      </c>
      <c r="O293" s="54">
        <v>0</v>
      </c>
      <c r="P293" s="54">
        <v>0</v>
      </c>
      <c r="Q293" s="54">
        <v>0</v>
      </c>
      <c r="R293" s="237">
        <v>0</v>
      </c>
      <c r="S293" s="237">
        <v>0</v>
      </c>
      <c r="T293" s="237">
        <v>0</v>
      </c>
      <c r="U293" s="237">
        <v>0</v>
      </c>
      <c r="V293" s="237">
        <v>0</v>
      </c>
      <c r="W293" s="237">
        <v>0</v>
      </c>
      <c r="X293" s="54"/>
      <c r="Y293" s="321">
        <v>0</v>
      </c>
      <c r="Z293" s="321">
        <v>0</v>
      </c>
      <c r="AA293" s="321">
        <v>0</v>
      </c>
      <c r="AB293" s="321">
        <v>0</v>
      </c>
      <c r="AC293" s="321">
        <v>0</v>
      </c>
      <c r="AD293" s="321">
        <v>0</v>
      </c>
      <c r="AE293" s="321">
        <v>0</v>
      </c>
      <c r="AF293" s="321">
        <v>0</v>
      </c>
      <c r="AG293" s="55">
        <v>0</v>
      </c>
      <c r="AI293" s="205">
        <f t="shared" si="40"/>
        <v>0</v>
      </c>
      <c r="AJ293" s="205">
        <f t="shared" si="41"/>
        <v>0</v>
      </c>
      <c r="AK293" s="205">
        <f t="shared" si="42"/>
        <v>0</v>
      </c>
      <c r="AL293" s="205">
        <f t="shared" si="43"/>
        <v>0</v>
      </c>
      <c r="AM293" s="205">
        <f t="shared" si="44"/>
        <v>0</v>
      </c>
      <c r="AN293" s="205">
        <f t="shared" si="45"/>
        <v>0</v>
      </c>
      <c r="AO293" s="205">
        <f t="shared" si="46"/>
        <v>0</v>
      </c>
      <c r="AP293" s="205">
        <f t="shared" si="38"/>
        <v>0</v>
      </c>
      <c r="AQ293" s="205">
        <f t="shared" si="39"/>
        <v>0</v>
      </c>
    </row>
    <row r="294" spans="1:43" s="55" customFormat="1" ht="15" customHeight="1" x14ac:dyDescent="0.3">
      <c r="A294" s="43"/>
      <c r="B294" s="44"/>
      <c r="C294" s="43"/>
      <c r="D294" s="44"/>
      <c r="E294" s="43"/>
      <c r="F294" s="43"/>
      <c r="G294" s="44" t="s">
        <v>481</v>
      </c>
      <c r="H294" s="44"/>
      <c r="I294" s="43"/>
      <c r="J294" s="44"/>
      <c r="K294" s="43"/>
      <c r="L294" s="44"/>
      <c r="M294" s="53"/>
      <c r="N294" s="54">
        <v>67516.606324160122</v>
      </c>
      <c r="O294" s="54">
        <v>70913.978124070622</v>
      </c>
      <c r="P294" s="54">
        <v>66443.595178259478</v>
      </c>
      <c r="Q294" s="54">
        <v>62060.23635541054</v>
      </c>
      <c r="R294" s="54">
        <v>79069.59166119172</v>
      </c>
      <c r="S294" s="54">
        <v>73286.03762280161</v>
      </c>
      <c r="T294" s="54">
        <v>62711.42607129144</v>
      </c>
      <c r="U294" s="54">
        <v>52239.342406219803</v>
      </c>
      <c r="V294" s="54">
        <v>36669.269355871133</v>
      </c>
      <c r="W294" s="54">
        <v>34311.000039934937</v>
      </c>
      <c r="X294" s="54"/>
      <c r="Y294" s="321">
        <v>67516.606324160122</v>
      </c>
      <c r="Z294" s="321">
        <v>70913.978124070622</v>
      </c>
      <c r="AA294" s="321">
        <v>66443.595178259478</v>
      </c>
      <c r="AB294" s="321">
        <v>62060.23635541054</v>
      </c>
      <c r="AC294" s="321">
        <v>79069.59166119172</v>
      </c>
      <c r="AD294" s="321">
        <v>73286.03762280161</v>
      </c>
      <c r="AE294" s="321">
        <v>62711.42607129144</v>
      </c>
      <c r="AF294" s="321">
        <v>52239.342406219686</v>
      </c>
      <c r="AG294" s="55">
        <v>44128.941929417604</v>
      </c>
      <c r="AI294" s="205">
        <f t="shared" si="40"/>
        <v>0</v>
      </c>
      <c r="AJ294" s="205">
        <f t="shared" si="41"/>
        <v>0</v>
      </c>
      <c r="AK294" s="205">
        <f t="shared" si="42"/>
        <v>0</v>
      </c>
      <c r="AL294" s="205">
        <f t="shared" si="43"/>
        <v>0</v>
      </c>
      <c r="AM294" s="205">
        <f t="shared" si="44"/>
        <v>0</v>
      </c>
      <c r="AN294" s="205">
        <f t="shared" si="45"/>
        <v>0</v>
      </c>
      <c r="AO294" s="205">
        <f t="shared" si="46"/>
        <v>0</v>
      </c>
      <c r="AP294" s="205">
        <f t="shared" si="38"/>
        <v>-1.1641532182693481E-10</v>
      </c>
      <c r="AQ294" s="205">
        <f t="shared" si="39"/>
        <v>7459.6725735464715</v>
      </c>
    </row>
    <row r="295" spans="1:43" s="55" customFormat="1" ht="15" customHeight="1" x14ac:dyDescent="0.3">
      <c r="A295" s="43"/>
      <c r="B295" s="44"/>
      <c r="C295" s="43"/>
      <c r="D295" s="44"/>
      <c r="E295" s="43"/>
      <c r="F295" s="43"/>
      <c r="G295" s="44" t="s">
        <v>796</v>
      </c>
      <c r="H295" s="44"/>
      <c r="I295" s="43"/>
      <c r="J295" s="44"/>
      <c r="K295" s="43"/>
      <c r="L295" s="44"/>
      <c r="N295" s="54">
        <v>0.254242632717609</v>
      </c>
      <c r="O295" s="54">
        <v>0.25419682875927763</v>
      </c>
      <c r="P295" s="54">
        <v>0.25532931593282954</v>
      </c>
      <c r="Q295" s="54">
        <v>0.23971463233507284</v>
      </c>
      <c r="R295" s="302">
        <v>0.22097173512583285</v>
      </c>
      <c r="S295" s="302">
        <v>0.20554218899429008</v>
      </c>
      <c r="T295" s="302">
        <v>0.21568441793324569</v>
      </c>
      <c r="U295" s="302">
        <v>0.21288859130376217</v>
      </c>
      <c r="V295" s="302">
        <v>0.22027350738746879</v>
      </c>
      <c r="W295" s="302">
        <v>0.21923273190994794</v>
      </c>
      <c r="X295" s="54"/>
      <c r="Y295" s="321">
        <v>0.254242632717609</v>
      </c>
      <c r="Z295" s="321">
        <v>0.25419682875927763</v>
      </c>
      <c r="AA295" s="321">
        <v>0.25532931593282954</v>
      </c>
      <c r="AB295" s="321">
        <v>0.23971463233507284</v>
      </c>
      <c r="AC295" s="321">
        <v>0.22097173512583285</v>
      </c>
      <c r="AD295" s="321">
        <v>0.20554218899429008</v>
      </c>
      <c r="AE295" s="321">
        <v>0.21568441793324569</v>
      </c>
      <c r="AF295" s="321">
        <v>0.21286740826345885</v>
      </c>
      <c r="AG295" s="55">
        <v>0.21715806725695683</v>
      </c>
      <c r="AI295" s="205">
        <f t="shared" si="40"/>
        <v>0</v>
      </c>
      <c r="AJ295" s="205">
        <f t="shared" si="41"/>
        <v>0</v>
      </c>
      <c r="AK295" s="205">
        <f t="shared" si="42"/>
        <v>0</v>
      </c>
      <c r="AL295" s="205">
        <f t="shared" si="43"/>
        <v>0</v>
      </c>
      <c r="AM295" s="205">
        <f t="shared" si="44"/>
        <v>0</v>
      </c>
      <c r="AN295" s="205">
        <f t="shared" si="45"/>
        <v>0</v>
      </c>
      <c r="AO295" s="205">
        <f t="shared" si="46"/>
        <v>0</v>
      </c>
      <c r="AP295" s="205">
        <f t="shared" si="38"/>
        <v>-2.1183040303324185E-5</v>
      </c>
      <c r="AQ295" s="205">
        <f t="shared" si="39"/>
        <v>-3.1154401305119594E-3</v>
      </c>
    </row>
    <row r="296" spans="1:43" s="55" customFormat="1" x14ac:dyDescent="0.3">
      <c r="A296" s="43"/>
      <c r="B296" s="44"/>
      <c r="C296" s="43"/>
      <c r="D296" s="44"/>
      <c r="E296" s="43"/>
      <c r="F296" s="66"/>
      <c r="G296" s="44" t="s">
        <v>797</v>
      </c>
      <c r="N296" s="54">
        <v>0.67048427379556885</v>
      </c>
      <c r="O296" s="54">
        <v>0.67346576617509546</v>
      </c>
      <c r="P296" s="54">
        <v>0.67894559867495285</v>
      </c>
      <c r="Q296" s="54">
        <v>0.69372827085848698</v>
      </c>
      <c r="R296" s="302">
        <v>0.70815124820634079</v>
      </c>
      <c r="S296" s="302">
        <v>0.72978214318779944</v>
      </c>
      <c r="T296" s="302">
        <v>0.72422564232759801</v>
      </c>
      <c r="U296" s="302">
        <v>0.73281258498575064</v>
      </c>
      <c r="V296" s="302">
        <v>0.73891695068031915</v>
      </c>
      <c r="W296" s="302">
        <v>0.73838633300119694</v>
      </c>
      <c r="X296" s="54"/>
      <c r="Y296" s="321">
        <v>0.67048427379556885</v>
      </c>
      <c r="Z296" s="321">
        <v>0.67346576617509546</v>
      </c>
      <c r="AA296" s="321">
        <v>0.67894559867495285</v>
      </c>
      <c r="AB296" s="321">
        <v>0.69372827085848698</v>
      </c>
      <c r="AC296" s="321">
        <v>0.70815124820634079</v>
      </c>
      <c r="AD296" s="321">
        <v>0.72978214318779944</v>
      </c>
      <c r="AE296" s="321">
        <v>0.72422564232759801</v>
      </c>
      <c r="AF296" s="321">
        <v>0.73274901652156199</v>
      </c>
      <c r="AG296" s="55">
        <v>0.73881843212080145</v>
      </c>
      <c r="AI296" s="205">
        <f t="shared" si="40"/>
        <v>0</v>
      </c>
      <c r="AJ296" s="205">
        <f t="shared" si="41"/>
        <v>0</v>
      </c>
      <c r="AK296" s="205">
        <f t="shared" si="42"/>
        <v>0</v>
      </c>
      <c r="AL296" s="205">
        <f t="shared" si="43"/>
        <v>0</v>
      </c>
      <c r="AM296" s="205">
        <f t="shared" si="44"/>
        <v>0</v>
      </c>
      <c r="AN296" s="205">
        <f t="shared" si="45"/>
        <v>0</v>
      </c>
      <c r="AO296" s="205">
        <f t="shared" si="46"/>
        <v>0</v>
      </c>
      <c r="AP296" s="205">
        <f t="shared" si="38"/>
        <v>-6.3568464188645812E-5</v>
      </c>
      <c r="AQ296" s="205">
        <f t="shared" si="39"/>
        <v>-9.8518559517701831E-5</v>
      </c>
    </row>
    <row r="297" spans="1:43" x14ac:dyDescent="0.3"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326"/>
      <c r="Z297" s="326"/>
      <c r="AA297" s="326"/>
      <c r="AB297" s="326"/>
      <c r="AC297" s="326"/>
      <c r="AD297" s="326"/>
      <c r="AE297" s="326"/>
      <c r="AF297" s="326"/>
      <c r="AI297" s="205">
        <f t="shared" si="40"/>
        <v>0</v>
      </c>
      <c r="AJ297" s="205">
        <f t="shared" si="41"/>
        <v>0</v>
      </c>
      <c r="AK297" s="205">
        <f t="shared" si="42"/>
        <v>0</v>
      </c>
      <c r="AL297" s="205">
        <f t="shared" si="43"/>
        <v>0</v>
      </c>
      <c r="AM297" s="205">
        <f t="shared" si="44"/>
        <v>0</v>
      </c>
      <c r="AN297" s="205">
        <f t="shared" si="45"/>
        <v>0</v>
      </c>
      <c r="AO297" s="205">
        <f t="shared" si="46"/>
        <v>0</v>
      </c>
      <c r="AP297" s="205">
        <f t="shared" si="38"/>
        <v>0</v>
      </c>
      <c r="AQ297" s="205">
        <f t="shared" si="39"/>
        <v>0</v>
      </c>
    </row>
    <row r="298" spans="1:43" x14ac:dyDescent="0.3"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326"/>
      <c r="Z298" s="326"/>
      <c r="AA298" s="326"/>
      <c r="AB298" s="326"/>
      <c r="AC298" s="326"/>
      <c r="AD298" s="326"/>
      <c r="AE298" s="326"/>
      <c r="AF298" s="326"/>
      <c r="AI298" s="205">
        <f t="shared" si="40"/>
        <v>0</v>
      </c>
      <c r="AJ298" s="205">
        <f t="shared" si="41"/>
        <v>0</v>
      </c>
      <c r="AK298" s="205">
        <f t="shared" si="42"/>
        <v>0</v>
      </c>
      <c r="AL298" s="205">
        <f t="shared" si="43"/>
        <v>0</v>
      </c>
      <c r="AM298" s="205">
        <f t="shared" si="44"/>
        <v>0</v>
      </c>
      <c r="AN298" s="205">
        <f t="shared" si="45"/>
        <v>0</v>
      </c>
      <c r="AO298" s="205">
        <f t="shared" si="46"/>
        <v>0</v>
      </c>
      <c r="AP298" s="205">
        <f t="shared" si="38"/>
        <v>0</v>
      </c>
      <c r="AQ298" s="205">
        <f t="shared" si="39"/>
        <v>0</v>
      </c>
    </row>
    <row r="299" spans="1:43" x14ac:dyDescent="0.3"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326"/>
      <c r="Z299" s="326"/>
      <c r="AA299" s="326"/>
      <c r="AB299" s="326"/>
      <c r="AC299" s="326"/>
      <c r="AD299" s="326"/>
      <c r="AE299" s="326"/>
      <c r="AF299" s="326"/>
      <c r="AI299" s="205">
        <f t="shared" si="40"/>
        <v>0</v>
      </c>
      <c r="AJ299" s="205">
        <f t="shared" si="41"/>
        <v>0</v>
      </c>
      <c r="AK299" s="205">
        <f t="shared" si="42"/>
        <v>0</v>
      </c>
      <c r="AL299" s="205">
        <f t="shared" si="43"/>
        <v>0</v>
      </c>
      <c r="AM299" s="205">
        <f t="shared" si="44"/>
        <v>0</v>
      </c>
      <c r="AN299" s="205">
        <f t="shared" si="45"/>
        <v>0</v>
      </c>
      <c r="AO299" s="205">
        <f t="shared" si="46"/>
        <v>0</v>
      </c>
      <c r="AP299" s="205">
        <f t="shared" si="38"/>
        <v>0</v>
      </c>
      <c r="AQ299" s="205">
        <f t="shared" si="39"/>
        <v>0</v>
      </c>
    </row>
    <row r="300" spans="1:43" x14ac:dyDescent="0.3"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326"/>
      <c r="Z300" s="326"/>
      <c r="AA300" s="326"/>
      <c r="AB300" s="326"/>
      <c r="AC300" s="326"/>
      <c r="AD300" s="326"/>
      <c r="AE300" s="326"/>
      <c r="AF300" s="326"/>
      <c r="AI300" s="205">
        <f t="shared" si="40"/>
        <v>0</v>
      </c>
      <c r="AJ300" s="205">
        <f t="shared" si="41"/>
        <v>0</v>
      </c>
      <c r="AK300" s="205">
        <f t="shared" si="42"/>
        <v>0</v>
      </c>
      <c r="AL300" s="205">
        <f t="shared" si="43"/>
        <v>0</v>
      </c>
      <c r="AM300" s="205">
        <f t="shared" si="44"/>
        <v>0</v>
      </c>
      <c r="AN300" s="205">
        <f t="shared" si="45"/>
        <v>0</v>
      </c>
      <c r="AO300" s="205">
        <f t="shared" si="46"/>
        <v>0</v>
      </c>
      <c r="AP300" s="205">
        <f t="shared" si="38"/>
        <v>0</v>
      </c>
      <c r="AQ300" s="205">
        <f t="shared" si="39"/>
        <v>0</v>
      </c>
    </row>
    <row r="301" spans="1:43" x14ac:dyDescent="0.3"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326"/>
      <c r="Z301" s="326"/>
      <c r="AA301" s="326"/>
      <c r="AB301" s="326"/>
      <c r="AC301" s="326"/>
      <c r="AD301" s="326"/>
      <c r="AE301" s="326"/>
      <c r="AF301" s="326"/>
      <c r="AI301" s="205">
        <f t="shared" si="40"/>
        <v>0</v>
      </c>
      <c r="AJ301" s="205">
        <f t="shared" si="41"/>
        <v>0</v>
      </c>
      <c r="AK301" s="205">
        <f t="shared" si="42"/>
        <v>0</v>
      </c>
      <c r="AL301" s="205">
        <f t="shared" si="43"/>
        <v>0</v>
      </c>
      <c r="AM301" s="205">
        <f t="shared" si="44"/>
        <v>0</v>
      </c>
      <c r="AN301" s="205">
        <f t="shared" si="45"/>
        <v>0</v>
      </c>
      <c r="AO301" s="205">
        <f t="shared" si="46"/>
        <v>0</v>
      </c>
      <c r="AP301" s="205">
        <f t="shared" si="38"/>
        <v>0</v>
      </c>
      <c r="AQ301" s="205">
        <f t="shared" si="39"/>
        <v>0</v>
      </c>
    </row>
    <row r="302" spans="1:43" x14ac:dyDescent="0.3"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326"/>
      <c r="Z302" s="326"/>
      <c r="AA302" s="326"/>
      <c r="AB302" s="326"/>
      <c r="AC302" s="326"/>
      <c r="AD302" s="326"/>
      <c r="AE302" s="326"/>
      <c r="AF302" s="326"/>
      <c r="AI302" s="205">
        <f t="shared" si="40"/>
        <v>0</v>
      </c>
      <c r="AJ302" s="205">
        <f t="shared" si="41"/>
        <v>0</v>
      </c>
      <c r="AK302" s="205">
        <f t="shared" si="42"/>
        <v>0</v>
      </c>
      <c r="AL302" s="205">
        <f t="shared" si="43"/>
        <v>0</v>
      </c>
      <c r="AM302" s="205">
        <f t="shared" si="44"/>
        <v>0</v>
      </c>
      <c r="AN302" s="205">
        <f t="shared" si="45"/>
        <v>0</v>
      </c>
      <c r="AO302" s="205">
        <f t="shared" si="46"/>
        <v>0</v>
      </c>
      <c r="AP302" s="205">
        <f t="shared" si="38"/>
        <v>0</v>
      </c>
      <c r="AQ302" s="205">
        <f t="shared" si="39"/>
        <v>0</v>
      </c>
    </row>
    <row r="303" spans="1:43" x14ac:dyDescent="0.3"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326"/>
      <c r="Z303" s="326"/>
      <c r="AA303" s="326"/>
      <c r="AB303" s="326"/>
      <c r="AC303" s="326"/>
      <c r="AD303" s="326"/>
      <c r="AE303" s="326"/>
      <c r="AF303" s="326"/>
      <c r="AI303" s="205">
        <f t="shared" si="40"/>
        <v>0</v>
      </c>
      <c r="AJ303" s="205">
        <f t="shared" si="41"/>
        <v>0</v>
      </c>
      <c r="AK303" s="205">
        <f t="shared" si="42"/>
        <v>0</v>
      </c>
      <c r="AL303" s="205">
        <f t="shared" si="43"/>
        <v>0</v>
      </c>
      <c r="AM303" s="205">
        <f t="shared" si="44"/>
        <v>0</v>
      </c>
      <c r="AN303" s="205">
        <f t="shared" si="45"/>
        <v>0</v>
      </c>
      <c r="AO303" s="205">
        <f t="shared" si="46"/>
        <v>0</v>
      </c>
      <c r="AP303" s="205">
        <f t="shared" si="38"/>
        <v>0</v>
      </c>
      <c r="AQ303" s="205">
        <f t="shared" si="39"/>
        <v>0</v>
      </c>
    </row>
    <row r="304" spans="1:43" ht="18" x14ac:dyDescent="0.3">
      <c r="G304" s="238" t="s">
        <v>494</v>
      </c>
      <c r="M304" s="55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326"/>
      <c r="Z304" s="326"/>
      <c r="AA304" s="326"/>
      <c r="AB304" s="326"/>
      <c r="AC304" s="326"/>
      <c r="AD304" s="326"/>
      <c r="AE304" s="326"/>
      <c r="AF304" s="326"/>
      <c r="AI304" s="205">
        <f t="shared" si="40"/>
        <v>0</v>
      </c>
      <c r="AJ304" s="205">
        <f t="shared" si="41"/>
        <v>0</v>
      </c>
      <c r="AK304" s="205">
        <f t="shared" si="42"/>
        <v>0</v>
      </c>
      <c r="AL304" s="205">
        <f t="shared" si="43"/>
        <v>0</v>
      </c>
      <c r="AM304" s="205">
        <f t="shared" si="44"/>
        <v>0</v>
      </c>
      <c r="AN304" s="205">
        <f t="shared" si="45"/>
        <v>0</v>
      </c>
      <c r="AO304" s="205">
        <f t="shared" si="46"/>
        <v>0</v>
      </c>
      <c r="AP304" s="205">
        <f t="shared" si="38"/>
        <v>0</v>
      </c>
      <c r="AQ304" s="205">
        <f t="shared" si="39"/>
        <v>0</v>
      </c>
    </row>
    <row r="305" spans="1:43" x14ac:dyDescent="0.3">
      <c r="G305" s="44" t="s">
        <v>495</v>
      </c>
      <c r="M305" s="53">
        <v>26</v>
      </c>
      <c r="N305" s="54">
        <v>31709.886932707308</v>
      </c>
      <c r="O305" s="54">
        <v>33412.054657534369</v>
      </c>
      <c r="P305" s="54">
        <v>34396.04512076603</v>
      </c>
      <c r="Q305" s="54">
        <v>36108.995756238357</v>
      </c>
      <c r="R305" s="54">
        <v>38326.469439981985</v>
      </c>
      <c r="S305" s="54">
        <v>37950.267255222643</v>
      </c>
      <c r="T305" s="54">
        <v>39021.468364958811</v>
      </c>
      <c r="U305" s="54">
        <v>40399.352856053803</v>
      </c>
      <c r="V305" s="54">
        <v>41487.307472377302</v>
      </c>
      <c r="W305" s="54">
        <v>42983.207381518194</v>
      </c>
      <c r="X305" s="54"/>
      <c r="Y305" s="326">
        <v>31709.886932707308</v>
      </c>
      <c r="Z305" s="326">
        <v>33412.054657534369</v>
      </c>
      <c r="AA305" s="326">
        <v>34396.04512076603</v>
      </c>
      <c r="AB305" s="326">
        <v>36108.995756238357</v>
      </c>
      <c r="AC305" s="326">
        <v>38326.469439981985</v>
      </c>
      <c r="AD305" s="326">
        <v>37950.267255222643</v>
      </c>
      <c r="AE305" s="326">
        <v>39021.468364958811</v>
      </c>
      <c r="AF305" s="326">
        <v>40357.806583879596</v>
      </c>
      <c r="AG305" s="46">
        <v>41411.188829499166</v>
      </c>
      <c r="AI305" s="205">
        <f t="shared" si="40"/>
        <v>0</v>
      </c>
      <c r="AJ305" s="205">
        <f t="shared" si="41"/>
        <v>0</v>
      </c>
      <c r="AK305" s="205">
        <f t="shared" si="42"/>
        <v>0</v>
      </c>
      <c r="AL305" s="205">
        <f t="shared" si="43"/>
        <v>0</v>
      </c>
      <c r="AM305" s="205">
        <f t="shared" si="44"/>
        <v>0</v>
      </c>
      <c r="AN305" s="205">
        <f t="shared" si="45"/>
        <v>0</v>
      </c>
      <c r="AO305" s="205">
        <f t="shared" si="46"/>
        <v>0</v>
      </c>
      <c r="AP305" s="205">
        <f t="shared" si="38"/>
        <v>-41.546272174207843</v>
      </c>
      <c r="AQ305" s="205">
        <f t="shared" si="39"/>
        <v>-76.118642878136598</v>
      </c>
    </row>
    <row r="306" spans="1:43" x14ac:dyDescent="0.3">
      <c r="G306" s="44" t="s">
        <v>496</v>
      </c>
      <c r="M306" s="53">
        <v>179</v>
      </c>
      <c r="N306" s="54">
        <v>184022.60618059593</v>
      </c>
      <c r="O306" s="54">
        <v>195707.4410472273</v>
      </c>
      <c r="P306" s="54">
        <v>209885.34952987888</v>
      </c>
      <c r="Q306" s="54">
        <v>227166.12589491863</v>
      </c>
      <c r="R306" s="54">
        <v>242704.16116993513</v>
      </c>
      <c r="S306" s="54">
        <v>228560.71135709682</v>
      </c>
      <c r="T306" s="54">
        <v>233686.46093453228</v>
      </c>
      <c r="U306" s="54">
        <v>265943.39041113446</v>
      </c>
      <c r="V306" s="54">
        <v>281713.23933002161</v>
      </c>
      <c r="W306" s="54">
        <v>293743.60847852525</v>
      </c>
      <c r="X306" s="54"/>
      <c r="Y306" s="326">
        <v>184022.60618059593</v>
      </c>
      <c r="Z306" s="326">
        <v>195707.4410472273</v>
      </c>
      <c r="AA306" s="326">
        <v>209885.34952987888</v>
      </c>
      <c r="AB306" s="326">
        <v>227166.12589491863</v>
      </c>
      <c r="AC306" s="326">
        <v>242704.16116993513</v>
      </c>
      <c r="AD306" s="326">
        <v>228560.71135709682</v>
      </c>
      <c r="AE306" s="326">
        <v>233686.46093453228</v>
      </c>
      <c r="AF306" s="326">
        <v>265812.53822898905</v>
      </c>
      <c r="AG306" s="46">
        <v>281371.50102869316</v>
      </c>
      <c r="AI306" s="205">
        <f t="shared" si="40"/>
        <v>0</v>
      </c>
      <c r="AJ306" s="205">
        <f t="shared" si="41"/>
        <v>0</v>
      </c>
      <c r="AK306" s="205">
        <f t="shared" si="42"/>
        <v>0</v>
      </c>
      <c r="AL306" s="205">
        <f t="shared" si="43"/>
        <v>0</v>
      </c>
      <c r="AM306" s="205">
        <f t="shared" si="44"/>
        <v>0</v>
      </c>
      <c r="AN306" s="205">
        <f t="shared" si="45"/>
        <v>0</v>
      </c>
      <c r="AO306" s="205">
        <f t="shared" si="46"/>
        <v>0</v>
      </c>
      <c r="AP306" s="205">
        <f t="shared" si="38"/>
        <v>-130.8521821454051</v>
      </c>
      <c r="AQ306" s="205">
        <f t="shared" si="39"/>
        <v>-341.73830132844159</v>
      </c>
    </row>
    <row r="307" spans="1:43" x14ac:dyDescent="0.3">
      <c r="G307" s="44" t="s">
        <v>497</v>
      </c>
      <c r="M307" s="53">
        <v>25</v>
      </c>
      <c r="N307" s="54">
        <v>36218.654041647518</v>
      </c>
      <c r="O307" s="54">
        <v>38831.071501457503</v>
      </c>
      <c r="P307" s="54">
        <v>41747.592339377603</v>
      </c>
      <c r="Q307" s="54">
        <v>45502.041748293414</v>
      </c>
      <c r="R307" s="54">
        <v>49821.394454638576</v>
      </c>
      <c r="S307" s="54">
        <v>36539.089548009739</v>
      </c>
      <c r="T307" s="54">
        <v>32621.975746195767</v>
      </c>
      <c r="U307" s="54">
        <v>43894.427699874839</v>
      </c>
      <c r="V307" s="54">
        <v>47018.865077977476</v>
      </c>
      <c r="W307" s="54">
        <v>49918.843872384794</v>
      </c>
      <c r="X307" s="54"/>
      <c r="Y307" s="326">
        <v>36218.654041647518</v>
      </c>
      <c r="Z307" s="326">
        <v>38831.071501457503</v>
      </c>
      <c r="AA307" s="326">
        <v>41747.592339377603</v>
      </c>
      <c r="AB307" s="326">
        <v>45502.041748293414</v>
      </c>
      <c r="AC307" s="326">
        <v>49821.394454638576</v>
      </c>
      <c r="AD307" s="326">
        <v>36539.089548009739</v>
      </c>
      <c r="AE307" s="326">
        <v>32621.975746195767</v>
      </c>
      <c r="AF307" s="326">
        <v>43927.135052483056</v>
      </c>
      <c r="AG307" s="46">
        <v>47305.053295756559</v>
      </c>
      <c r="AI307" s="205">
        <f t="shared" si="40"/>
        <v>0</v>
      </c>
      <c r="AJ307" s="205">
        <f t="shared" si="41"/>
        <v>0</v>
      </c>
      <c r="AK307" s="205">
        <f t="shared" si="42"/>
        <v>0</v>
      </c>
      <c r="AL307" s="205">
        <f t="shared" si="43"/>
        <v>0</v>
      </c>
      <c r="AM307" s="205">
        <f t="shared" si="44"/>
        <v>0</v>
      </c>
      <c r="AN307" s="205">
        <f t="shared" si="45"/>
        <v>0</v>
      </c>
      <c r="AO307" s="205">
        <f t="shared" si="46"/>
        <v>0</v>
      </c>
      <c r="AP307" s="205">
        <f t="shared" si="38"/>
        <v>32.707352608216752</v>
      </c>
      <c r="AQ307" s="205">
        <f t="shared" si="39"/>
        <v>286.18821777908306</v>
      </c>
    </row>
    <row r="308" spans="1:43" x14ac:dyDescent="0.3">
      <c r="G308" s="44" t="s">
        <v>498</v>
      </c>
      <c r="M308" s="73">
        <v>47</v>
      </c>
      <c r="N308" s="205">
        <v>42057.392677323165</v>
      </c>
      <c r="O308" s="205">
        <v>44463.083705514116</v>
      </c>
      <c r="P308" s="205">
        <v>47212.481472708896</v>
      </c>
      <c r="Q308" s="205">
        <v>50208.370234621696</v>
      </c>
      <c r="R308" s="205">
        <v>53631.615627985782</v>
      </c>
      <c r="S308" s="205">
        <v>42077.873097606687</v>
      </c>
      <c r="T308" s="205">
        <v>42602.852765169271</v>
      </c>
      <c r="U308" s="205">
        <v>55250.312520838124</v>
      </c>
      <c r="V308" s="205">
        <v>62785.295240114741</v>
      </c>
      <c r="W308" s="205">
        <v>69510.043106982353</v>
      </c>
      <c r="X308" s="205"/>
      <c r="Y308" s="326">
        <v>42057.392677323165</v>
      </c>
      <c r="Z308" s="326">
        <v>44463.083705514116</v>
      </c>
      <c r="AA308" s="326">
        <v>47212.481472708896</v>
      </c>
      <c r="AB308" s="326">
        <v>50208.370234621696</v>
      </c>
      <c r="AC308" s="326">
        <v>53631.615627985782</v>
      </c>
      <c r="AD308" s="326">
        <v>42077.873097606687</v>
      </c>
      <c r="AE308" s="326">
        <v>42602.852765169271</v>
      </c>
      <c r="AF308" s="326">
        <v>55148.341409295375</v>
      </c>
      <c r="AG308" s="46">
        <v>62781.667563729614</v>
      </c>
      <c r="AI308" s="205">
        <f t="shared" si="40"/>
        <v>0</v>
      </c>
      <c r="AJ308" s="205">
        <f t="shared" si="41"/>
        <v>0</v>
      </c>
      <c r="AK308" s="205">
        <f t="shared" si="42"/>
        <v>0</v>
      </c>
      <c r="AL308" s="205">
        <f t="shared" si="43"/>
        <v>0</v>
      </c>
      <c r="AM308" s="205">
        <f t="shared" si="44"/>
        <v>0</v>
      </c>
      <c r="AN308" s="205">
        <f t="shared" si="45"/>
        <v>0</v>
      </c>
      <c r="AO308" s="205">
        <f t="shared" si="46"/>
        <v>0</v>
      </c>
      <c r="AP308" s="205">
        <f t="shared" si="38"/>
        <v>-101.97111154274899</v>
      </c>
      <c r="AQ308" s="205">
        <f t="shared" si="39"/>
        <v>-3.6276763851274154</v>
      </c>
    </row>
    <row r="309" spans="1:43" x14ac:dyDescent="0.3">
      <c r="G309" s="44" t="s">
        <v>324</v>
      </c>
      <c r="M309" s="53">
        <v>35</v>
      </c>
      <c r="N309" s="54">
        <v>62302.682866650983</v>
      </c>
      <c r="O309" s="54">
        <v>67300.82189977754</v>
      </c>
      <c r="P309" s="54">
        <v>73113.275443459672</v>
      </c>
      <c r="Q309" s="54">
        <v>79110.466192337641</v>
      </c>
      <c r="R309" s="54">
        <v>84225.445483276068</v>
      </c>
      <c r="S309" s="54">
        <v>89202.891052927516</v>
      </c>
      <c r="T309" s="54">
        <v>94600.174503688468</v>
      </c>
      <c r="U309" s="54">
        <v>99477.385550389707</v>
      </c>
      <c r="V309" s="54">
        <v>103018.33467142606</v>
      </c>
      <c r="W309" s="54">
        <v>106518.1339983925</v>
      </c>
      <c r="X309" s="54"/>
      <c r="Y309" s="326">
        <v>62302.682866650983</v>
      </c>
      <c r="Z309" s="326">
        <v>67300.82189977754</v>
      </c>
      <c r="AA309" s="326">
        <v>73113.275443459672</v>
      </c>
      <c r="AB309" s="326">
        <v>79110.466192337641</v>
      </c>
      <c r="AC309" s="326">
        <v>84225.445483276068</v>
      </c>
      <c r="AD309" s="326">
        <v>89202.891052927516</v>
      </c>
      <c r="AE309" s="326">
        <v>94600.174503688468</v>
      </c>
      <c r="AF309" s="326">
        <v>99283.158010179191</v>
      </c>
      <c r="AG309" s="46">
        <v>102828.16548602504</v>
      </c>
      <c r="AI309" s="205">
        <f t="shared" si="40"/>
        <v>0</v>
      </c>
      <c r="AJ309" s="205">
        <f t="shared" si="41"/>
        <v>0</v>
      </c>
      <c r="AK309" s="205">
        <f t="shared" si="42"/>
        <v>0</v>
      </c>
      <c r="AL309" s="205">
        <f t="shared" si="43"/>
        <v>0</v>
      </c>
      <c r="AM309" s="205">
        <f t="shared" si="44"/>
        <v>0</v>
      </c>
      <c r="AN309" s="205">
        <f t="shared" si="45"/>
        <v>0</v>
      </c>
      <c r="AO309" s="205">
        <f t="shared" si="46"/>
        <v>0</v>
      </c>
      <c r="AP309" s="205">
        <f t="shared" si="38"/>
        <v>-194.22754021051514</v>
      </c>
      <c r="AQ309" s="205">
        <f t="shared" si="39"/>
        <v>-190.16918540101324</v>
      </c>
    </row>
    <row r="310" spans="1:43" x14ac:dyDescent="0.3">
      <c r="G310" s="44" t="s">
        <v>499</v>
      </c>
      <c r="M310" s="53">
        <v>64</v>
      </c>
      <c r="N310" s="54">
        <v>78633.226985173853</v>
      </c>
      <c r="O310" s="54">
        <v>80722.374659037712</v>
      </c>
      <c r="P310" s="54">
        <v>84531.507826640503</v>
      </c>
      <c r="Q310" s="54">
        <v>89088.270293293128</v>
      </c>
      <c r="R310" s="54">
        <v>93358.106666468753</v>
      </c>
      <c r="S310" s="54">
        <v>96102.015741663068</v>
      </c>
      <c r="T310" s="54">
        <v>105771.35203157908</v>
      </c>
      <c r="U310" s="54">
        <v>106156.40803024895</v>
      </c>
      <c r="V310" s="54">
        <v>103580.88489425684</v>
      </c>
      <c r="W310" s="54">
        <v>108691.69607298568</v>
      </c>
      <c r="X310" s="54"/>
      <c r="Y310" s="326">
        <v>78633.226985173853</v>
      </c>
      <c r="Z310" s="326">
        <v>80722.374659037712</v>
      </c>
      <c r="AA310" s="326">
        <v>84531.507826640503</v>
      </c>
      <c r="AB310" s="326">
        <v>89088.270293293128</v>
      </c>
      <c r="AC310" s="326">
        <v>93358.106666468753</v>
      </c>
      <c r="AD310" s="326">
        <v>96102.015741663068</v>
      </c>
      <c r="AE310" s="326">
        <v>105771.35203157908</v>
      </c>
      <c r="AF310" s="326">
        <v>106631.26412907783</v>
      </c>
      <c r="AG310" s="46">
        <v>104188.27844340373</v>
      </c>
      <c r="AI310" s="205">
        <f t="shared" si="40"/>
        <v>0</v>
      </c>
      <c r="AJ310" s="205">
        <f t="shared" si="41"/>
        <v>0</v>
      </c>
      <c r="AK310" s="205">
        <f t="shared" si="42"/>
        <v>0</v>
      </c>
      <c r="AL310" s="205">
        <f t="shared" si="43"/>
        <v>0</v>
      </c>
      <c r="AM310" s="205">
        <f t="shared" si="44"/>
        <v>0</v>
      </c>
      <c r="AN310" s="205">
        <f t="shared" si="45"/>
        <v>0</v>
      </c>
      <c r="AO310" s="205">
        <f t="shared" si="46"/>
        <v>0</v>
      </c>
      <c r="AP310" s="205">
        <f t="shared" si="38"/>
        <v>474.85609882888093</v>
      </c>
      <c r="AQ310" s="205">
        <f t="shared" si="39"/>
        <v>607.39354914688738</v>
      </c>
    </row>
    <row r="311" spans="1:43" x14ac:dyDescent="0.3">
      <c r="G311" s="44" t="s">
        <v>500</v>
      </c>
      <c r="M311" s="53">
        <v>103</v>
      </c>
      <c r="N311" s="54">
        <v>51430.645561870959</v>
      </c>
      <c r="O311" s="54">
        <v>54964.668057332477</v>
      </c>
      <c r="P311" s="54">
        <v>59131.610696467309</v>
      </c>
      <c r="Q311" s="54">
        <v>63744.994851843585</v>
      </c>
      <c r="R311" s="54">
        <v>68762.492731843493</v>
      </c>
      <c r="S311" s="54">
        <v>58765.570229027682</v>
      </c>
      <c r="T311" s="54">
        <v>53420.139422433946</v>
      </c>
      <c r="U311" s="54">
        <v>66210.056916243659</v>
      </c>
      <c r="V311" s="54">
        <v>71880.665537250112</v>
      </c>
      <c r="W311" s="54">
        <v>78706.65943634999</v>
      </c>
      <c r="X311" s="54"/>
      <c r="Y311" s="326">
        <v>51430.645561870959</v>
      </c>
      <c r="Z311" s="326">
        <v>54964.668057332477</v>
      </c>
      <c r="AA311" s="326">
        <v>59131.610696467309</v>
      </c>
      <c r="AB311" s="326">
        <v>63744.994851843585</v>
      </c>
      <c r="AC311" s="326">
        <v>68762.492731843493</v>
      </c>
      <c r="AD311" s="326">
        <v>58765.570229027682</v>
      </c>
      <c r="AE311" s="326">
        <v>53420.139422433946</v>
      </c>
      <c r="AF311" s="326">
        <v>65557.772943008924</v>
      </c>
      <c r="AG311" s="46">
        <v>71264.216770158018</v>
      </c>
      <c r="AI311" s="205">
        <f t="shared" si="40"/>
        <v>0</v>
      </c>
      <c r="AJ311" s="205">
        <f t="shared" si="41"/>
        <v>0</v>
      </c>
      <c r="AK311" s="205">
        <f t="shared" si="42"/>
        <v>0</v>
      </c>
      <c r="AL311" s="205">
        <f t="shared" si="43"/>
        <v>0</v>
      </c>
      <c r="AM311" s="205">
        <f t="shared" si="44"/>
        <v>0</v>
      </c>
      <c r="AN311" s="205">
        <f t="shared" si="45"/>
        <v>0</v>
      </c>
      <c r="AO311" s="205">
        <f t="shared" si="46"/>
        <v>0</v>
      </c>
      <c r="AP311" s="205">
        <f t="shared" si="38"/>
        <v>-652.28397323473473</v>
      </c>
      <c r="AQ311" s="205">
        <f t="shared" si="39"/>
        <v>-616.44876709209348</v>
      </c>
    </row>
    <row r="312" spans="1:43" x14ac:dyDescent="0.3">
      <c r="G312" s="44" t="s">
        <v>501</v>
      </c>
      <c r="M312" s="73">
        <v>42</v>
      </c>
      <c r="N312" s="205">
        <v>17260.953779280757</v>
      </c>
      <c r="O312" s="205">
        <v>18328.9865360611</v>
      </c>
      <c r="P312" s="205">
        <v>19466.260586166773</v>
      </c>
      <c r="Q312" s="205">
        <v>20660.007975593231</v>
      </c>
      <c r="R312" s="205">
        <v>21870.919109301391</v>
      </c>
      <c r="S312" s="205">
        <v>20447.887589197864</v>
      </c>
      <c r="T312" s="205">
        <v>20837.794287654309</v>
      </c>
      <c r="U312" s="205">
        <v>22801.032071391051</v>
      </c>
      <c r="V312" s="205">
        <v>24796.727115973485</v>
      </c>
      <c r="W312" s="205">
        <v>26809.26187492413</v>
      </c>
      <c r="X312" s="205"/>
      <c r="Y312" s="326">
        <v>17260.953779280757</v>
      </c>
      <c r="Z312" s="326">
        <v>18328.9865360611</v>
      </c>
      <c r="AA312" s="326">
        <v>19466.260586166773</v>
      </c>
      <c r="AB312" s="326">
        <v>20660.007975593231</v>
      </c>
      <c r="AC312" s="326">
        <v>21870.919109301391</v>
      </c>
      <c r="AD312" s="326">
        <v>20447.887589197864</v>
      </c>
      <c r="AE312" s="326">
        <v>20837.794287654309</v>
      </c>
      <c r="AF312" s="326">
        <v>22646.701861602869</v>
      </c>
      <c r="AG312" s="46">
        <v>24543.122954376035</v>
      </c>
      <c r="AI312" s="205">
        <f t="shared" si="40"/>
        <v>0</v>
      </c>
      <c r="AJ312" s="205">
        <f t="shared" si="41"/>
        <v>0</v>
      </c>
      <c r="AK312" s="205">
        <f t="shared" si="42"/>
        <v>0</v>
      </c>
      <c r="AL312" s="205">
        <f t="shared" si="43"/>
        <v>0</v>
      </c>
      <c r="AM312" s="205">
        <f t="shared" si="44"/>
        <v>0</v>
      </c>
      <c r="AN312" s="205">
        <f t="shared" si="45"/>
        <v>0</v>
      </c>
      <c r="AO312" s="205">
        <f t="shared" si="46"/>
        <v>0</v>
      </c>
      <c r="AP312" s="205">
        <f t="shared" si="38"/>
        <v>-154.3302097881824</v>
      </c>
      <c r="AQ312" s="205">
        <f t="shared" si="39"/>
        <v>-253.60416159745</v>
      </c>
    </row>
    <row r="313" spans="1:43" s="50" customFormat="1" x14ac:dyDescent="0.3">
      <c r="A313" s="48"/>
      <c r="B313" s="49"/>
      <c r="C313" s="48"/>
      <c r="D313" s="49"/>
      <c r="E313" s="43"/>
      <c r="F313" s="48"/>
      <c r="G313" s="44" t="s">
        <v>352</v>
      </c>
      <c r="H313" s="44"/>
      <c r="I313" s="43"/>
      <c r="J313" s="44"/>
      <c r="K313" s="43"/>
      <c r="L313" s="44"/>
      <c r="M313" s="53">
        <v>92</v>
      </c>
      <c r="N313" s="54">
        <v>40463.762142872009</v>
      </c>
      <c r="O313" s="54">
        <v>42210.46143186577</v>
      </c>
      <c r="P313" s="54">
        <v>44182.501548023421</v>
      </c>
      <c r="Q313" s="54">
        <v>46509.536781689603</v>
      </c>
      <c r="R313" s="54">
        <v>49071.718316746686</v>
      </c>
      <c r="S313" s="54">
        <v>43347.47512477135</v>
      </c>
      <c r="T313" s="54">
        <v>41071.903967701648</v>
      </c>
      <c r="U313" s="54">
        <v>46954.178984928687</v>
      </c>
      <c r="V313" s="54">
        <v>49488.924668808504</v>
      </c>
      <c r="W313" s="54">
        <v>51713.743555855552</v>
      </c>
      <c r="X313" s="54"/>
      <c r="Y313" s="327">
        <v>40463.762142872009</v>
      </c>
      <c r="Z313" s="327">
        <v>42210.46143186577</v>
      </c>
      <c r="AA313" s="327">
        <v>44182.501548023421</v>
      </c>
      <c r="AB313" s="327">
        <v>46509.536781689603</v>
      </c>
      <c r="AC313" s="327">
        <v>49071.718316746686</v>
      </c>
      <c r="AD313" s="327">
        <v>43347.47512477135</v>
      </c>
      <c r="AE313" s="327">
        <v>41071.903967701648</v>
      </c>
      <c r="AF313" s="327">
        <v>45922.671712471849</v>
      </c>
      <c r="AG313" s="50">
        <v>48343.094534420787</v>
      </c>
      <c r="AI313" s="205">
        <f t="shared" si="40"/>
        <v>0</v>
      </c>
      <c r="AJ313" s="205">
        <f t="shared" si="41"/>
        <v>0</v>
      </c>
      <c r="AK313" s="205">
        <f t="shared" si="42"/>
        <v>0</v>
      </c>
      <c r="AL313" s="205">
        <f t="shared" si="43"/>
        <v>0</v>
      </c>
      <c r="AM313" s="205">
        <f t="shared" si="44"/>
        <v>0</v>
      </c>
      <c r="AN313" s="205">
        <f t="shared" si="45"/>
        <v>0</v>
      </c>
      <c r="AO313" s="205">
        <f t="shared" si="46"/>
        <v>0</v>
      </c>
      <c r="AP313" s="205">
        <f t="shared" si="38"/>
        <v>-1031.5072724568381</v>
      </c>
      <c r="AQ313" s="205">
        <f t="shared" si="39"/>
        <v>-1145.8301343877174</v>
      </c>
    </row>
    <row r="314" spans="1:43" x14ac:dyDescent="0.3">
      <c r="G314" s="44" t="s">
        <v>366</v>
      </c>
      <c r="M314" s="53">
        <v>10</v>
      </c>
      <c r="N314" s="54">
        <v>99782.75770531116</v>
      </c>
      <c r="O314" s="54">
        <v>104620.35506748897</v>
      </c>
      <c r="P314" s="54">
        <v>109694.10504715604</v>
      </c>
      <c r="Q314" s="54">
        <v>114891.05156880569</v>
      </c>
      <c r="R314" s="54">
        <v>118804.15657741018</v>
      </c>
      <c r="S314" s="54">
        <v>124699.12955147336</v>
      </c>
      <c r="T314" s="54">
        <v>131482.17495485194</v>
      </c>
      <c r="U314" s="54">
        <v>137783.7942489179</v>
      </c>
      <c r="V314" s="54">
        <v>144593.16547244691</v>
      </c>
      <c r="W314" s="54">
        <v>151514.52281623328</v>
      </c>
      <c r="X314" s="54"/>
      <c r="Y314" s="326">
        <v>99782.75770531116</v>
      </c>
      <c r="Z314" s="326">
        <v>104620.35506748897</v>
      </c>
      <c r="AA314" s="326">
        <v>109694.10504715604</v>
      </c>
      <c r="AB314" s="326">
        <v>114891.05156880569</v>
      </c>
      <c r="AC314" s="326">
        <v>118804.15657741018</v>
      </c>
      <c r="AD314" s="326">
        <v>124699.12955147336</v>
      </c>
      <c r="AE314" s="326">
        <v>131482.17495485194</v>
      </c>
      <c r="AF314" s="326">
        <v>137435.19047015547</v>
      </c>
      <c r="AG314" s="46">
        <v>143868.19524553895</v>
      </c>
      <c r="AI314" s="205">
        <f t="shared" si="40"/>
        <v>0</v>
      </c>
      <c r="AJ314" s="205">
        <f t="shared" si="41"/>
        <v>0</v>
      </c>
      <c r="AK314" s="205">
        <f t="shared" si="42"/>
        <v>0</v>
      </c>
      <c r="AL314" s="205">
        <f t="shared" si="43"/>
        <v>0</v>
      </c>
      <c r="AM314" s="205">
        <f t="shared" si="44"/>
        <v>0</v>
      </c>
      <c r="AN314" s="205">
        <f t="shared" si="45"/>
        <v>0</v>
      </c>
      <c r="AO314" s="205">
        <f t="shared" si="46"/>
        <v>0</v>
      </c>
      <c r="AP314" s="205">
        <f t="shared" si="38"/>
        <v>-348.60377876242273</v>
      </c>
      <c r="AQ314" s="205">
        <f t="shared" si="39"/>
        <v>-724.97022690795711</v>
      </c>
    </row>
    <row r="315" spans="1:43" s="50" customFormat="1" x14ac:dyDescent="0.3">
      <c r="A315" s="48"/>
      <c r="B315" s="49"/>
      <c r="C315" s="48"/>
      <c r="D315" s="49"/>
      <c r="E315" s="48"/>
      <c r="F315" s="48"/>
      <c r="G315" s="49" t="s">
        <v>468</v>
      </c>
      <c r="H315" s="49"/>
      <c r="I315" s="48"/>
      <c r="J315" s="49"/>
      <c r="K315" s="48"/>
      <c r="L315" s="49"/>
      <c r="M315" s="64">
        <v>623</v>
      </c>
      <c r="N315" s="123">
        <v>643882.56887343375</v>
      </c>
      <c r="O315" s="123">
        <v>680561.31856329681</v>
      </c>
      <c r="P315" s="123">
        <v>723360.72961064521</v>
      </c>
      <c r="Q315" s="123">
        <v>772989.8612976349</v>
      </c>
      <c r="R315" s="123">
        <v>820576.47957758803</v>
      </c>
      <c r="S315" s="123">
        <v>777692.91054699663</v>
      </c>
      <c r="T315" s="123">
        <v>795116.29697876552</v>
      </c>
      <c r="U315" s="123">
        <v>884870.33929002099</v>
      </c>
      <c r="V315" s="123">
        <v>930363.409480653</v>
      </c>
      <c r="W315" s="123">
        <v>980109.72059415188</v>
      </c>
      <c r="X315" s="123"/>
      <c r="Y315" s="327">
        <v>643882.56887343375</v>
      </c>
      <c r="Z315" s="327">
        <v>680561.31856329681</v>
      </c>
      <c r="AA315" s="327">
        <v>723360.72961064521</v>
      </c>
      <c r="AB315" s="327">
        <v>772989.8612976349</v>
      </c>
      <c r="AC315" s="327">
        <v>820576.47957758803</v>
      </c>
      <c r="AD315" s="327">
        <v>777692.91054699663</v>
      </c>
      <c r="AE315" s="327">
        <v>795116.29697876552</v>
      </c>
      <c r="AF315" s="327">
        <v>882722.58040114318</v>
      </c>
      <c r="AG315" s="50">
        <v>927904.48415160121</v>
      </c>
      <c r="AI315" s="205">
        <f t="shared" si="40"/>
        <v>0</v>
      </c>
      <c r="AJ315" s="205">
        <f t="shared" si="41"/>
        <v>0</v>
      </c>
      <c r="AK315" s="205">
        <f t="shared" si="42"/>
        <v>0</v>
      </c>
      <c r="AL315" s="205">
        <f t="shared" si="43"/>
        <v>0</v>
      </c>
      <c r="AM315" s="205">
        <f t="shared" si="44"/>
        <v>0</v>
      </c>
      <c r="AN315" s="205">
        <f t="shared" si="45"/>
        <v>0</v>
      </c>
      <c r="AO315" s="205">
        <f t="shared" si="46"/>
        <v>0</v>
      </c>
      <c r="AP315" s="205">
        <f t="shared" si="38"/>
        <v>-2147.7588888778118</v>
      </c>
      <c r="AQ315" s="205">
        <f t="shared" si="39"/>
        <v>-2458.9253290517954</v>
      </c>
    </row>
    <row r="316" spans="1:43" s="50" customFormat="1" x14ac:dyDescent="0.3">
      <c r="A316" s="48"/>
      <c r="B316" s="49"/>
      <c r="C316" s="48"/>
      <c r="D316" s="49"/>
      <c r="E316" s="48"/>
      <c r="F316" s="48"/>
      <c r="G316" s="49"/>
      <c r="H316" s="49"/>
      <c r="I316" s="48"/>
      <c r="J316" s="49"/>
      <c r="K316" s="48"/>
      <c r="L316" s="49"/>
      <c r="M316" s="64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327"/>
      <c r="Z316" s="327"/>
      <c r="AA316" s="327"/>
      <c r="AB316" s="327"/>
      <c r="AC316" s="327"/>
      <c r="AD316" s="327"/>
      <c r="AE316" s="327"/>
      <c r="AF316" s="327"/>
      <c r="AI316" s="205">
        <f t="shared" si="40"/>
        <v>0</v>
      </c>
      <c r="AJ316" s="205">
        <f t="shared" si="41"/>
        <v>0</v>
      </c>
      <c r="AK316" s="205">
        <f t="shared" si="42"/>
        <v>0</v>
      </c>
      <c r="AL316" s="205">
        <f t="shared" si="43"/>
        <v>0</v>
      </c>
      <c r="AM316" s="205">
        <f t="shared" si="44"/>
        <v>0</v>
      </c>
      <c r="AN316" s="205">
        <f t="shared" si="45"/>
        <v>0</v>
      </c>
      <c r="AO316" s="205">
        <f t="shared" si="46"/>
        <v>0</v>
      </c>
      <c r="AP316" s="205">
        <f t="shared" si="38"/>
        <v>0</v>
      </c>
      <c r="AQ316" s="205">
        <f t="shared" si="39"/>
        <v>0</v>
      </c>
    </row>
    <row r="317" spans="1:43" ht="18" x14ac:dyDescent="0.3">
      <c r="G317" s="238" t="s">
        <v>804</v>
      </c>
      <c r="H317" s="238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326"/>
      <c r="Z317" s="326"/>
      <c r="AA317" s="326"/>
      <c r="AB317" s="326"/>
      <c r="AC317" s="326"/>
      <c r="AD317" s="326"/>
      <c r="AE317" s="326"/>
      <c r="AF317" s="326"/>
      <c r="AI317" s="205">
        <f t="shared" si="40"/>
        <v>0</v>
      </c>
      <c r="AJ317" s="205">
        <f t="shared" si="41"/>
        <v>0</v>
      </c>
      <c r="AK317" s="205">
        <f t="shared" si="42"/>
        <v>0</v>
      </c>
      <c r="AL317" s="205">
        <f t="shared" si="43"/>
        <v>0</v>
      </c>
      <c r="AM317" s="205">
        <f t="shared" si="44"/>
        <v>0</v>
      </c>
      <c r="AN317" s="205">
        <f t="shared" si="45"/>
        <v>0</v>
      </c>
      <c r="AO317" s="205">
        <f t="shared" si="46"/>
        <v>0</v>
      </c>
      <c r="AP317" s="205">
        <f t="shared" si="38"/>
        <v>0</v>
      </c>
      <c r="AQ317" s="205">
        <f t="shared" si="39"/>
        <v>0</v>
      </c>
    </row>
    <row r="318" spans="1:43" x14ac:dyDescent="0.3">
      <c r="G318" s="49" t="s">
        <v>805</v>
      </c>
      <c r="H318" s="49"/>
      <c r="N318" s="123">
        <v>833248.95172337862</v>
      </c>
      <c r="O318" s="123">
        <v>879237.49325251603</v>
      </c>
      <c r="P318" s="123">
        <v>944295.44012224791</v>
      </c>
      <c r="Q318" s="123">
        <v>1011396.9669321729</v>
      </c>
      <c r="R318" s="123">
        <v>1074741.7356367277</v>
      </c>
      <c r="S318" s="123">
        <v>1013399.9245604598</v>
      </c>
      <c r="T318" s="123">
        <v>1033604.8360476573</v>
      </c>
      <c r="U318" s="123">
        <v>1142582.9294547064</v>
      </c>
      <c r="V318" s="123">
        <v>1195115.3797202944</v>
      </c>
      <c r="W318" s="123">
        <v>1273594.3171310392</v>
      </c>
      <c r="X318" s="123"/>
      <c r="Y318" s="326">
        <v>833248.95172337862</v>
      </c>
      <c r="Z318" s="326">
        <v>879237.49325251603</v>
      </c>
      <c r="AA318" s="326">
        <v>944295.44012224791</v>
      </c>
      <c r="AB318" s="326">
        <v>1011396.9669321729</v>
      </c>
      <c r="AC318" s="326">
        <v>1074741.7356367277</v>
      </c>
      <c r="AD318" s="326">
        <v>1013399.9245604598</v>
      </c>
      <c r="AE318" s="326">
        <v>1033604.8360476573</v>
      </c>
      <c r="AF318" s="326">
        <v>1141671.3814017943</v>
      </c>
      <c r="AG318" s="46">
        <v>1194626.6407629182</v>
      </c>
      <c r="AI318" s="205">
        <f t="shared" si="40"/>
        <v>0</v>
      </c>
      <c r="AJ318" s="205">
        <f t="shared" si="41"/>
        <v>0</v>
      </c>
      <c r="AK318" s="205">
        <f t="shared" si="42"/>
        <v>0</v>
      </c>
      <c r="AL318" s="205">
        <f t="shared" si="43"/>
        <v>0</v>
      </c>
      <c r="AM318" s="205">
        <f t="shared" si="44"/>
        <v>0</v>
      </c>
      <c r="AN318" s="205">
        <f t="shared" si="45"/>
        <v>0</v>
      </c>
      <c r="AO318" s="205">
        <f t="shared" si="46"/>
        <v>0</v>
      </c>
      <c r="AP318" s="205">
        <f t="shared" si="38"/>
        <v>-911.54805291211233</v>
      </c>
      <c r="AQ318" s="205">
        <f t="shared" si="39"/>
        <v>-488.73895737621933</v>
      </c>
    </row>
    <row r="319" spans="1:43" x14ac:dyDescent="0.3">
      <c r="H319" s="44" t="s">
        <v>806</v>
      </c>
      <c r="N319" s="54">
        <v>635099.43357808469</v>
      </c>
      <c r="O319" s="54">
        <v>672260.28099731996</v>
      </c>
      <c r="P319" s="54">
        <v>718701.80947832298</v>
      </c>
      <c r="Q319" s="54">
        <v>776053.76431218884</v>
      </c>
      <c r="R319" s="54">
        <v>835714.30728388461</v>
      </c>
      <c r="S319" s="54">
        <v>802747.18130554364</v>
      </c>
      <c r="T319" s="54">
        <v>817102.78283775167</v>
      </c>
      <c r="U319" s="54">
        <v>910364.1290768974</v>
      </c>
      <c r="V319" s="54">
        <v>952396.84045815689</v>
      </c>
      <c r="W319" s="54">
        <v>1000999.4575988448</v>
      </c>
      <c r="X319" s="54"/>
      <c r="Y319" s="326">
        <v>635099.43357808469</v>
      </c>
      <c r="Z319" s="326">
        <v>672260.28099731996</v>
      </c>
      <c r="AA319" s="326">
        <v>718701.80947832298</v>
      </c>
      <c r="AB319" s="326">
        <v>776053.76431218884</v>
      </c>
      <c r="AC319" s="326">
        <v>835714.30728388461</v>
      </c>
      <c r="AD319" s="326">
        <v>802747.18130554364</v>
      </c>
      <c r="AE319" s="326">
        <v>817102.78283775167</v>
      </c>
      <c r="AF319" s="326">
        <v>909561.74984219414</v>
      </c>
      <c r="AG319" s="46">
        <v>951892.29263195139</v>
      </c>
      <c r="AI319" s="205">
        <f t="shared" si="40"/>
        <v>0</v>
      </c>
      <c r="AJ319" s="205">
        <f t="shared" si="41"/>
        <v>0</v>
      </c>
      <c r="AK319" s="205">
        <f t="shared" si="42"/>
        <v>0</v>
      </c>
      <c r="AL319" s="205">
        <f t="shared" si="43"/>
        <v>0</v>
      </c>
      <c r="AM319" s="205">
        <f t="shared" si="44"/>
        <v>0</v>
      </c>
      <c r="AN319" s="205">
        <f t="shared" si="45"/>
        <v>0</v>
      </c>
      <c r="AO319" s="205">
        <f t="shared" si="46"/>
        <v>0</v>
      </c>
      <c r="AP319" s="205">
        <f t="shared" si="38"/>
        <v>-802.37923470325768</v>
      </c>
      <c r="AQ319" s="205">
        <f t="shared" si="39"/>
        <v>-504.54782620549668</v>
      </c>
    </row>
    <row r="320" spans="1:43" x14ac:dyDescent="0.3">
      <c r="H320" s="239" t="s">
        <v>807</v>
      </c>
      <c r="N320" s="54">
        <v>198149.51814529399</v>
      </c>
      <c r="O320" s="54">
        <v>206977.21225519601</v>
      </c>
      <c r="P320" s="54">
        <v>225593.63064392499</v>
      </c>
      <c r="Q320" s="54">
        <v>235343.20261998399</v>
      </c>
      <c r="R320" s="54">
        <v>239027.42835284301</v>
      </c>
      <c r="S320" s="54">
        <v>210652.74325491616</v>
      </c>
      <c r="T320" s="54">
        <v>216502.05320990563</v>
      </c>
      <c r="U320" s="54">
        <v>232218.80037780901</v>
      </c>
      <c r="V320" s="54">
        <v>242718.53926213752</v>
      </c>
      <c r="W320" s="54">
        <v>272594.85953219433</v>
      </c>
      <c r="X320" s="54"/>
      <c r="Y320" s="326">
        <v>198149.51814529399</v>
      </c>
      <c r="Z320" s="326">
        <v>206977.21225519601</v>
      </c>
      <c r="AA320" s="326">
        <v>225593.63064392499</v>
      </c>
      <c r="AB320" s="326">
        <v>235343.20261998399</v>
      </c>
      <c r="AC320" s="326">
        <v>239027.42835284301</v>
      </c>
      <c r="AD320" s="326">
        <v>210652.74325491616</v>
      </c>
      <c r="AE320" s="326">
        <v>216502.05320990563</v>
      </c>
      <c r="AF320" s="326">
        <v>232109.63155960006</v>
      </c>
      <c r="AG320" s="46">
        <v>242734.34813096689</v>
      </c>
      <c r="AI320" s="205">
        <f t="shared" si="40"/>
        <v>0</v>
      </c>
      <c r="AJ320" s="205">
        <f t="shared" si="41"/>
        <v>0</v>
      </c>
      <c r="AK320" s="205">
        <f t="shared" si="42"/>
        <v>0</v>
      </c>
      <c r="AL320" s="205">
        <f t="shared" si="43"/>
        <v>0</v>
      </c>
      <c r="AM320" s="205">
        <f t="shared" si="44"/>
        <v>0</v>
      </c>
      <c r="AN320" s="205">
        <f t="shared" si="45"/>
        <v>0</v>
      </c>
      <c r="AO320" s="205">
        <f t="shared" si="46"/>
        <v>0</v>
      </c>
      <c r="AP320" s="205">
        <f t="shared" si="38"/>
        <v>-109.16881820894196</v>
      </c>
      <c r="AQ320" s="205">
        <f t="shared" si="39"/>
        <v>15.808868829364656</v>
      </c>
    </row>
    <row r="321" spans="7:43" x14ac:dyDescent="0.3">
      <c r="G321" s="49" t="s">
        <v>808</v>
      </c>
      <c r="H321" s="49"/>
      <c r="N321" s="123">
        <v>260295.01771752103</v>
      </c>
      <c r="O321" s="123">
        <v>260852.47452337405</v>
      </c>
      <c r="P321" s="123">
        <v>269948.50249470479</v>
      </c>
      <c r="Q321" s="123">
        <v>270278.80327622988</v>
      </c>
      <c r="R321" s="123">
        <v>262167.34415789385</v>
      </c>
      <c r="S321" s="123">
        <v>250243.61396234436</v>
      </c>
      <c r="T321" s="123">
        <v>252949.95542307987</v>
      </c>
      <c r="U321" s="123">
        <v>267069.03474218573</v>
      </c>
      <c r="V321" s="123">
        <v>279546.37364437495</v>
      </c>
      <c r="W321" s="123">
        <v>297284.4713524332</v>
      </c>
      <c r="X321" s="123"/>
      <c r="Y321" s="326">
        <v>260295.01771752103</v>
      </c>
      <c r="Z321" s="326">
        <v>260852.47452337405</v>
      </c>
      <c r="AA321" s="326">
        <v>269948.50249470479</v>
      </c>
      <c r="AB321" s="326">
        <v>270278.80327622988</v>
      </c>
      <c r="AC321" s="326">
        <v>262167.34415789385</v>
      </c>
      <c r="AD321" s="326">
        <v>250243.61396234436</v>
      </c>
      <c r="AE321" s="326">
        <v>252949.95542307987</v>
      </c>
      <c r="AF321" s="326">
        <v>266017.96560770058</v>
      </c>
      <c r="AG321" s="46">
        <v>278329.30873666034</v>
      </c>
      <c r="AI321" s="205">
        <f t="shared" si="40"/>
        <v>0</v>
      </c>
      <c r="AJ321" s="205">
        <f t="shared" si="41"/>
        <v>0</v>
      </c>
      <c r="AK321" s="205">
        <f t="shared" si="42"/>
        <v>0</v>
      </c>
      <c r="AL321" s="205">
        <f t="shared" si="43"/>
        <v>0</v>
      </c>
      <c r="AM321" s="205">
        <f t="shared" si="44"/>
        <v>0</v>
      </c>
      <c r="AN321" s="205">
        <f t="shared" si="45"/>
        <v>0</v>
      </c>
      <c r="AO321" s="205">
        <f t="shared" si="46"/>
        <v>0</v>
      </c>
      <c r="AP321" s="205">
        <f t="shared" si="38"/>
        <v>-1051.0691344851512</v>
      </c>
      <c r="AQ321" s="205">
        <f t="shared" si="39"/>
        <v>-1217.0649077146081</v>
      </c>
    </row>
    <row r="322" spans="7:43" x14ac:dyDescent="0.3">
      <c r="H322" s="44" t="s">
        <v>806</v>
      </c>
      <c r="N322" s="54">
        <v>154021.12350959203</v>
      </c>
      <c r="O322" s="54">
        <v>155639.60182827603</v>
      </c>
      <c r="P322" s="54">
        <v>164449.59138001883</v>
      </c>
      <c r="Q322" s="54">
        <v>170029.53841515389</v>
      </c>
      <c r="R322" s="54">
        <v>172659.05230186027</v>
      </c>
      <c r="S322" s="54">
        <v>179721.36363332608</v>
      </c>
      <c r="T322" s="54">
        <v>190209.5914286623</v>
      </c>
      <c r="U322" s="54">
        <v>200948.17399614726</v>
      </c>
      <c r="V322" s="54">
        <v>207808.01140536208</v>
      </c>
      <c r="W322" s="54">
        <v>217563.4990346565</v>
      </c>
      <c r="X322" s="54"/>
      <c r="Y322" s="326">
        <v>154021.12350959203</v>
      </c>
      <c r="Z322" s="326">
        <v>155639.60182827603</v>
      </c>
      <c r="AA322" s="326">
        <v>164449.59138001883</v>
      </c>
      <c r="AB322" s="326">
        <v>170029.53841515389</v>
      </c>
      <c r="AC322" s="326">
        <v>172659.05230186027</v>
      </c>
      <c r="AD322" s="326">
        <v>179721.36363332608</v>
      </c>
      <c r="AE322" s="326">
        <v>190209.5914286623</v>
      </c>
      <c r="AF322" s="326">
        <v>199922.42974070791</v>
      </c>
      <c r="AG322" s="46">
        <v>206556.14296023149</v>
      </c>
      <c r="AI322" s="205">
        <f t="shared" si="40"/>
        <v>0</v>
      </c>
      <c r="AJ322" s="205">
        <f t="shared" si="41"/>
        <v>0</v>
      </c>
      <c r="AK322" s="205">
        <f t="shared" si="42"/>
        <v>0</v>
      </c>
      <c r="AL322" s="205">
        <f t="shared" si="43"/>
        <v>0</v>
      </c>
      <c r="AM322" s="205">
        <f t="shared" si="44"/>
        <v>0</v>
      </c>
      <c r="AN322" s="205">
        <f t="shared" si="45"/>
        <v>0</v>
      </c>
      <c r="AO322" s="205">
        <f t="shared" si="46"/>
        <v>0</v>
      </c>
      <c r="AP322" s="205">
        <f t="shared" si="38"/>
        <v>-1025.7442554393492</v>
      </c>
      <c r="AQ322" s="205">
        <f t="shared" si="39"/>
        <v>-1251.868445130589</v>
      </c>
    </row>
    <row r="323" spans="7:43" x14ac:dyDescent="0.3">
      <c r="H323" s="239" t="s">
        <v>807</v>
      </c>
      <c r="N323" s="54">
        <v>106273.894207929</v>
      </c>
      <c r="O323" s="54">
        <v>105212.87269509801</v>
      </c>
      <c r="P323" s="54">
        <v>105498.91111468599</v>
      </c>
      <c r="Q323" s="54">
        <v>100249.26486107599</v>
      </c>
      <c r="R323" s="54">
        <v>89508.291856033597</v>
      </c>
      <c r="S323" s="54">
        <v>70522.250329018279</v>
      </c>
      <c r="T323" s="54">
        <v>62740.363994417567</v>
      </c>
      <c r="U323" s="54">
        <v>66120.860746038481</v>
      </c>
      <c r="V323" s="54">
        <v>71738.362239012858</v>
      </c>
      <c r="W323" s="54">
        <v>79720.972317776715</v>
      </c>
      <c r="X323" s="54"/>
      <c r="Y323" s="326">
        <v>106273.894207929</v>
      </c>
      <c r="Z323" s="326">
        <v>105212.87269509801</v>
      </c>
      <c r="AA323" s="326">
        <v>105498.91111468599</v>
      </c>
      <c r="AB323" s="326">
        <v>100249.26486107599</v>
      </c>
      <c r="AC323" s="326">
        <v>89508.291856033597</v>
      </c>
      <c r="AD323" s="326">
        <v>70522.250329018279</v>
      </c>
      <c r="AE323" s="326">
        <v>62740.363994417567</v>
      </c>
      <c r="AF323" s="326">
        <v>66095.535866992665</v>
      </c>
      <c r="AG323" s="46">
        <v>71773.165776428839</v>
      </c>
      <c r="AI323" s="205">
        <f t="shared" si="40"/>
        <v>0</v>
      </c>
      <c r="AJ323" s="205">
        <f t="shared" si="41"/>
        <v>0</v>
      </c>
      <c r="AK323" s="205">
        <f t="shared" si="42"/>
        <v>0</v>
      </c>
      <c r="AL323" s="205">
        <f t="shared" si="43"/>
        <v>0</v>
      </c>
      <c r="AM323" s="205">
        <f t="shared" si="44"/>
        <v>0</v>
      </c>
      <c r="AN323" s="205">
        <f t="shared" si="45"/>
        <v>0</v>
      </c>
      <c r="AO323" s="205">
        <f t="shared" si="46"/>
        <v>0</v>
      </c>
      <c r="AP323" s="205">
        <f t="shared" si="38"/>
        <v>-25.324879045816488</v>
      </c>
      <c r="AQ323" s="205">
        <f t="shared" si="39"/>
        <v>34.803537415980827</v>
      </c>
    </row>
    <row r="324" spans="7:43" x14ac:dyDescent="0.3">
      <c r="G324" s="49" t="s">
        <v>809</v>
      </c>
      <c r="H324" s="49"/>
      <c r="N324" s="123">
        <v>-5194.7864082557735</v>
      </c>
      <c r="O324" s="123">
        <v>297.25340348508507</v>
      </c>
      <c r="P324" s="123">
        <v>1031.9222431607</v>
      </c>
      <c r="Q324" s="123">
        <v>-8677.7076270552443</v>
      </c>
      <c r="R324" s="123">
        <v>-13882.584333302389</v>
      </c>
      <c r="S324" s="123">
        <v>-4464.0090390520636</v>
      </c>
      <c r="T324" s="123">
        <v>20749.146781657015</v>
      </c>
      <c r="U324" s="123">
        <v>24506.473818499933</v>
      </c>
      <c r="V324" s="123">
        <v>31403.877267884887</v>
      </c>
      <c r="W324" s="123">
        <v>9485.1306640424355</v>
      </c>
      <c r="X324" s="123"/>
      <c r="Y324" s="326">
        <v>-5194.7864082557735</v>
      </c>
      <c r="Z324" s="326">
        <v>297.25340348508507</v>
      </c>
      <c r="AA324" s="326">
        <v>1031.9222431607</v>
      </c>
      <c r="AB324" s="326">
        <v>-8677.7076270552443</v>
      </c>
      <c r="AC324" s="326">
        <v>-13882.584333302389</v>
      </c>
      <c r="AD324" s="326">
        <v>-4464.0090390520636</v>
      </c>
      <c r="AE324" s="326">
        <v>20749.146781657015</v>
      </c>
      <c r="AF324" s="326">
        <v>24105.769186138514</v>
      </c>
      <c r="AG324" s="46">
        <v>25990.790348379756</v>
      </c>
      <c r="AI324" s="205">
        <f t="shared" si="40"/>
        <v>0</v>
      </c>
      <c r="AJ324" s="205">
        <f t="shared" si="41"/>
        <v>0</v>
      </c>
      <c r="AK324" s="205">
        <f t="shared" si="42"/>
        <v>0</v>
      </c>
      <c r="AL324" s="205">
        <f t="shared" si="43"/>
        <v>0</v>
      </c>
      <c r="AM324" s="205">
        <f t="shared" si="44"/>
        <v>0</v>
      </c>
      <c r="AN324" s="205">
        <f t="shared" si="45"/>
        <v>0</v>
      </c>
      <c r="AO324" s="205">
        <f t="shared" si="46"/>
        <v>0</v>
      </c>
      <c r="AP324" s="205">
        <f t="shared" si="38"/>
        <v>-400.7046323614195</v>
      </c>
      <c r="AQ324" s="205">
        <f t="shared" si="39"/>
        <v>-5413.0869195051309</v>
      </c>
    </row>
    <row r="325" spans="7:43" x14ac:dyDescent="0.3">
      <c r="G325" s="49" t="s">
        <v>810</v>
      </c>
      <c r="H325" s="49"/>
      <c r="N325" s="123">
        <v>88592.003999999957</v>
      </c>
      <c r="O325" s="123">
        <v>88925.276065435261</v>
      </c>
      <c r="P325" s="123">
        <v>85493.154899234069</v>
      </c>
      <c r="Q325" s="123">
        <v>90768.331941636279</v>
      </c>
      <c r="R325" s="123">
        <v>100925.46697584353</v>
      </c>
      <c r="S325" s="123">
        <v>87069.558836356155</v>
      </c>
      <c r="T325" s="123">
        <v>83578.012611703482</v>
      </c>
      <c r="U325" s="123">
        <v>82344.315679338528</v>
      </c>
      <c r="V325" s="123">
        <v>64076.793080044328</v>
      </c>
      <c r="W325" s="123">
        <v>69941.48626351147</v>
      </c>
      <c r="X325" s="123"/>
      <c r="Y325" s="326">
        <v>88592.003999999957</v>
      </c>
      <c r="Z325" s="326">
        <v>88925.276065435261</v>
      </c>
      <c r="AA325" s="326">
        <v>85493.154899234069</v>
      </c>
      <c r="AB325" s="326">
        <v>90768.331941636279</v>
      </c>
      <c r="AC325" s="326">
        <v>100925.46697584353</v>
      </c>
      <c r="AD325" s="326">
        <v>87069.558836356155</v>
      </c>
      <c r="AE325" s="326">
        <v>83578.012611703482</v>
      </c>
      <c r="AF325" s="326">
        <v>82344.315679338528</v>
      </c>
      <c r="AG325" s="46">
        <v>69027.724821013631</v>
      </c>
      <c r="AI325" s="205">
        <f t="shared" si="40"/>
        <v>0</v>
      </c>
      <c r="AJ325" s="205">
        <f t="shared" si="41"/>
        <v>0</v>
      </c>
      <c r="AK325" s="205">
        <f t="shared" si="42"/>
        <v>0</v>
      </c>
      <c r="AL325" s="205">
        <f t="shared" si="43"/>
        <v>0</v>
      </c>
      <c r="AM325" s="205">
        <f t="shared" si="44"/>
        <v>0</v>
      </c>
      <c r="AN325" s="205">
        <f t="shared" si="45"/>
        <v>0</v>
      </c>
      <c r="AO325" s="205">
        <f t="shared" si="46"/>
        <v>0</v>
      </c>
      <c r="AP325" s="205">
        <f t="shared" si="38"/>
        <v>0</v>
      </c>
      <c r="AQ325" s="205">
        <f t="shared" si="39"/>
        <v>4950.9317409693031</v>
      </c>
    </row>
    <row r="326" spans="7:43" x14ac:dyDescent="0.3">
      <c r="H326" s="44" t="s">
        <v>811</v>
      </c>
      <c r="N326" s="54">
        <v>817370.24699999997</v>
      </c>
      <c r="O326" s="54">
        <v>828155.27490535181</v>
      </c>
      <c r="P326" s="54">
        <v>900063.99552341097</v>
      </c>
      <c r="Q326" s="54">
        <v>917462.14684305922</v>
      </c>
      <c r="R326" s="54">
        <v>907877.02210112941</v>
      </c>
      <c r="S326" s="54">
        <v>830156.77296474087</v>
      </c>
      <c r="T326" s="54">
        <v>984094.40654027194</v>
      </c>
      <c r="U326" s="54">
        <v>1126873.2279397578</v>
      </c>
      <c r="V326" s="54">
        <v>1038084.6436454837</v>
      </c>
      <c r="W326" s="54">
        <v>1124258.7843296696</v>
      </c>
      <c r="X326" s="54"/>
      <c r="Y326" s="326">
        <v>817370.24699999997</v>
      </c>
      <c r="Z326" s="326">
        <v>828155.27490535181</v>
      </c>
      <c r="AA326" s="326">
        <v>900063.99552341097</v>
      </c>
      <c r="AB326" s="326">
        <v>917462.14684305922</v>
      </c>
      <c r="AC326" s="326">
        <v>907877.02210112941</v>
      </c>
      <c r="AD326" s="326">
        <v>830156.77296474087</v>
      </c>
      <c r="AE326" s="326">
        <v>984094.40654027194</v>
      </c>
      <c r="AF326" s="326">
        <v>1126873.2279397578</v>
      </c>
      <c r="AG326" s="46">
        <v>1035882.4887310738</v>
      </c>
      <c r="AI326" s="205">
        <f t="shared" si="40"/>
        <v>0</v>
      </c>
      <c r="AJ326" s="205">
        <f t="shared" si="41"/>
        <v>0</v>
      </c>
      <c r="AK326" s="205">
        <f t="shared" si="42"/>
        <v>0</v>
      </c>
      <c r="AL326" s="205">
        <f t="shared" si="43"/>
        <v>0</v>
      </c>
      <c r="AM326" s="205">
        <f t="shared" si="44"/>
        <v>0</v>
      </c>
      <c r="AN326" s="205">
        <f t="shared" si="45"/>
        <v>0</v>
      </c>
      <c r="AO326" s="205">
        <f t="shared" si="46"/>
        <v>0</v>
      </c>
      <c r="AP326" s="205">
        <f t="shared" si="38"/>
        <v>0</v>
      </c>
      <c r="AQ326" s="205">
        <f t="shared" si="39"/>
        <v>-2202.1549144098535</v>
      </c>
    </row>
    <row r="327" spans="7:43" x14ac:dyDescent="0.3">
      <c r="H327" s="44" t="s">
        <v>812</v>
      </c>
      <c r="N327" s="54">
        <v>728778.24300000002</v>
      </c>
      <c r="O327" s="54">
        <v>739229.99883991654</v>
      </c>
      <c r="P327" s="54">
        <v>814570.8406241769</v>
      </c>
      <c r="Q327" s="54">
        <v>826693.81490142294</v>
      </c>
      <c r="R327" s="54">
        <v>806951.55512528587</v>
      </c>
      <c r="S327" s="54">
        <v>743087.21412838472</v>
      </c>
      <c r="T327" s="54">
        <v>900516.39392856846</v>
      </c>
      <c r="U327" s="54">
        <v>1044528.9122604192</v>
      </c>
      <c r="V327" s="54">
        <v>974007.85056543932</v>
      </c>
      <c r="W327" s="54">
        <v>1054317.2980661581</v>
      </c>
      <c r="X327" s="54"/>
      <c r="Y327" s="326">
        <v>728778.24300000002</v>
      </c>
      <c r="Z327" s="326">
        <v>739229.99883991654</v>
      </c>
      <c r="AA327" s="326">
        <v>814570.8406241769</v>
      </c>
      <c r="AB327" s="326">
        <v>826693.81490142294</v>
      </c>
      <c r="AC327" s="326">
        <v>806951.55512528587</v>
      </c>
      <c r="AD327" s="326">
        <v>743087.21412838472</v>
      </c>
      <c r="AE327" s="326">
        <v>900516.39392856846</v>
      </c>
      <c r="AF327" s="326">
        <v>1044528.9122604192</v>
      </c>
      <c r="AG327" s="46">
        <v>966854.76391006017</v>
      </c>
      <c r="AI327" s="205">
        <f t="shared" si="40"/>
        <v>0</v>
      </c>
      <c r="AJ327" s="205">
        <f t="shared" si="41"/>
        <v>0</v>
      </c>
      <c r="AK327" s="205">
        <f t="shared" si="42"/>
        <v>0</v>
      </c>
      <c r="AL327" s="205">
        <f t="shared" si="43"/>
        <v>0</v>
      </c>
      <c r="AM327" s="205">
        <f t="shared" si="44"/>
        <v>0</v>
      </c>
      <c r="AN327" s="205">
        <f t="shared" si="45"/>
        <v>0</v>
      </c>
      <c r="AO327" s="205">
        <f t="shared" si="46"/>
        <v>0</v>
      </c>
      <c r="AP327" s="205">
        <f t="shared" ref="AP327:AP390" si="47">AF327-U327</f>
        <v>0</v>
      </c>
      <c r="AQ327" s="205">
        <f t="shared" ref="AQ327:AQ390" si="48">AG327-V327</f>
        <v>-7153.0866553791566</v>
      </c>
    </row>
    <row r="328" spans="7:43" x14ac:dyDescent="0.3">
      <c r="G328" s="49" t="s">
        <v>813</v>
      </c>
      <c r="H328" s="49"/>
      <c r="N328" s="123">
        <v>1176941.1870326437</v>
      </c>
      <c r="O328" s="123">
        <v>1229312.4972448105</v>
      </c>
      <c r="P328" s="123">
        <v>1300769.0197593472</v>
      </c>
      <c r="Q328" s="123">
        <v>1363766.3945229838</v>
      </c>
      <c r="R328" s="123">
        <v>1423951.9624371626</v>
      </c>
      <c r="S328" s="123">
        <v>1346249.0883201081</v>
      </c>
      <c r="T328" s="123">
        <v>1390881.9508640978</v>
      </c>
      <c r="U328" s="123">
        <v>1516502.7536947303</v>
      </c>
      <c r="V328" s="123">
        <v>1570142.4237125986</v>
      </c>
      <c r="W328" s="123">
        <v>1650305.4054110264</v>
      </c>
      <c r="X328" s="123"/>
      <c r="Y328" s="326">
        <v>1176941.1870326437</v>
      </c>
      <c r="Z328" s="326">
        <v>1229312.4972448105</v>
      </c>
      <c r="AA328" s="326">
        <v>1300769.0197593472</v>
      </c>
      <c r="AB328" s="326">
        <v>1363766.3945229838</v>
      </c>
      <c r="AC328" s="326">
        <v>1423951.9624371626</v>
      </c>
      <c r="AD328" s="326">
        <v>1346249.0883201081</v>
      </c>
      <c r="AE328" s="326">
        <v>1390881.9508640978</v>
      </c>
      <c r="AF328" s="326">
        <v>1514139.4318749718</v>
      </c>
      <c r="AG328" s="46">
        <v>1567974.4646689717</v>
      </c>
      <c r="AI328" s="205">
        <f t="shared" ref="AI328:AI391" si="49">Y328-N328</f>
        <v>0</v>
      </c>
      <c r="AJ328" s="205">
        <f t="shared" ref="AJ328:AJ391" si="50">Z328-O328</f>
        <v>0</v>
      </c>
      <c r="AK328" s="205">
        <f t="shared" ref="AK328:AK391" si="51">AA328-P328</f>
        <v>0</v>
      </c>
      <c r="AL328" s="205">
        <f t="shared" ref="AL328:AL391" si="52">AB328-Q328</f>
        <v>0</v>
      </c>
      <c r="AM328" s="205">
        <f t="shared" ref="AM328:AM391" si="53">AC328-R328</f>
        <v>0</v>
      </c>
      <c r="AN328" s="205">
        <f t="shared" ref="AN328:AN391" si="54">AD328-S328</f>
        <v>0</v>
      </c>
      <c r="AO328" s="205">
        <f t="shared" ref="AO328:AO391" si="55">AE328-T328</f>
        <v>0</v>
      </c>
      <c r="AP328" s="205">
        <f t="shared" si="47"/>
        <v>-2363.3218197585084</v>
      </c>
      <c r="AQ328" s="205">
        <f t="shared" si="48"/>
        <v>-2167.9590436269064</v>
      </c>
    </row>
    <row r="329" spans="7:43" x14ac:dyDescent="0.3"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326"/>
      <c r="Z329" s="326"/>
      <c r="AA329" s="326"/>
      <c r="AB329" s="326"/>
      <c r="AC329" s="326"/>
      <c r="AD329" s="326"/>
      <c r="AE329" s="326"/>
      <c r="AF329" s="326"/>
      <c r="AI329" s="205">
        <f t="shared" si="49"/>
        <v>0</v>
      </c>
      <c r="AJ329" s="205">
        <f t="shared" si="50"/>
        <v>0</v>
      </c>
      <c r="AK329" s="205">
        <f t="shared" si="51"/>
        <v>0</v>
      </c>
      <c r="AL329" s="205">
        <f t="shared" si="52"/>
        <v>0</v>
      </c>
      <c r="AM329" s="205">
        <f t="shared" si="53"/>
        <v>0</v>
      </c>
      <c r="AN329" s="205">
        <f t="shared" si="54"/>
        <v>0</v>
      </c>
      <c r="AO329" s="205">
        <f t="shared" si="55"/>
        <v>0</v>
      </c>
      <c r="AP329" s="205">
        <f t="shared" si="47"/>
        <v>0</v>
      </c>
      <c r="AQ329" s="205">
        <f t="shared" si="48"/>
        <v>0</v>
      </c>
    </row>
    <row r="330" spans="7:43" ht="18" x14ac:dyDescent="0.3">
      <c r="G330" s="238" t="s">
        <v>814</v>
      </c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326"/>
      <c r="Z330" s="326"/>
      <c r="AA330" s="326"/>
      <c r="AB330" s="326"/>
      <c r="AC330" s="326"/>
      <c r="AD330" s="326"/>
      <c r="AE330" s="326"/>
      <c r="AF330" s="326"/>
      <c r="AI330" s="205">
        <f t="shared" si="49"/>
        <v>0</v>
      </c>
      <c r="AJ330" s="205">
        <f t="shared" si="50"/>
        <v>0</v>
      </c>
      <c r="AK330" s="205">
        <f t="shared" si="51"/>
        <v>0</v>
      </c>
      <c r="AL330" s="205">
        <f t="shared" si="52"/>
        <v>0</v>
      </c>
      <c r="AM330" s="205">
        <f t="shared" si="53"/>
        <v>0</v>
      </c>
      <c r="AN330" s="205">
        <f t="shared" si="54"/>
        <v>0</v>
      </c>
      <c r="AO330" s="205">
        <f t="shared" si="55"/>
        <v>0</v>
      </c>
      <c r="AP330" s="205">
        <f t="shared" si="47"/>
        <v>0</v>
      </c>
      <c r="AQ330" s="205">
        <f t="shared" si="48"/>
        <v>0</v>
      </c>
    </row>
    <row r="331" spans="7:43" x14ac:dyDescent="0.3">
      <c r="G331" s="44" t="s">
        <v>815</v>
      </c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326"/>
      <c r="Z331" s="326"/>
      <c r="AA331" s="326"/>
      <c r="AB331" s="326"/>
      <c r="AC331" s="326"/>
      <c r="AD331" s="326"/>
      <c r="AE331" s="326"/>
      <c r="AF331" s="326"/>
      <c r="AI331" s="205">
        <f t="shared" si="49"/>
        <v>0</v>
      </c>
      <c r="AJ331" s="205">
        <f t="shared" si="50"/>
        <v>0</v>
      </c>
      <c r="AK331" s="205">
        <f t="shared" si="51"/>
        <v>0</v>
      </c>
      <c r="AL331" s="205">
        <f t="shared" si="52"/>
        <v>0</v>
      </c>
      <c r="AM331" s="205">
        <f t="shared" si="53"/>
        <v>0</v>
      </c>
      <c r="AN331" s="205">
        <f t="shared" si="54"/>
        <v>0</v>
      </c>
      <c r="AO331" s="205">
        <f t="shared" si="55"/>
        <v>0</v>
      </c>
      <c r="AP331" s="205">
        <f t="shared" si="47"/>
        <v>0</v>
      </c>
      <c r="AQ331" s="205">
        <f t="shared" si="48"/>
        <v>0</v>
      </c>
    </row>
    <row r="332" spans="7:43" x14ac:dyDescent="0.3">
      <c r="G332" s="44" t="s">
        <v>816</v>
      </c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326"/>
      <c r="Z332" s="326"/>
      <c r="AA332" s="326"/>
      <c r="AB332" s="326"/>
      <c r="AC332" s="326"/>
      <c r="AD332" s="326"/>
      <c r="AE332" s="326"/>
      <c r="AF332" s="326"/>
      <c r="AI332" s="205">
        <f t="shared" si="49"/>
        <v>0</v>
      </c>
      <c r="AJ332" s="205">
        <f t="shared" si="50"/>
        <v>0</v>
      </c>
      <c r="AK332" s="205">
        <f t="shared" si="51"/>
        <v>0</v>
      </c>
      <c r="AL332" s="205">
        <f t="shared" si="52"/>
        <v>0</v>
      </c>
      <c r="AM332" s="205">
        <f t="shared" si="53"/>
        <v>0</v>
      </c>
      <c r="AN332" s="205">
        <f t="shared" si="54"/>
        <v>0</v>
      </c>
      <c r="AO332" s="205">
        <f t="shared" si="55"/>
        <v>0</v>
      </c>
      <c r="AP332" s="205">
        <f t="shared" si="47"/>
        <v>0</v>
      </c>
      <c r="AQ332" s="205">
        <f t="shared" si="48"/>
        <v>0</v>
      </c>
    </row>
    <row r="333" spans="7:43" x14ac:dyDescent="0.3">
      <c r="G333" s="49" t="s">
        <v>817</v>
      </c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326"/>
      <c r="Z333" s="326"/>
      <c r="AA333" s="326"/>
      <c r="AB333" s="326"/>
      <c r="AC333" s="326"/>
      <c r="AD333" s="326"/>
      <c r="AE333" s="326"/>
      <c r="AF333" s="326"/>
      <c r="AI333" s="205">
        <f t="shared" si="49"/>
        <v>0</v>
      </c>
      <c r="AJ333" s="205">
        <f t="shared" si="50"/>
        <v>0</v>
      </c>
      <c r="AK333" s="205">
        <f t="shared" si="51"/>
        <v>0</v>
      </c>
      <c r="AL333" s="205">
        <f t="shared" si="52"/>
        <v>0</v>
      </c>
      <c r="AM333" s="205">
        <f t="shared" si="53"/>
        <v>0</v>
      </c>
      <c r="AN333" s="205">
        <f t="shared" si="54"/>
        <v>0</v>
      </c>
      <c r="AO333" s="205">
        <f t="shared" si="55"/>
        <v>0</v>
      </c>
      <c r="AP333" s="205">
        <f t="shared" si="47"/>
        <v>0</v>
      </c>
      <c r="AQ333" s="205">
        <f t="shared" si="48"/>
        <v>0</v>
      </c>
    </row>
    <row r="334" spans="7:43" x14ac:dyDescent="0.3">
      <c r="G334" s="44" t="s">
        <v>818</v>
      </c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326"/>
      <c r="Z334" s="326"/>
      <c r="AA334" s="326"/>
      <c r="AB334" s="326"/>
      <c r="AC334" s="326"/>
      <c r="AD334" s="326"/>
      <c r="AE334" s="326"/>
      <c r="AF334" s="326"/>
      <c r="AI334" s="205">
        <f t="shared" si="49"/>
        <v>0</v>
      </c>
      <c r="AJ334" s="205">
        <f t="shared" si="50"/>
        <v>0</v>
      </c>
      <c r="AK334" s="205">
        <f t="shared" si="51"/>
        <v>0</v>
      </c>
      <c r="AL334" s="205">
        <f t="shared" si="52"/>
        <v>0</v>
      </c>
      <c r="AM334" s="205">
        <f t="shared" si="53"/>
        <v>0</v>
      </c>
      <c r="AN334" s="205">
        <f t="shared" si="54"/>
        <v>0</v>
      </c>
      <c r="AO334" s="205">
        <f t="shared" si="55"/>
        <v>0</v>
      </c>
      <c r="AP334" s="205">
        <f t="shared" si="47"/>
        <v>0</v>
      </c>
      <c r="AQ334" s="205">
        <f t="shared" si="48"/>
        <v>0</v>
      </c>
    </row>
    <row r="335" spans="7:43" x14ac:dyDescent="0.3"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326"/>
      <c r="Z335" s="326"/>
      <c r="AA335" s="326"/>
      <c r="AB335" s="326"/>
      <c r="AC335" s="326"/>
      <c r="AD335" s="326"/>
      <c r="AE335" s="326"/>
      <c r="AF335" s="326"/>
      <c r="AI335" s="205">
        <f t="shared" si="49"/>
        <v>0</v>
      </c>
      <c r="AJ335" s="205">
        <f t="shared" si="50"/>
        <v>0</v>
      </c>
      <c r="AK335" s="205">
        <f t="shared" si="51"/>
        <v>0</v>
      </c>
      <c r="AL335" s="205">
        <f t="shared" si="52"/>
        <v>0</v>
      </c>
      <c r="AM335" s="205">
        <f t="shared" si="53"/>
        <v>0</v>
      </c>
      <c r="AN335" s="205">
        <f t="shared" si="54"/>
        <v>0</v>
      </c>
      <c r="AO335" s="205">
        <f t="shared" si="55"/>
        <v>0</v>
      </c>
      <c r="AP335" s="205">
        <f t="shared" si="47"/>
        <v>0</v>
      </c>
      <c r="AQ335" s="205">
        <f t="shared" si="48"/>
        <v>0</v>
      </c>
    </row>
    <row r="336" spans="7:43" ht="18" x14ac:dyDescent="0.3">
      <c r="G336" s="238" t="s">
        <v>819</v>
      </c>
      <c r="H336" s="49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326"/>
      <c r="Z336" s="326"/>
      <c r="AA336" s="326"/>
      <c r="AB336" s="326"/>
      <c r="AC336" s="326"/>
      <c r="AD336" s="326"/>
      <c r="AE336" s="326"/>
      <c r="AF336" s="326"/>
      <c r="AI336" s="205">
        <f t="shared" si="49"/>
        <v>0</v>
      </c>
      <c r="AJ336" s="205">
        <f t="shared" si="50"/>
        <v>0</v>
      </c>
      <c r="AK336" s="205">
        <f t="shared" si="51"/>
        <v>0</v>
      </c>
      <c r="AL336" s="205">
        <f t="shared" si="52"/>
        <v>0</v>
      </c>
      <c r="AM336" s="205">
        <f t="shared" si="53"/>
        <v>0</v>
      </c>
      <c r="AN336" s="205">
        <f t="shared" si="54"/>
        <v>0</v>
      </c>
      <c r="AO336" s="205">
        <f t="shared" si="55"/>
        <v>0</v>
      </c>
      <c r="AP336" s="205">
        <f t="shared" si="47"/>
        <v>0</v>
      </c>
      <c r="AQ336" s="205">
        <f t="shared" si="48"/>
        <v>0</v>
      </c>
    </row>
    <row r="337" spans="1:43" x14ac:dyDescent="0.3">
      <c r="G337" s="49" t="s">
        <v>820</v>
      </c>
      <c r="H337" s="50"/>
      <c r="N337" s="123">
        <v>247902.41224449515</v>
      </c>
      <c r="O337" s="123">
        <v>248213.84653518704</v>
      </c>
      <c r="P337" s="123">
        <v>258637.86614160956</v>
      </c>
      <c r="Q337" s="123">
        <v>258261.57065994939</v>
      </c>
      <c r="R337" s="123">
        <v>260722.8017333117</v>
      </c>
      <c r="S337" s="123">
        <v>244363.68856519036</v>
      </c>
      <c r="T337" s="123">
        <v>252581.45276250088</v>
      </c>
      <c r="U337" s="123">
        <v>258111.80248235582</v>
      </c>
      <c r="V337" s="123">
        <v>258835.60533982204</v>
      </c>
      <c r="W337" s="123">
        <v>265769.08375245583</v>
      </c>
      <c r="X337" s="123"/>
      <c r="Y337" s="326">
        <v>247902.41224449515</v>
      </c>
      <c r="Z337" s="326">
        <v>248213.84653518704</v>
      </c>
      <c r="AA337" s="326">
        <v>258637.86614160956</v>
      </c>
      <c r="AB337" s="326">
        <v>258261.57065994939</v>
      </c>
      <c r="AC337" s="326">
        <v>260722.8017333117</v>
      </c>
      <c r="AD337" s="326">
        <v>244363.68856519036</v>
      </c>
      <c r="AE337" s="326">
        <v>252581.45276250088</v>
      </c>
      <c r="AF337" s="326">
        <v>259537.49561783965</v>
      </c>
      <c r="AG337" s="46">
        <v>260367.42889145363</v>
      </c>
      <c r="AI337" s="205">
        <f t="shared" si="49"/>
        <v>0</v>
      </c>
      <c r="AJ337" s="205">
        <f t="shared" si="50"/>
        <v>0</v>
      </c>
      <c r="AK337" s="205">
        <f t="shared" si="51"/>
        <v>0</v>
      </c>
      <c r="AL337" s="205">
        <f t="shared" si="52"/>
        <v>0</v>
      </c>
      <c r="AM337" s="205">
        <f t="shared" si="53"/>
        <v>0</v>
      </c>
      <c r="AN337" s="205">
        <f t="shared" si="54"/>
        <v>0</v>
      </c>
      <c r="AO337" s="205">
        <f t="shared" si="55"/>
        <v>0</v>
      </c>
      <c r="AP337" s="205">
        <f t="shared" si="47"/>
        <v>1425.6931354838307</v>
      </c>
      <c r="AQ337" s="205">
        <f t="shared" si="48"/>
        <v>1531.8235516315908</v>
      </c>
    </row>
    <row r="338" spans="1:43" x14ac:dyDescent="0.3">
      <c r="G338" s="49"/>
      <c r="H338" s="44" t="s">
        <v>431</v>
      </c>
      <c r="N338" s="54">
        <v>50011.382358289069</v>
      </c>
      <c r="O338" s="54">
        <v>44842.940440152786</v>
      </c>
      <c r="P338" s="54">
        <v>49063.614644764501</v>
      </c>
      <c r="Q338" s="54">
        <v>47479.103743112923</v>
      </c>
      <c r="R338" s="54">
        <v>47623.86362518942</v>
      </c>
      <c r="S338" s="54">
        <v>44453.986701239366</v>
      </c>
      <c r="T338" s="54">
        <v>42260.171034552906</v>
      </c>
      <c r="U338" s="54">
        <v>43180.993525751182</v>
      </c>
      <c r="V338" s="54">
        <v>42688.033646819713</v>
      </c>
      <c r="W338" s="54">
        <v>44462.322625579189</v>
      </c>
      <c r="X338" s="54"/>
      <c r="Y338" s="326">
        <v>50011.382358289069</v>
      </c>
      <c r="Z338" s="326">
        <v>44842.940440152786</v>
      </c>
      <c r="AA338" s="326">
        <v>49063.614644764501</v>
      </c>
      <c r="AB338" s="326">
        <v>47479.103743112923</v>
      </c>
      <c r="AC338" s="326">
        <v>47623.86362518942</v>
      </c>
      <c r="AD338" s="326">
        <v>44453.986701239366</v>
      </c>
      <c r="AE338" s="326">
        <v>42260.171034552906</v>
      </c>
      <c r="AF338" s="326">
        <v>43180.99352575119</v>
      </c>
      <c r="AG338" s="46">
        <v>42673.159363557716</v>
      </c>
      <c r="AI338" s="205">
        <f t="shared" si="49"/>
        <v>0</v>
      </c>
      <c r="AJ338" s="205">
        <f t="shared" si="50"/>
        <v>0</v>
      </c>
      <c r="AK338" s="205">
        <f t="shared" si="51"/>
        <v>0</v>
      </c>
      <c r="AL338" s="205">
        <f t="shared" si="52"/>
        <v>0</v>
      </c>
      <c r="AM338" s="205">
        <f t="shared" si="53"/>
        <v>0</v>
      </c>
      <c r="AN338" s="205">
        <f t="shared" si="54"/>
        <v>0</v>
      </c>
      <c r="AO338" s="205">
        <f t="shared" si="55"/>
        <v>0</v>
      </c>
      <c r="AP338" s="205">
        <f t="shared" si="47"/>
        <v>0</v>
      </c>
      <c r="AQ338" s="205">
        <f t="shared" si="48"/>
        <v>-14.874283261997334</v>
      </c>
    </row>
    <row r="339" spans="1:43" x14ac:dyDescent="0.3">
      <c r="G339" s="49"/>
      <c r="H339" s="44" t="s">
        <v>444</v>
      </c>
      <c r="N339" s="54">
        <v>103059.35011490002</v>
      </c>
      <c r="O339" s="54">
        <v>105367.65920510242</v>
      </c>
      <c r="P339" s="54">
        <v>105837.79838238798</v>
      </c>
      <c r="Q339" s="54">
        <v>103557.00593256713</v>
      </c>
      <c r="R339" s="54">
        <v>102887.37205491868</v>
      </c>
      <c r="S339" s="54">
        <v>92879.417959958504</v>
      </c>
      <c r="T339" s="54">
        <v>93717.12803731217</v>
      </c>
      <c r="U339" s="54">
        <v>97003.932960972015</v>
      </c>
      <c r="V339" s="54">
        <v>97537.291518448328</v>
      </c>
      <c r="W339" s="54">
        <v>98432.186539447284</v>
      </c>
      <c r="X339" s="54"/>
      <c r="Y339" s="326">
        <v>103059.35011490002</v>
      </c>
      <c r="Z339" s="326">
        <v>105367.65920510242</v>
      </c>
      <c r="AA339" s="326">
        <v>105837.79838238798</v>
      </c>
      <c r="AB339" s="326">
        <v>103557.00593256713</v>
      </c>
      <c r="AC339" s="326">
        <v>102887.37205491868</v>
      </c>
      <c r="AD339" s="326">
        <v>92879.417959958504</v>
      </c>
      <c r="AE339" s="326">
        <v>93717.12803731217</v>
      </c>
      <c r="AF339" s="326">
        <v>97000.564618684162</v>
      </c>
      <c r="AG339" s="46">
        <v>97513.114881553105</v>
      </c>
      <c r="AI339" s="205">
        <f t="shared" si="49"/>
        <v>0</v>
      </c>
      <c r="AJ339" s="205">
        <f t="shared" si="50"/>
        <v>0</v>
      </c>
      <c r="AK339" s="205">
        <f t="shared" si="51"/>
        <v>0</v>
      </c>
      <c r="AL339" s="205">
        <f t="shared" si="52"/>
        <v>0</v>
      </c>
      <c r="AM339" s="205">
        <f t="shared" si="53"/>
        <v>0</v>
      </c>
      <c r="AN339" s="205">
        <f t="shared" si="54"/>
        <v>0</v>
      </c>
      <c r="AO339" s="205">
        <f t="shared" si="55"/>
        <v>0</v>
      </c>
      <c r="AP339" s="205">
        <f t="shared" si="47"/>
        <v>-3.3683422878530109</v>
      </c>
      <c r="AQ339" s="205">
        <f t="shared" si="48"/>
        <v>-24.176636895223055</v>
      </c>
    </row>
    <row r="340" spans="1:43" x14ac:dyDescent="0.3">
      <c r="G340" s="49"/>
      <c r="H340" s="44" t="s">
        <v>433</v>
      </c>
      <c r="N340" s="54">
        <v>87512.124556689902</v>
      </c>
      <c r="O340" s="54">
        <v>90438.157587822163</v>
      </c>
      <c r="P340" s="54">
        <v>95687.868159600141</v>
      </c>
      <c r="Q340" s="54">
        <v>99094.786964141502</v>
      </c>
      <c r="R340" s="54">
        <v>101600.94982803342</v>
      </c>
      <c r="S340" s="54">
        <v>99102.134632464935</v>
      </c>
      <c r="T340" s="54">
        <v>109009.33515870753</v>
      </c>
      <c r="U340" s="54">
        <v>110115.48976824203</v>
      </c>
      <c r="V340" s="54">
        <v>109768.33455638992</v>
      </c>
      <c r="W340" s="54">
        <v>113354.96787730801</v>
      </c>
      <c r="X340" s="54"/>
      <c r="Y340" s="326">
        <v>87512.124556689902</v>
      </c>
      <c r="Z340" s="326">
        <v>90438.157587822163</v>
      </c>
      <c r="AA340" s="326">
        <v>95687.868159600141</v>
      </c>
      <c r="AB340" s="326">
        <v>99094.786964141502</v>
      </c>
      <c r="AC340" s="326">
        <v>101600.94982803342</v>
      </c>
      <c r="AD340" s="326">
        <v>99102.134632464935</v>
      </c>
      <c r="AE340" s="326">
        <v>109009.33515870753</v>
      </c>
      <c r="AF340" s="326">
        <v>110063.48976824206</v>
      </c>
      <c r="AG340" s="46">
        <v>109720.83455638992</v>
      </c>
      <c r="AI340" s="205">
        <f t="shared" si="49"/>
        <v>0</v>
      </c>
      <c r="AJ340" s="205">
        <f t="shared" si="50"/>
        <v>0</v>
      </c>
      <c r="AK340" s="205">
        <f t="shared" si="51"/>
        <v>0</v>
      </c>
      <c r="AL340" s="205">
        <f t="shared" si="52"/>
        <v>0</v>
      </c>
      <c r="AM340" s="205">
        <f t="shared" si="53"/>
        <v>0</v>
      </c>
      <c r="AN340" s="205">
        <f t="shared" si="54"/>
        <v>0</v>
      </c>
      <c r="AO340" s="205">
        <f t="shared" si="55"/>
        <v>0</v>
      </c>
      <c r="AP340" s="205">
        <f t="shared" si="47"/>
        <v>-51.999999999970896</v>
      </c>
      <c r="AQ340" s="205">
        <f t="shared" si="48"/>
        <v>-47.5</v>
      </c>
    </row>
    <row r="341" spans="1:43" x14ac:dyDescent="0.3">
      <c r="G341" s="49"/>
      <c r="H341" s="44" t="s">
        <v>821</v>
      </c>
      <c r="N341" s="54">
        <v>4148.9073617077393</v>
      </c>
      <c r="O341" s="54">
        <v>3876.3074150114489</v>
      </c>
      <c r="P341" s="54">
        <v>4031.6477661930403</v>
      </c>
      <c r="Q341" s="54">
        <v>3680.3692400317705</v>
      </c>
      <c r="R341" s="54">
        <v>3593.1504849364806</v>
      </c>
      <c r="S341" s="54">
        <v>3269.1331425232775</v>
      </c>
      <c r="T341" s="54">
        <v>2961.5172921398162</v>
      </c>
      <c r="U341" s="54">
        <v>3421.8333517929668</v>
      </c>
      <c r="V341" s="54">
        <v>3761.6120422148138</v>
      </c>
      <c r="W341" s="54">
        <v>4172.1495781758913</v>
      </c>
      <c r="X341" s="54"/>
      <c r="Y341" s="326">
        <v>4148.9073617077393</v>
      </c>
      <c r="Z341" s="326">
        <v>3876.3074150114489</v>
      </c>
      <c r="AA341" s="326">
        <v>4031.6477661930403</v>
      </c>
      <c r="AB341" s="326">
        <v>3680.3692400317705</v>
      </c>
      <c r="AC341" s="326">
        <v>3593.1504849364806</v>
      </c>
      <c r="AD341" s="326">
        <v>3269.1331425232775</v>
      </c>
      <c r="AE341" s="326">
        <v>2961.5172921398162</v>
      </c>
      <c r="AF341" s="326">
        <v>2862.6466354359673</v>
      </c>
      <c r="AG341" s="46">
        <v>3102.88298256706</v>
      </c>
      <c r="AI341" s="205">
        <f t="shared" si="49"/>
        <v>0</v>
      </c>
      <c r="AJ341" s="205">
        <f t="shared" si="50"/>
        <v>0</v>
      </c>
      <c r="AK341" s="205">
        <f t="shared" si="51"/>
        <v>0</v>
      </c>
      <c r="AL341" s="205">
        <f t="shared" si="52"/>
        <v>0</v>
      </c>
      <c r="AM341" s="205">
        <f t="shared" si="53"/>
        <v>0</v>
      </c>
      <c r="AN341" s="205">
        <f t="shared" si="54"/>
        <v>0</v>
      </c>
      <c r="AO341" s="205">
        <f t="shared" si="55"/>
        <v>0</v>
      </c>
      <c r="AP341" s="205">
        <f t="shared" si="47"/>
        <v>-559.18671635699957</v>
      </c>
      <c r="AQ341" s="205">
        <f t="shared" si="48"/>
        <v>-658.72905964775373</v>
      </c>
    </row>
    <row r="342" spans="1:43" x14ac:dyDescent="0.3">
      <c r="G342" s="49"/>
      <c r="H342" s="44" t="s">
        <v>822</v>
      </c>
      <c r="N342" s="54">
        <v>3170.6478529084197</v>
      </c>
      <c r="O342" s="54">
        <v>3688.7818870982292</v>
      </c>
      <c r="P342" s="54">
        <v>4016.9371886639392</v>
      </c>
      <c r="Q342" s="54">
        <v>4450.3047800960594</v>
      </c>
      <c r="R342" s="54">
        <v>5017.4657402336798</v>
      </c>
      <c r="S342" s="54">
        <v>4659.0161290043116</v>
      </c>
      <c r="T342" s="54">
        <v>4633.301239788454</v>
      </c>
      <c r="U342" s="54">
        <v>4389.5528755976284</v>
      </c>
      <c r="V342" s="54">
        <v>5080.3335759492747</v>
      </c>
      <c r="W342" s="54">
        <v>5347.4571319454444</v>
      </c>
      <c r="X342" s="54"/>
      <c r="Y342" s="326">
        <v>3170.6478529084197</v>
      </c>
      <c r="Z342" s="326">
        <v>3688.7818870982292</v>
      </c>
      <c r="AA342" s="326">
        <v>4016.9371886639392</v>
      </c>
      <c r="AB342" s="326">
        <v>4450.3047800960594</v>
      </c>
      <c r="AC342" s="326">
        <v>5017.4657402336798</v>
      </c>
      <c r="AD342" s="326">
        <v>4659.0161290043116</v>
      </c>
      <c r="AE342" s="326">
        <v>4633.301239788454</v>
      </c>
      <c r="AF342" s="326">
        <v>6429.801069726298</v>
      </c>
      <c r="AG342" s="46">
        <v>7357.4371073858456</v>
      </c>
      <c r="AI342" s="205">
        <f t="shared" si="49"/>
        <v>0</v>
      </c>
      <c r="AJ342" s="205">
        <f t="shared" si="50"/>
        <v>0</v>
      </c>
      <c r="AK342" s="205">
        <f t="shared" si="51"/>
        <v>0</v>
      </c>
      <c r="AL342" s="205">
        <f t="shared" si="52"/>
        <v>0</v>
      </c>
      <c r="AM342" s="205">
        <f t="shared" si="53"/>
        <v>0</v>
      </c>
      <c r="AN342" s="205">
        <f t="shared" si="54"/>
        <v>0</v>
      </c>
      <c r="AO342" s="205">
        <f t="shared" si="55"/>
        <v>0</v>
      </c>
      <c r="AP342" s="205">
        <f t="shared" si="47"/>
        <v>2040.2481941286696</v>
      </c>
      <c r="AQ342" s="205">
        <f t="shared" si="48"/>
        <v>2277.1035314365708</v>
      </c>
    </row>
    <row r="343" spans="1:43" x14ac:dyDescent="0.3">
      <c r="G343" s="49" t="s">
        <v>823</v>
      </c>
      <c r="H343" s="49"/>
      <c r="N343" s="123">
        <v>914339.8295892973</v>
      </c>
      <c r="O343" s="123">
        <v>965099.02879761753</v>
      </c>
      <c r="P343" s="123">
        <v>1024054.8083469843</v>
      </c>
      <c r="Q343" s="123">
        <v>1088959.3040643237</v>
      </c>
      <c r="R343" s="123">
        <v>1147049.9216275029</v>
      </c>
      <c r="S343" s="123">
        <v>1086539.6444002008</v>
      </c>
      <c r="T343" s="123">
        <v>1122658.5046549649</v>
      </c>
      <c r="U343" s="123">
        <v>1241607.1305238064</v>
      </c>
      <c r="V343" s="123">
        <v>1292914.4945706388</v>
      </c>
      <c r="W343" s="123">
        <v>1364843.9259083283</v>
      </c>
      <c r="X343" s="123"/>
      <c r="Y343" s="326">
        <v>914339.8295892973</v>
      </c>
      <c r="Z343" s="326">
        <v>965099.02879761753</v>
      </c>
      <c r="AA343" s="326">
        <v>1024054.8083469843</v>
      </c>
      <c r="AB343" s="326">
        <v>1088959.3040643237</v>
      </c>
      <c r="AC343" s="326">
        <v>1147049.9216275029</v>
      </c>
      <c r="AD343" s="326">
        <v>1086539.6444002008</v>
      </c>
      <c r="AE343" s="326">
        <v>1122658.5046549649</v>
      </c>
      <c r="AF343" s="326">
        <v>1237818.1155685636</v>
      </c>
      <c r="AG343" s="46">
        <v>1289214.7119753805</v>
      </c>
      <c r="AI343" s="205">
        <f t="shared" si="49"/>
        <v>0</v>
      </c>
      <c r="AJ343" s="205">
        <f t="shared" si="50"/>
        <v>0</v>
      </c>
      <c r="AK343" s="205">
        <f t="shared" si="51"/>
        <v>0</v>
      </c>
      <c r="AL343" s="205">
        <f t="shared" si="52"/>
        <v>0</v>
      </c>
      <c r="AM343" s="205">
        <f t="shared" si="53"/>
        <v>0</v>
      </c>
      <c r="AN343" s="205">
        <f t="shared" si="54"/>
        <v>0</v>
      </c>
      <c r="AO343" s="205">
        <f t="shared" si="55"/>
        <v>0</v>
      </c>
      <c r="AP343" s="205">
        <f t="shared" si="47"/>
        <v>-3789.0149552428629</v>
      </c>
      <c r="AQ343" s="205">
        <f t="shared" si="48"/>
        <v>-3699.7825952582061</v>
      </c>
    </row>
    <row r="344" spans="1:43" x14ac:dyDescent="0.3">
      <c r="H344" s="56" t="s">
        <v>824</v>
      </c>
      <c r="N344" s="54">
        <v>1176941.1870326435</v>
      </c>
      <c r="O344" s="54">
        <v>1229312.4972448102</v>
      </c>
      <c r="P344" s="54">
        <v>1300769.0197593477</v>
      </c>
      <c r="Q344" s="54">
        <v>1363766.3945229838</v>
      </c>
      <c r="R344" s="54">
        <v>1423951.9624371622</v>
      </c>
      <c r="S344" s="54">
        <v>1346249.0883201084</v>
      </c>
      <c r="T344" s="54">
        <v>1390881.950864098</v>
      </c>
      <c r="U344" s="54">
        <v>1516502.7536947306</v>
      </c>
      <c r="V344" s="54">
        <v>1570142.4237125986</v>
      </c>
      <c r="W344" s="54">
        <v>1650305.4054110262</v>
      </c>
      <c r="X344" s="54"/>
      <c r="Y344" s="326">
        <v>1176941.1870326435</v>
      </c>
      <c r="Z344" s="326">
        <v>1229312.4972448102</v>
      </c>
      <c r="AA344" s="326">
        <v>1300769.0197593477</v>
      </c>
      <c r="AB344" s="326">
        <v>1363766.3945229838</v>
      </c>
      <c r="AC344" s="326">
        <v>1423951.9624371622</v>
      </c>
      <c r="AD344" s="326">
        <v>1346249.0883201084</v>
      </c>
      <c r="AE344" s="326">
        <v>1390881.950864098</v>
      </c>
      <c r="AF344" s="326">
        <v>1514139.4318749716</v>
      </c>
      <c r="AG344" s="46">
        <v>1567974.464668972</v>
      </c>
      <c r="AI344" s="205">
        <f t="shared" si="49"/>
        <v>0</v>
      </c>
      <c r="AJ344" s="205">
        <f t="shared" si="50"/>
        <v>0</v>
      </c>
      <c r="AK344" s="205">
        <f t="shared" si="51"/>
        <v>0</v>
      </c>
      <c r="AL344" s="205">
        <f t="shared" si="52"/>
        <v>0</v>
      </c>
      <c r="AM344" s="205">
        <f t="shared" si="53"/>
        <v>0</v>
      </c>
      <c r="AN344" s="205">
        <f t="shared" si="54"/>
        <v>0</v>
      </c>
      <c r="AO344" s="205">
        <f t="shared" si="55"/>
        <v>0</v>
      </c>
      <c r="AP344" s="205">
        <f t="shared" si="47"/>
        <v>-2363.321819758974</v>
      </c>
      <c r="AQ344" s="205">
        <f t="shared" si="48"/>
        <v>-2167.9590436266735</v>
      </c>
    </row>
    <row r="345" spans="1:43" s="47" customFormat="1" ht="15.6" x14ac:dyDescent="0.3">
      <c r="A345" s="240"/>
      <c r="B345" s="105"/>
      <c r="C345" s="240"/>
      <c r="D345" s="105"/>
      <c r="E345" s="240"/>
      <c r="F345" s="240"/>
      <c r="H345" s="241" t="s">
        <v>825</v>
      </c>
      <c r="I345" s="240"/>
      <c r="J345" s="105"/>
      <c r="K345" s="240"/>
      <c r="L345" s="105"/>
      <c r="M345" s="105"/>
      <c r="N345" s="123">
        <v>14698.94519885105</v>
      </c>
      <c r="O345" s="123">
        <v>15999.621912005719</v>
      </c>
      <c r="P345" s="123">
        <v>18076.345270753758</v>
      </c>
      <c r="Q345" s="123">
        <v>16545.519798710782</v>
      </c>
      <c r="R345" s="123">
        <v>16179.23907634756</v>
      </c>
      <c r="S345" s="123">
        <v>15345.755354717177</v>
      </c>
      <c r="T345" s="123">
        <v>15641.993446632223</v>
      </c>
      <c r="U345" s="123">
        <v>16783.820688568292</v>
      </c>
      <c r="V345" s="123">
        <v>18392.323802137638</v>
      </c>
      <c r="W345" s="123">
        <v>19692.395750242122</v>
      </c>
      <c r="X345" s="123"/>
      <c r="Y345" s="326">
        <v>14698.94519885105</v>
      </c>
      <c r="Z345" s="326">
        <v>15999.621912005719</v>
      </c>
      <c r="AA345" s="326">
        <v>18076.345270753758</v>
      </c>
      <c r="AB345" s="326">
        <v>16545.519798710782</v>
      </c>
      <c r="AC345" s="326">
        <v>16179.23907634756</v>
      </c>
      <c r="AD345" s="326">
        <v>15345.755354717177</v>
      </c>
      <c r="AE345" s="326">
        <v>15641.993446632223</v>
      </c>
      <c r="AF345" s="326">
        <v>16783.820688568292</v>
      </c>
      <c r="AG345" s="47">
        <v>18392.323802137638</v>
      </c>
      <c r="AI345" s="205">
        <f t="shared" si="49"/>
        <v>0</v>
      </c>
      <c r="AJ345" s="205">
        <f t="shared" si="50"/>
        <v>0</v>
      </c>
      <c r="AK345" s="205">
        <f t="shared" si="51"/>
        <v>0</v>
      </c>
      <c r="AL345" s="205">
        <f t="shared" si="52"/>
        <v>0</v>
      </c>
      <c r="AM345" s="205">
        <f t="shared" si="53"/>
        <v>0</v>
      </c>
      <c r="AN345" s="205">
        <f t="shared" si="54"/>
        <v>0</v>
      </c>
      <c r="AO345" s="205">
        <f t="shared" si="55"/>
        <v>0</v>
      </c>
      <c r="AP345" s="205">
        <f t="shared" si="47"/>
        <v>0</v>
      </c>
      <c r="AQ345" s="205">
        <f t="shared" si="48"/>
        <v>0</v>
      </c>
    </row>
    <row r="346" spans="1:43" s="204" customFormat="1" ht="18" x14ac:dyDescent="0.3">
      <c r="A346" s="52"/>
      <c r="B346" s="242"/>
      <c r="C346" s="52"/>
      <c r="D346" s="242"/>
      <c r="E346" s="52"/>
      <c r="F346" s="52"/>
      <c r="G346" s="243" t="s">
        <v>826</v>
      </c>
      <c r="H346" s="85"/>
      <c r="I346" s="83"/>
      <c r="J346" s="85"/>
      <c r="K346" s="83"/>
      <c r="L346" s="85"/>
      <c r="M346" s="104"/>
      <c r="N346" s="207">
        <v>52336.437863095663</v>
      </c>
      <c r="O346" s="207">
        <v>47245.453085393317</v>
      </c>
      <c r="P346" s="207">
        <v>51559.542655262092</v>
      </c>
      <c r="Q346" s="207">
        <v>50084.412174796445</v>
      </c>
      <c r="R346" s="207">
        <v>50349.065073578706</v>
      </c>
      <c r="S346" s="207">
        <v>46895.056364803568</v>
      </c>
      <c r="T346" s="207">
        <v>44547.144588897056</v>
      </c>
      <c r="U346" s="207">
        <v>45377.04713328481</v>
      </c>
      <c r="V346" s="207">
        <v>44895.179228365669</v>
      </c>
      <c r="W346" s="207">
        <v>46710.398845542266</v>
      </c>
      <c r="X346" s="207"/>
      <c r="Y346" s="327">
        <v>52336.437863095663</v>
      </c>
      <c r="Z346" s="327">
        <v>47245.453085393317</v>
      </c>
      <c r="AA346" s="327">
        <v>51559.542655262092</v>
      </c>
      <c r="AB346" s="327">
        <v>50084.412174796445</v>
      </c>
      <c r="AC346" s="327">
        <v>50349.065073578706</v>
      </c>
      <c r="AD346" s="327">
        <v>46895.056364803568</v>
      </c>
      <c r="AE346" s="327">
        <v>44547.144588897056</v>
      </c>
      <c r="AF346" s="327">
        <v>45377.047133284817</v>
      </c>
      <c r="AG346" s="204">
        <v>44915.21806278381</v>
      </c>
      <c r="AI346" s="205">
        <f t="shared" si="49"/>
        <v>0</v>
      </c>
      <c r="AJ346" s="205">
        <f t="shared" si="50"/>
        <v>0</v>
      </c>
      <c r="AK346" s="205">
        <f t="shared" si="51"/>
        <v>0</v>
      </c>
      <c r="AL346" s="205">
        <f t="shared" si="52"/>
        <v>0</v>
      </c>
      <c r="AM346" s="205">
        <f t="shared" si="53"/>
        <v>0</v>
      </c>
      <c r="AN346" s="205">
        <f t="shared" si="54"/>
        <v>0</v>
      </c>
      <c r="AO346" s="205">
        <f t="shared" si="55"/>
        <v>0</v>
      </c>
      <c r="AP346" s="205">
        <f t="shared" si="47"/>
        <v>0</v>
      </c>
      <c r="AQ346" s="205">
        <f t="shared" si="48"/>
        <v>20.03883441814105</v>
      </c>
    </row>
    <row r="347" spans="1:43" s="204" customFormat="1" x14ac:dyDescent="0.3">
      <c r="A347" s="52"/>
      <c r="B347" s="242"/>
      <c r="C347" s="52"/>
      <c r="D347" s="242"/>
      <c r="E347" s="52"/>
      <c r="F347" s="52"/>
      <c r="G347" s="85"/>
      <c r="H347" s="56" t="s">
        <v>177</v>
      </c>
      <c r="I347" s="83"/>
      <c r="J347" s="85"/>
      <c r="K347" s="83"/>
      <c r="L347" s="85"/>
      <c r="M347" s="104"/>
      <c r="N347" s="244">
        <v>37853.283150037278</v>
      </c>
      <c r="O347" s="244">
        <v>33062.696992027842</v>
      </c>
      <c r="P347" s="244">
        <v>38365.970226108235</v>
      </c>
      <c r="Q347" s="244">
        <v>37664.318306745379</v>
      </c>
      <c r="R347" s="244">
        <v>38239.464878155974</v>
      </c>
      <c r="S347" s="244">
        <v>36869.198924773693</v>
      </c>
      <c r="T347" s="244">
        <v>34788.863164087001</v>
      </c>
      <c r="U347" s="244">
        <v>36119.774457755098</v>
      </c>
      <c r="V347" s="244">
        <v>36203.001932988904</v>
      </c>
      <c r="W347" s="244">
        <v>38062.93282613936</v>
      </c>
      <c r="X347" s="244"/>
      <c r="Y347" s="327">
        <v>37853.283150037278</v>
      </c>
      <c r="Z347" s="327">
        <v>33062.696992027842</v>
      </c>
      <c r="AA347" s="327">
        <v>38365.970226108235</v>
      </c>
      <c r="AB347" s="327">
        <v>37664.318306745379</v>
      </c>
      <c r="AC347" s="327">
        <v>38239.464878155974</v>
      </c>
      <c r="AD347" s="327">
        <v>36869.198924773693</v>
      </c>
      <c r="AE347" s="327">
        <v>34788.863164087001</v>
      </c>
      <c r="AF347" s="327">
        <v>36119.774457755106</v>
      </c>
      <c r="AG347" s="204">
        <v>36203.001932988904</v>
      </c>
      <c r="AI347" s="205">
        <f t="shared" si="49"/>
        <v>0</v>
      </c>
      <c r="AJ347" s="205">
        <f t="shared" si="50"/>
        <v>0</v>
      </c>
      <c r="AK347" s="205">
        <f t="shared" si="51"/>
        <v>0</v>
      </c>
      <c r="AL347" s="205">
        <f t="shared" si="52"/>
        <v>0</v>
      </c>
      <c r="AM347" s="205">
        <f t="shared" si="53"/>
        <v>0</v>
      </c>
      <c r="AN347" s="205">
        <f t="shared" si="54"/>
        <v>0</v>
      </c>
      <c r="AO347" s="205">
        <f t="shared" si="55"/>
        <v>0</v>
      </c>
      <c r="AP347" s="205">
        <f t="shared" si="47"/>
        <v>0</v>
      </c>
      <c r="AQ347" s="205">
        <f t="shared" si="48"/>
        <v>0</v>
      </c>
    </row>
    <row r="348" spans="1:43" s="204" customFormat="1" x14ac:dyDescent="0.3">
      <c r="A348" s="52"/>
      <c r="B348" s="242"/>
      <c r="C348" s="52"/>
      <c r="D348" s="242"/>
      <c r="E348" s="52"/>
      <c r="F348" s="52"/>
      <c r="G348" s="85"/>
      <c r="H348" s="56" t="s">
        <v>198</v>
      </c>
      <c r="I348" s="83"/>
      <c r="J348" s="85"/>
      <c r="K348" s="83"/>
      <c r="L348" s="85"/>
      <c r="M348" s="104"/>
      <c r="N348" s="244">
        <v>8810.368672604478</v>
      </c>
      <c r="O348" s="244">
        <v>8641.8460709555766</v>
      </c>
      <c r="P348" s="244">
        <v>7266.120726459284</v>
      </c>
      <c r="Q348" s="244">
        <v>6986.0117724542724</v>
      </c>
      <c r="R348" s="244">
        <v>6382.4203553142206</v>
      </c>
      <c r="S348" s="244">
        <v>5140.4651783736226</v>
      </c>
      <c r="T348" s="244">
        <v>5240.9612726108262</v>
      </c>
      <c r="U348" s="244">
        <v>5271.0967999283375</v>
      </c>
      <c r="V348" s="244">
        <v>4813.4503854723662</v>
      </c>
      <c r="W348" s="244">
        <v>4552.6931231140488</v>
      </c>
      <c r="X348" s="244"/>
      <c r="Y348" s="327">
        <v>8810.368672604478</v>
      </c>
      <c r="Z348" s="327">
        <v>8641.8460709555766</v>
      </c>
      <c r="AA348" s="327">
        <v>7266.120726459284</v>
      </c>
      <c r="AB348" s="327">
        <v>6986.0117724542724</v>
      </c>
      <c r="AC348" s="327">
        <v>6382.4203553142206</v>
      </c>
      <c r="AD348" s="327">
        <v>5140.4651783736226</v>
      </c>
      <c r="AE348" s="327">
        <v>5240.9612726108262</v>
      </c>
      <c r="AF348" s="327">
        <v>5271.0967999283375</v>
      </c>
      <c r="AG348" s="204">
        <v>4798.5761022103725</v>
      </c>
      <c r="AI348" s="205">
        <f t="shared" si="49"/>
        <v>0</v>
      </c>
      <c r="AJ348" s="205">
        <f t="shared" si="50"/>
        <v>0</v>
      </c>
      <c r="AK348" s="205">
        <f t="shared" si="51"/>
        <v>0</v>
      </c>
      <c r="AL348" s="205">
        <f t="shared" si="52"/>
        <v>0</v>
      </c>
      <c r="AM348" s="205">
        <f t="shared" si="53"/>
        <v>0</v>
      </c>
      <c r="AN348" s="205">
        <f t="shared" si="54"/>
        <v>0</v>
      </c>
      <c r="AO348" s="205">
        <f t="shared" si="55"/>
        <v>0</v>
      </c>
      <c r="AP348" s="205">
        <f t="shared" si="47"/>
        <v>0</v>
      </c>
      <c r="AQ348" s="205">
        <f t="shared" si="48"/>
        <v>-14.874283261993696</v>
      </c>
    </row>
    <row r="349" spans="1:43" s="204" customFormat="1" x14ac:dyDescent="0.3">
      <c r="A349" s="52"/>
      <c r="B349" s="242"/>
      <c r="C349" s="52"/>
      <c r="D349" s="242"/>
      <c r="E349" s="52"/>
      <c r="F349" s="52"/>
      <c r="G349" s="85"/>
      <c r="H349" s="56" t="s">
        <v>175</v>
      </c>
      <c r="I349" s="83"/>
      <c r="J349" s="85"/>
      <c r="K349" s="83"/>
      <c r="L349" s="85"/>
      <c r="M349" s="104"/>
      <c r="N349" s="244">
        <v>3347.7305356473153</v>
      </c>
      <c r="O349" s="244">
        <v>3138.39737716936</v>
      </c>
      <c r="P349" s="244">
        <v>3431.5236921969813</v>
      </c>
      <c r="Q349" s="244">
        <v>2828.7736639132704</v>
      </c>
      <c r="R349" s="244">
        <v>3001.9783917192235</v>
      </c>
      <c r="S349" s="244">
        <v>2444.3225980920533</v>
      </c>
      <c r="T349" s="244">
        <v>2230.3465978550785</v>
      </c>
      <c r="U349" s="244">
        <v>1790.1222680677452</v>
      </c>
      <c r="V349" s="244">
        <v>1671.5813283584407</v>
      </c>
      <c r="W349" s="244">
        <v>1846.6966763257794</v>
      </c>
      <c r="X349" s="244"/>
      <c r="Y349" s="327">
        <v>3347.7305356473153</v>
      </c>
      <c r="Z349" s="327">
        <v>3138.39737716936</v>
      </c>
      <c r="AA349" s="327">
        <v>3431.5236921969813</v>
      </c>
      <c r="AB349" s="327">
        <v>2828.7736639132704</v>
      </c>
      <c r="AC349" s="327">
        <v>3001.9783917192235</v>
      </c>
      <c r="AD349" s="327">
        <v>2444.3225980920533</v>
      </c>
      <c r="AE349" s="327">
        <v>2230.3465978550785</v>
      </c>
      <c r="AF349" s="327">
        <v>1790.1222680677452</v>
      </c>
      <c r="AG349" s="204">
        <v>1671.5813283584405</v>
      </c>
      <c r="AI349" s="205">
        <f t="shared" si="49"/>
        <v>0</v>
      </c>
      <c r="AJ349" s="205">
        <f t="shared" si="50"/>
        <v>0</v>
      </c>
      <c r="AK349" s="205">
        <f t="shared" si="51"/>
        <v>0</v>
      </c>
      <c r="AL349" s="205">
        <f t="shared" si="52"/>
        <v>0</v>
      </c>
      <c r="AM349" s="205">
        <f t="shared" si="53"/>
        <v>0</v>
      </c>
      <c r="AN349" s="205">
        <f t="shared" si="54"/>
        <v>0</v>
      </c>
      <c r="AO349" s="205">
        <f t="shared" si="55"/>
        <v>0</v>
      </c>
      <c r="AP349" s="205">
        <f t="shared" si="47"/>
        <v>0</v>
      </c>
      <c r="AQ349" s="205">
        <f t="shared" si="48"/>
        <v>0</v>
      </c>
    </row>
    <row r="350" spans="1:43" s="204" customFormat="1" x14ac:dyDescent="0.3">
      <c r="A350" s="52"/>
      <c r="B350" s="242"/>
      <c r="C350" s="52"/>
      <c r="D350" s="242"/>
      <c r="E350" s="52"/>
      <c r="F350" s="52"/>
      <c r="G350" s="85"/>
      <c r="H350" s="56" t="s">
        <v>827</v>
      </c>
      <c r="I350" s="83"/>
      <c r="J350" s="85"/>
      <c r="K350" s="83"/>
      <c r="L350" s="85"/>
      <c r="M350" s="104"/>
      <c r="N350" s="244">
        <v>13.042929808663501</v>
      </c>
      <c r="O350" s="244">
        <v>13.296823480318968</v>
      </c>
      <c r="P350" s="244">
        <v>7.7986537164858198</v>
      </c>
      <c r="Q350" s="244">
        <v>5.7720268119840705</v>
      </c>
      <c r="R350" s="244">
        <v>7.1856036197127606</v>
      </c>
      <c r="S350" s="244">
        <v>4.7867764424074934</v>
      </c>
      <c r="T350" s="244">
        <v>4.7066614444343902</v>
      </c>
      <c r="U350" s="244">
        <v>4.6692181962803341</v>
      </c>
      <c r="V350" s="244">
        <v>4.7921177921131113</v>
      </c>
      <c r="W350" s="244">
        <v>4.8305526736413524</v>
      </c>
      <c r="X350" s="244"/>
      <c r="Y350" s="327">
        <v>13.042929808663501</v>
      </c>
      <c r="Z350" s="327">
        <v>13.296823480318968</v>
      </c>
      <c r="AA350" s="327">
        <v>7.7986537164858198</v>
      </c>
      <c r="AB350" s="327">
        <v>5.7720268119840705</v>
      </c>
      <c r="AC350" s="327">
        <v>7.1856036197127606</v>
      </c>
      <c r="AD350" s="327">
        <v>4.7867764424074934</v>
      </c>
      <c r="AE350" s="327">
        <v>4.7066614444343902</v>
      </c>
      <c r="AF350" s="327">
        <v>4.6692181962803341</v>
      </c>
      <c r="AG350" s="204">
        <v>4.7052354722506919</v>
      </c>
      <c r="AI350" s="205">
        <f t="shared" si="49"/>
        <v>0</v>
      </c>
      <c r="AJ350" s="205">
        <f t="shared" si="50"/>
        <v>0</v>
      </c>
      <c r="AK350" s="205">
        <f t="shared" si="51"/>
        <v>0</v>
      </c>
      <c r="AL350" s="205">
        <f t="shared" si="52"/>
        <v>0</v>
      </c>
      <c r="AM350" s="205">
        <f t="shared" si="53"/>
        <v>0</v>
      </c>
      <c r="AN350" s="205">
        <f t="shared" si="54"/>
        <v>0</v>
      </c>
      <c r="AO350" s="205">
        <f t="shared" si="55"/>
        <v>0</v>
      </c>
      <c r="AP350" s="205">
        <f t="shared" si="47"/>
        <v>0</v>
      </c>
      <c r="AQ350" s="205">
        <f t="shared" si="48"/>
        <v>-8.6882319862419344E-2</v>
      </c>
    </row>
    <row r="351" spans="1:43" s="204" customFormat="1" x14ac:dyDescent="0.3">
      <c r="A351" s="52"/>
      <c r="B351" s="242"/>
      <c r="C351" s="52"/>
      <c r="D351" s="242"/>
      <c r="E351" s="52"/>
      <c r="F351" s="52"/>
      <c r="G351" s="85"/>
      <c r="H351" s="56" t="s">
        <v>828</v>
      </c>
      <c r="I351" s="83"/>
      <c r="J351" s="85"/>
      <c r="K351" s="83"/>
      <c r="L351" s="85"/>
      <c r="M351" s="104"/>
      <c r="N351" s="244">
        <v>2312.012574997937</v>
      </c>
      <c r="O351" s="244">
        <v>2389.2158217602291</v>
      </c>
      <c r="P351" s="244">
        <v>2488.1293567811081</v>
      </c>
      <c r="Q351" s="244">
        <v>2599.5364048715401</v>
      </c>
      <c r="R351" s="244">
        <v>2718.015844769569</v>
      </c>
      <c r="S351" s="244">
        <v>2436.2828871217907</v>
      </c>
      <c r="T351" s="244">
        <v>2282.2668928997186</v>
      </c>
      <c r="U351" s="244">
        <v>2191.3843893373482</v>
      </c>
      <c r="V351" s="244">
        <v>2202.3534637538432</v>
      </c>
      <c r="W351" s="244">
        <v>2243.245667289435</v>
      </c>
      <c r="X351" s="244"/>
      <c r="Y351" s="327">
        <v>2312.012574997937</v>
      </c>
      <c r="Z351" s="327">
        <v>2389.2158217602291</v>
      </c>
      <c r="AA351" s="327">
        <v>2488.1293567811081</v>
      </c>
      <c r="AB351" s="327">
        <v>2599.5364048715401</v>
      </c>
      <c r="AC351" s="327">
        <v>2718.015844769569</v>
      </c>
      <c r="AD351" s="327">
        <v>2436.2828871217907</v>
      </c>
      <c r="AE351" s="327">
        <v>2282.2668928997186</v>
      </c>
      <c r="AF351" s="327">
        <v>2191.3843893373482</v>
      </c>
      <c r="AG351" s="204">
        <v>2237.3534637538432</v>
      </c>
      <c r="AI351" s="205">
        <f t="shared" si="49"/>
        <v>0</v>
      </c>
      <c r="AJ351" s="205">
        <f t="shared" si="50"/>
        <v>0</v>
      </c>
      <c r="AK351" s="205">
        <f t="shared" si="51"/>
        <v>0</v>
      </c>
      <c r="AL351" s="205">
        <f t="shared" si="52"/>
        <v>0</v>
      </c>
      <c r="AM351" s="205">
        <f t="shared" si="53"/>
        <v>0</v>
      </c>
      <c r="AN351" s="205">
        <f t="shared" si="54"/>
        <v>0</v>
      </c>
      <c r="AO351" s="205">
        <f t="shared" si="55"/>
        <v>0</v>
      </c>
      <c r="AP351" s="205">
        <f t="shared" si="47"/>
        <v>0</v>
      </c>
      <c r="AQ351" s="205">
        <f t="shared" si="48"/>
        <v>35</v>
      </c>
    </row>
    <row r="352" spans="1:43" s="204" customFormat="1" ht="18" x14ac:dyDescent="0.3">
      <c r="A352" s="52"/>
      <c r="B352" s="242"/>
      <c r="C352" s="52"/>
      <c r="D352" s="242"/>
      <c r="E352" s="52"/>
      <c r="F352" s="52"/>
      <c r="G352" s="243" t="s">
        <v>829</v>
      </c>
      <c r="H352" s="85"/>
      <c r="I352" s="83"/>
      <c r="J352" s="85"/>
      <c r="K352" s="83"/>
      <c r="L352" s="85"/>
      <c r="M352" s="104"/>
      <c r="N352" s="207">
        <v>30880.65415496991</v>
      </c>
      <c r="O352" s="207">
        <v>31333.220353463214</v>
      </c>
      <c r="P352" s="207">
        <v>34161.746095201022</v>
      </c>
      <c r="Q352" s="207">
        <v>35116.157173972002</v>
      </c>
      <c r="R352" s="207">
        <v>36262.865805352398</v>
      </c>
      <c r="S352" s="207">
        <v>38257.975081108227</v>
      </c>
      <c r="T352" s="207">
        <v>39897.945134072295</v>
      </c>
      <c r="U352" s="207">
        <v>38698.045644703292</v>
      </c>
      <c r="V352" s="207">
        <v>38411.166966024161</v>
      </c>
      <c r="W352" s="207">
        <v>41107.289984217627</v>
      </c>
      <c r="X352" s="207"/>
      <c r="Y352" s="327">
        <v>30880.65415496991</v>
      </c>
      <c r="Z352" s="327">
        <v>31333.220353463214</v>
      </c>
      <c r="AA352" s="327">
        <v>34161.746095201022</v>
      </c>
      <c r="AB352" s="327">
        <v>35116.157173972002</v>
      </c>
      <c r="AC352" s="327">
        <v>36262.865805352398</v>
      </c>
      <c r="AD352" s="327">
        <v>38257.975081108227</v>
      </c>
      <c r="AE352" s="327">
        <v>39897.945134072295</v>
      </c>
      <c r="AF352" s="327">
        <v>38696.045644703299</v>
      </c>
      <c r="AG352" s="204">
        <v>38420.666966024161</v>
      </c>
      <c r="AI352" s="205">
        <f t="shared" si="49"/>
        <v>0</v>
      </c>
      <c r="AJ352" s="205">
        <f t="shared" si="50"/>
        <v>0</v>
      </c>
      <c r="AK352" s="205">
        <f t="shared" si="51"/>
        <v>0</v>
      </c>
      <c r="AL352" s="205">
        <f t="shared" si="52"/>
        <v>0</v>
      </c>
      <c r="AM352" s="205">
        <f t="shared" si="53"/>
        <v>0</v>
      </c>
      <c r="AN352" s="205">
        <f t="shared" si="54"/>
        <v>0</v>
      </c>
      <c r="AO352" s="205">
        <f t="shared" si="55"/>
        <v>0</v>
      </c>
      <c r="AP352" s="205">
        <f t="shared" si="47"/>
        <v>-1.999999999992724</v>
      </c>
      <c r="AQ352" s="205">
        <f t="shared" si="48"/>
        <v>9.5</v>
      </c>
    </row>
    <row r="353" spans="1:43" s="204" customFormat="1" x14ac:dyDescent="0.3">
      <c r="A353" s="52"/>
      <c r="B353" s="242"/>
      <c r="C353" s="52"/>
      <c r="D353" s="242"/>
      <c r="E353" s="52"/>
      <c r="F353" s="52"/>
      <c r="G353" s="85"/>
      <c r="H353" s="56" t="s">
        <v>177</v>
      </c>
      <c r="I353" s="83"/>
      <c r="J353" s="85"/>
      <c r="K353" s="83"/>
      <c r="L353" s="85"/>
      <c r="M353" s="104"/>
      <c r="N353" s="244">
        <v>10637.078436169908</v>
      </c>
      <c r="O353" s="244">
        <v>10191.327421131891</v>
      </c>
      <c r="P353" s="244">
        <v>12045.96174075994</v>
      </c>
      <c r="Q353" s="244">
        <v>12009.293448972161</v>
      </c>
      <c r="R353" s="244">
        <v>11776.283137461</v>
      </c>
      <c r="S353" s="244">
        <v>11380.552632513007</v>
      </c>
      <c r="T353" s="244">
        <v>10157.368642586689</v>
      </c>
      <c r="U353" s="244">
        <v>9852.4092965192394</v>
      </c>
      <c r="V353" s="244">
        <v>10319.182373679505</v>
      </c>
      <c r="W353" s="244">
        <v>10989.975302078083</v>
      </c>
      <c r="X353" s="244"/>
      <c r="Y353" s="327">
        <v>10637.078436169908</v>
      </c>
      <c r="Z353" s="327">
        <v>10191.327421131891</v>
      </c>
      <c r="AA353" s="327">
        <v>12045.96174075994</v>
      </c>
      <c r="AB353" s="327">
        <v>12009.293448972161</v>
      </c>
      <c r="AC353" s="327">
        <v>11776.283137461</v>
      </c>
      <c r="AD353" s="327">
        <v>11380.552632513007</v>
      </c>
      <c r="AE353" s="327">
        <v>10157.368642586689</v>
      </c>
      <c r="AF353" s="327">
        <v>9840.409296519254</v>
      </c>
      <c r="AG353" s="204">
        <v>10309.182373679498</v>
      </c>
      <c r="AI353" s="205">
        <f t="shared" si="49"/>
        <v>0</v>
      </c>
      <c r="AJ353" s="205">
        <f t="shared" si="50"/>
        <v>0</v>
      </c>
      <c r="AK353" s="205">
        <f t="shared" si="51"/>
        <v>0</v>
      </c>
      <c r="AL353" s="205">
        <f t="shared" si="52"/>
        <v>0</v>
      </c>
      <c r="AM353" s="205">
        <f t="shared" si="53"/>
        <v>0</v>
      </c>
      <c r="AN353" s="205">
        <f t="shared" si="54"/>
        <v>0</v>
      </c>
      <c r="AO353" s="205">
        <f t="shared" si="55"/>
        <v>0</v>
      </c>
      <c r="AP353" s="205">
        <f t="shared" si="47"/>
        <v>-11.999999999985448</v>
      </c>
      <c r="AQ353" s="205">
        <f t="shared" si="48"/>
        <v>-10.000000000007276</v>
      </c>
    </row>
    <row r="354" spans="1:43" s="204" customFormat="1" x14ac:dyDescent="0.3">
      <c r="A354" s="52"/>
      <c r="B354" s="242"/>
      <c r="C354" s="52"/>
      <c r="D354" s="242"/>
      <c r="E354" s="52"/>
      <c r="F354" s="52"/>
      <c r="G354" s="85"/>
      <c r="H354" s="56" t="s">
        <v>198</v>
      </c>
      <c r="I354" s="83"/>
      <c r="J354" s="85"/>
      <c r="K354" s="83"/>
      <c r="L354" s="85"/>
      <c r="M354" s="104"/>
      <c r="N354" s="244">
        <v>9117.8303976300012</v>
      </c>
      <c r="O354" s="244">
        <v>9632.9822502606694</v>
      </c>
      <c r="P354" s="244">
        <v>10061.310377778846</v>
      </c>
      <c r="Q354" s="244">
        <v>10566.534056788896</v>
      </c>
      <c r="R354" s="244">
        <v>11100.369564838416</v>
      </c>
      <c r="S354" s="244">
        <v>9985.1281843767174</v>
      </c>
      <c r="T354" s="244">
        <v>10509.270552449649</v>
      </c>
      <c r="U354" s="244">
        <v>11191.23753543513</v>
      </c>
      <c r="V354" s="244">
        <v>10695.300041780934</v>
      </c>
      <c r="W354" s="244">
        <v>11115.607888077033</v>
      </c>
      <c r="X354" s="244"/>
      <c r="Y354" s="327">
        <v>9117.8303976300012</v>
      </c>
      <c r="Z354" s="327">
        <v>9632.9822502606694</v>
      </c>
      <c r="AA354" s="327">
        <v>10061.310377778846</v>
      </c>
      <c r="AB354" s="327">
        <v>10566.534056788896</v>
      </c>
      <c r="AC354" s="327">
        <v>11100.369564838416</v>
      </c>
      <c r="AD354" s="327">
        <v>9985.1281843767174</v>
      </c>
      <c r="AE354" s="327">
        <v>10509.270552449649</v>
      </c>
      <c r="AF354" s="327">
        <v>11191.237535435128</v>
      </c>
      <c r="AG354" s="204">
        <v>10695.300041780934</v>
      </c>
      <c r="AI354" s="205">
        <f t="shared" si="49"/>
        <v>0</v>
      </c>
      <c r="AJ354" s="205">
        <f t="shared" si="50"/>
        <v>0</v>
      </c>
      <c r="AK354" s="205">
        <f t="shared" si="51"/>
        <v>0</v>
      </c>
      <c r="AL354" s="205">
        <f t="shared" si="52"/>
        <v>0</v>
      </c>
      <c r="AM354" s="205">
        <f t="shared" si="53"/>
        <v>0</v>
      </c>
      <c r="AN354" s="205">
        <f t="shared" si="54"/>
        <v>0</v>
      </c>
      <c r="AO354" s="205">
        <f t="shared" si="55"/>
        <v>0</v>
      </c>
      <c r="AP354" s="205">
        <f t="shared" si="47"/>
        <v>0</v>
      </c>
      <c r="AQ354" s="205">
        <f t="shared" si="48"/>
        <v>0</v>
      </c>
    </row>
    <row r="355" spans="1:43" s="204" customFormat="1" x14ac:dyDescent="0.3">
      <c r="A355" s="52"/>
      <c r="B355" s="242"/>
      <c r="C355" s="52"/>
      <c r="D355" s="242"/>
      <c r="E355" s="52"/>
      <c r="F355" s="52"/>
      <c r="G355" s="85"/>
      <c r="H355" s="56" t="s">
        <v>175</v>
      </c>
      <c r="I355" s="83"/>
      <c r="J355" s="85"/>
      <c r="K355" s="83"/>
      <c r="L355" s="85"/>
      <c r="M355" s="104"/>
      <c r="N355" s="244">
        <v>6414.6995299700002</v>
      </c>
      <c r="O355" s="244">
        <v>6642.0082924913577</v>
      </c>
      <c r="P355" s="244">
        <v>7061.6820029164128</v>
      </c>
      <c r="Q355" s="244">
        <v>7419.3353901932742</v>
      </c>
      <c r="R355" s="244">
        <v>7938.6680977944116</v>
      </c>
      <c r="S355" s="244">
        <v>12076.08327895221</v>
      </c>
      <c r="T355" s="244">
        <v>14722.140145977459</v>
      </c>
      <c r="U355" s="244">
        <v>12295.261497692169</v>
      </c>
      <c r="V355" s="244">
        <v>11418.645995929142</v>
      </c>
      <c r="W355" s="244">
        <v>12384.035519241515</v>
      </c>
      <c r="X355" s="244"/>
      <c r="Y355" s="327">
        <v>6414.6995299700002</v>
      </c>
      <c r="Z355" s="327">
        <v>6642.0082924913577</v>
      </c>
      <c r="AA355" s="327">
        <v>7061.6820029164128</v>
      </c>
      <c r="AB355" s="327">
        <v>7419.3353901932742</v>
      </c>
      <c r="AC355" s="327">
        <v>7938.6680977944116</v>
      </c>
      <c r="AD355" s="327">
        <v>12076.08327895221</v>
      </c>
      <c r="AE355" s="327">
        <v>14722.140145977459</v>
      </c>
      <c r="AF355" s="327">
        <v>12255.261497692165</v>
      </c>
      <c r="AG355" s="204">
        <v>11381.145995929146</v>
      </c>
      <c r="AI355" s="205">
        <f t="shared" si="49"/>
        <v>0</v>
      </c>
      <c r="AJ355" s="205">
        <f t="shared" si="50"/>
        <v>0</v>
      </c>
      <c r="AK355" s="205">
        <f t="shared" si="51"/>
        <v>0</v>
      </c>
      <c r="AL355" s="205">
        <f t="shared" si="52"/>
        <v>0</v>
      </c>
      <c r="AM355" s="205">
        <f t="shared" si="53"/>
        <v>0</v>
      </c>
      <c r="AN355" s="205">
        <f t="shared" si="54"/>
        <v>0</v>
      </c>
      <c r="AO355" s="205">
        <f t="shared" si="55"/>
        <v>0</v>
      </c>
      <c r="AP355" s="205">
        <f t="shared" si="47"/>
        <v>-40.000000000003638</v>
      </c>
      <c r="AQ355" s="205">
        <f t="shared" si="48"/>
        <v>-37.499999999996362</v>
      </c>
    </row>
    <row r="356" spans="1:43" s="204" customFormat="1" x14ac:dyDescent="0.3">
      <c r="A356" s="52"/>
      <c r="B356" s="242"/>
      <c r="C356" s="52"/>
      <c r="D356" s="242"/>
      <c r="E356" s="52"/>
      <c r="F356" s="52"/>
      <c r="G356" s="85"/>
      <c r="H356" s="56" t="s">
        <v>827</v>
      </c>
      <c r="I356" s="83"/>
      <c r="J356" s="85"/>
      <c r="K356" s="83"/>
      <c r="L356" s="85"/>
      <c r="M356" s="104"/>
      <c r="N356" s="244">
        <v>1266.1630396999999</v>
      </c>
      <c r="O356" s="244">
        <v>1314.0078037887961</v>
      </c>
      <c r="P356" s="244">
        <v>1369.2601069762018</v>
      </c>
      <c r="Q356" s="244">
        <v>1435.0110977632062</v>
      </c>
      <c r="R356" s="244">
        <v>1548.0925951302152</v>
      </c>
      <c r="S356" s="244">
        <v>1633.0596863849314</v>
      </c>
      <c r="T356" s="244">
        <v>1728.4038459056292</v>
      </c>
      <c r="U356" s="244">
        <v>1971.354707572737</v>
      </c>
      <c r="V356" s="244">
        <v>2116.0943154805796</v>
      </c>
      <c r="W356" s="244">
        <v>2373.2043294335444</v>
      </c>
      <c r="X356" s="244"/>
      <c r="Y356" s="327">
        <v>1266.1630396999999</v>
      </c>
      <c r="Z356" s="327">
        <v>1314.0078037887961</v>
      </c>
      <c r="AA356" s="327">
        <v>1369.2601069762018</v>
      </c>
      <c r="AB356" s="327">
        <v>1435.0110977632062</v>
      </c>
      <c r="AC356" s="327">
        <v>1548.0925951302152</v>
      </c>
      <c r="AD356" s="327">
        <v>1633.0596863849314</v>
      </c>
      <c r="AE356" s="327">
        <v>1728.4038459056292</v>
      </c>
      <c r="AF356" s="327">
        <v>1971.354707572737</v>
      </c>
      <c r="AG356" s="204">
        <v>2116.0943154805796</v>
      </c>
      <c r="AI356" s="205">
        <f t="shared" si="49"/>
        <v>0</v>
      </c>
      <c r="AJ356" s="205">
        <f t="shared" si="50"/>
        <v>0</v>
      </c>
      <c r="AK356" s="205">
        <f t="shared" si="51"/>
        <v>0</v>
      </c>
      <c r="AL356" s="205">
        <f t="shared" si="52"/>
        <v>0</v>
      </c>
      <c r="AM356" s="205">
        <f t="shared" si="53"/>
        <v>0</v>
      </c>
      <c r="AN356" s="205">
        <f t="shared" si="54"/>
        <v>0</v>
      </c>
      <c r="AO356" s="205">
        <f t="shared" si="55"/>
        <v>0</v>
      </c>
      <c r="AP356" s="205">
        <f t="shared" si="47"/>
        <v>0</v>
      </c>
      <c r="AQ356" s="205">
        <f t="shared" si="48"/>
        <v>0</v>
      </c>
    </row>
    <row r="357" spans="1:43" s="204" customFormat="1" x14ac:dyDescent="0.3">
      <c r="A357" s="52"/>
      <c r="B357" s="242"/>
      <c r="C357" s="52"/>
      <c r="D357" s="242"/>
      <c r="E357" s="52"/>
      <c r="F357" s="52"/>
      <c r="G357" s="85"/>
      <c r="H357" s="56" t="s">
        <v>221</v>
      </c>
      <c r="I357" s="83"/>
      <c r="J357" s="85"/>
      <c r="K357" s="83"/>
      <c r="L357" s="85"/>
      <c r="M357" s="104"/>
      <c r="N357" s="244">
        <v>3444.8827514999998</v>
      </c>
      <c r="O357" s="244">
        <v>3552.8945857905001</v>
      </c>
      <c r="P357" s="244">
        <v>3623.5318667696197</v>
      </c>
      <c r="Q357" s="244">
        <v>3685.98318025446</v>
      </c>
      <c r="R357" s="244">
        <v>3899.4524101283496</v>
      </c>
      <c r="S357" s="244">
        <v>3183.1512988813524</v>
      </c>
      <c r="T357" s="244">
        <v>2780.7619471528692</v>
      </c>
      <c r="U357" s="244">
        <v>3387.78260748401</v>
      </c>
      <c r="V357" s="244">
        <v>3861.9442391540001</v>
      </c>
      <c r="W357" s="244">
        <v>4244.4669453874503</v>
      </c>
      <c r="X357" s="244"/>
      <c r="Y357" s="327">
        <v>3444.8827514999998</v>
      </c>
      <c r="Z357" s="327">
        <v>3552.8945857905001</v>
      </c>
      <c r="AA357" s="327">
        <v>3623.5318667696197</v>
      </c>
      <c r="AB357" s="327">
        <v>3685.98318025446</v>
      </c>
      <c r="AC357" s="327">
        <v>3899.4524101283496</v>
      </c>
      <c r="AD357" s="327">
        <v>3183.1512988813524</v>
      </c>
      <c r="AE357" s="327">
        <v>2780.7619471528692</v>
      </c>
      <c r="AF357" s="327">
        <v>3437.7826074840154</v>
      </c>
      <c r="AG357" s="204">
        <v>3918.9442391539988</v>
      </c>
      <c r="AI357" s="205">
        <f t="shared" si="49"/>
        <v>0</v>
      </c>
      <c r="AJ357" s="205">
        <f t="shared" si="50"/>
        <v>0</v>
      </c>
      <c r="AK357" s="205">
        <f t="shared" si="51"/>
        <v>0</v>
      </c>
      <c r="AL357" s="205">
        <f t="shared" si="52"/>
        <v>0</v>
      </c>
      <c r="AM357" s="205">
        <f t="shared" si="53"/>
        <v>0</v>
      </c>
      <c r="AN357" s="205">
        <f t="shared" si="54"/>
        <v>0</v>
      </c>
      <c r="AO357" s="205">
        <f t="shared" si="55"/>
        <v>0</v>
      </c>
      <c r="AP357" s="205">
        <f t="shared" si="47"/>
        <v>50.000000000005457</v>
      </c>
      <c r="AQ357" s="205">
        <f t="shared" si="48"/>
        <v>56.999999999998636</v>
      </c>
    </row>
    <row r="358" spans="1:43" s="204" customFormat="1" x14ac:dyDescent="0.3">
      <c r="A358" s="52"/>
      <c r="B358" s="242"/>
      <c r="C358" s="52"/>
      <c r="D358" s="242"/>
      <c r="E358" s="52"/>
      <c r="F358" s="52"/>
      <c r="G358" s="85"/>
      <c r="H358" s="56"/>
      <c r="I358" s="83"/>
      <c r="J358" s="85"/>
      <c r="K358" s="83"/>
      <c r="L358" s="85"/>
      <c r="M358" s="104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327"/>
      <c r="Z358" s="327"/>
      <c r="AA358" s="327"/>
      <c r="AB358" s="327"/>
      <c r="AC358" s="327"/>
      <c r="AD358" s="327"/>
      <c r="AE358" s="327"/>
      <c r="AF358" s="327"/>
      <c r="AI358" s="205">
        <f t="shared" si="49"/>
        <v>0</v>
      </c>
      <c r="AJ358" s="205">
        <f t="shared" si="50"/>
        <v>0</v>
      </c>
      <c r="AK358" s="205">
        <f t="shared" si="51"/>
        <v>0</v>
      </c>
      <c r="AL358" s="205">
        <f t="shared" si="52"/>
        <v>0</v>
      </c>
      <c r="AM358" s="205">
        <f t="shared" si="53"/>
        <v>0</v>
      </c>
      <c r="AN358" s="205">
        <f t="shared" si="54"/>
        <v>0</v>
      </c>
      <c r="AO358" s="205">
        <f t="shared" si="55"/>
        <v>0</v>
      </c>
      <c r="AP358" s="205">
        <f t="shared" si="47"/>
        <v>0</v>
      </c>
      <c r="AQ358" s="205">
        <f t="shared" si="48"/>
        <v>0</v>
      </c>
    </row>
    <row r="359" spans="1:43" s="204" customFormat="1" ht="18" x14ac:dyDescent="0.3">
      <c r="A359" s="52"/>
      <c r="B359" s="242"/>
      <c r="C359" s="52"/>
      <c r="D359" s="242"/>
      <c r="E359" s="52"/>
      <c r="F359" s="52"/>
      <c r="G359" s="243" t="s">
        <v>830</v>
      </c>
      <c r="H359" s="85"/>
      <c r="I359" s="83"/>
      <c r="J359" s="85"/>
      <c r="K359" s="83"/>
      <c r="L359" s="85"/>
      <c r="M359" s="104"/>
      <c r="N359" s="207">
        <v>53368.089785458753</v>
      </c>
      <c r="O359" s="207">
        <v>48302.707287125042</v>
      </c>
      <c r="P359" s="207">
        <v>52671.236517963756</v>
      </c>
      <c r="Q359" s="207">
        <v>51226.543447704338</v>
      </c>
      <c r="R359" s="207">
        <v>51526.865666404199</v>
      </c>
      <c r="S359" s="207">
        <v>48106.849734939562</v>
      </c>
      <c r="T359" s="207">
        <v>45787.360119333724</v>
      </c>
      <c r="U359" s="207">
        <v>46678.865957536218</v>
      </c>
      <c r="V359" s="207">
        <v>46237.298656586012</v>
      </c>
      <c r="W359" s="207">
        <v>48067.338266553634</v>
      </c>
      <c r="X359" s="207"/>
      <c r="Y359" s="327">
        <v>53368.089785458753</v>
      </c>
      <c r="Z359" s="327">
        <v>48302.707287125042</v>
      </c>
      <c r="AA359" s="327">
        <v>52671.236517963756</v>
      </c>
      <c r="AB359" s="327">
        <v>51226.543447704338</v>
      </c>
      <c r="AC359" s="327">
        <v>51526.865666404199</v>
      </c>
      <c r="AD359" s="327">
        <v>48106.849734939562</v>
      </c>
      <c r="AE359" s="327">
        <v>45787.360119333724</v>
      </c>
      <c r="AF359" s="327">
        <v>46679.061401555089</v>
      </c>
      <c r="AG359" s="204">
        <v>46256.643421497778</v>
      </c>
      <c r="AI359" s="205">
        <f t="shared" si="49"/>
        <v>0</v>
      </c>
      <c r="AJ359" s="205">
        <f t="shared" si="50"/>
        <v>0</v>
      </c>
      <c r="AK359" s="205">
        <f t="shared" si="51"/>
        <v>0</v>
      </c>
      <c r="AL359" s="205">
        <f t="shared" si="52"/>
        <v>0</v>
      </c>
      <c r="AM359" s="205">
        <f t="shared" si="53"/>
        <v>0</v>
      </c>
      <c r="AN359" s="205">
        <f t="shared" si="54"/>
        <v>0</v>
      </c>
      <c r="AO359" s="205">
        <f t="shared" si="55"/>
        <v>0</v>
      </c>
      <c r="AP359" s="205">
        <f t="shared" si="47"/>
        <v>0.19544401887105778</v>
      </c>
      <c r="AQ359" s="205">
        <f t="shared" si="48"/>
        <v>19.344764911766106</v>
      </c>
    </row>
    <row r="360" spans="1:43" s="204" customFormat="1" x14ac:dyDescent="0.3">
      <c r="A360" s="52"/>
      <c r="B360" s="242"/>
      <c r="C360" s="52"/>
      <c r="D360" s="242"/>
      <c r="E360" s="52"/>
      <c r="F360" s="52"/>
      <c r="G360" s="58"/>
      <c r="H360" s="56" t="s">
        <v>175</v>
      </c>
      <c r="I360" s="83"/>
      <c r="J360" s="85"/>
      <c r="K360" s="83"/>
      <c r="L360" s="85"/>
      <c r="M360" s="104"/>
      <c r="N360" s="244">
        <v>3347.7305356473153</v>
      </c>
      <c r="O360" s="244">
        <v>3138.39737716936</v>
      </c>
      <c r="P360" s="244">
        <v>3431.5236921969813</v>
      </c>
      <c r="Q360" s="244">
        <v>2828.7736639132704</v>
      </c>
      <c r="R360" s="244">
        <v>3001.9783917192235</v>
      </c>
      <c r="S360" s="244">
        <v>2444.3225980920533</v>
      </c>
      <c r="T360" s="244">
        <v>2230.3465978550785</v>
      </c>
      <c r="U360" s="244">
        <v>1790.1222680677452</v>
      </c>
      <c r="V360" s="244">
        <v>1671.5813283584407</v>
      </c>
      <c r="W360" s="244">
        <v>1846.6966763257794</v>
      </c>
      <c r="X360" s="244"/>
      <c r="Y360" s="327">
        <v>3347.7305356473153</v>
      </c>
      <c r="Z360" s="327">
        <v>3138.39737716936</v>
      </c>
      <c r="AA360" s="327">
        <v>3431.5236921969813</v>
      </c>
      <c r="AB360" s="327">
        <v>2828.7736639132704</v>
      </c>
      <c r="AC360" s="327">
        <v>3001.9783917192235</v>
      </c>
      <c r="AD360" s="327">
        <v>2444.3225980920533</v>
      </c>
      <c r="AE360" s="327">
        <v>2230.3465978550785</v>
      </c>
      <c r="AF360" s="327">
        <v>1790.1222680677452</v>
      </c>
      <c r="AG360" s="204">
        <v>1671.5813283584405</v>
      </c>
      <c r="AI360" s="205">
        <f t="shared" si="49"/>
        <v>0</v>
      </c>
      <c r="AJ360" s="205">
        <f t="shared" si="50"/>
        <v>0</v>
      </c>
      <c r="AK360" s="205">
        <f t="shared" si="51"/>
        <v>0</v>
      </c>
      <c r="AL360" s="205">
        <f t="shared" si="52"/>
        <v>0</v>
      </c>
      <c r="AM360" s="205">
        <f t="shared" si="53"/>
        <v>0</v>
      </c>
      <c r="AN360" s="205">
        <f t="shared" si="54"/>
        <v>0</v>
      </c>
      <c r="AO360" s="205">
        <f t="shared" si="55"/>
        <v>0</v>
      </c>
      <c r="AP360" s="205">
        <f t="shared" si="47"/>
        <v>0</v>
      </c>
      <c r="AQ360" s="205">
        <f t="shared" si="48"/>
        <v>0</v>
      </c>
    </row>
    <row r="361" spans="1:43" s="204" customFormat="1" x14ac:dyDescent="0.3">
      <c r="A361" s="52"/>
      <c r="B361" s="242"/>
      <c r="C361" s="52"/>
      <c r="D361" s="242"/>
      <c r="E361" s="52"/>
      <c r="F361" s="52"/>
      <c r="G361" s="58"/>
      <c r="H361" s="56" t="s">
        <v>177</v>
      </c>
      <c r="I361" s="83"/>
      <c r="J361" s="85"/>
      <c r="K361" s="83"/>
      <c r="L361" s="85"/>
      <c r="M361" s="104"/>
      <c r="N361" s="244">
        <v>37853.283150037278</v>
      </c>
      <c r="O361" s="244">
        <v>33062.696992027842</v>
      </c>
      <c r="P361" s="244">
        <v>38365.970226108235</v>
      </c>
      <c r="Q361" s="244">
        <v>37664.318306745379</v>
      </c>
      <c r="R361" s="244">
        <v>38239.464878155974</v>
      </c>
      <c r="S361" s="244">
        <v>36869.198924773693</v>
      </c>
      <c r="T361" s="244">
        <v>34788.863164087001</v>
      </c>
      <c r="U361" s="244">
        <v>36119.774457755098</v>
      </c>
      <c r="V361" s="244">
        <v>36203.001932988904</v>
      </c>
      <c r="W361" s="244">
        <v>38062.93282613936</v>
      </c>
      <c r="X361" s="244"/>
      <c r="Y361" s="327">
        <v>37853.283150037278</v>
      </c>
      <c r="Z361" s="327">
        <v>33062.696992027842</v>
      </c>
      <c r="AA361" s="327">
        <v>38365.970226108235</v>
      </c>
      <c r="AB361" s="327">
        <v>37664.318306745379</v>
      </c>
      <c r="AC361" s="327">
        <v>38239.464878155974</v>
      </c>
      <c r="AD361" s="327">
        <v>36869.198924773693</v>
      </c>
      <c r="AE361" s="327">
        <v>34788.863164087001</v>
      </c>
      <c r="AF361" s="327">
        <v>36119.774457755106</v>
      </c>
      <c r="AG361" s="204">
        <v>36203.001932988904</v>
      </c>
      <c r="AI361" s="205">
        <f t="shared" si="49"/>
        <v>0</v>
      </c>
      <c r="AJ361" s="205">
        <f t="shared" si="50"/>
        <v>0</v>
      </c>
      <c r="AK361" s="205">
        <f t="shared" si="51"/>
        <v>0</v>
      </c>
      <c r="AL361" s="205">
        <f t="shared" si="52"/>
        <v>0</v>
      </c>
      <c r="AM361" s="205">
        <f t="shared" si="53"/>
        <v>0</v>
      </c>
      <c r="AN361" s="205">
        <f t="shared" si="54"/>
        <v>0</v>
      </c>
      <c r="AO361" s="205">
        <f t="shared" si="55"/>
        <v>0</v>
      </c>
      <c r="AP361" s="205">
        <f t="shared" si="47"/>
        <v>0</v>
      </c>
      <c r="AQ361" s="205">
        <f t="shared" si="48"/>
        <v>0</v>
      </c>
    </row>
    <row r="362" spans="1:43" s="204" customFormat="1" x14ac:dyDescent="0.3">
      <c r="A362" s="52"/>
      <c r="B362" s="242"/>
      <c r="C362" s="52"/>
      <c r="D362" s="242"/>
      <c r="E362" s="52"/>
      <c r="F362" s="52"/>
      <c r="G362" s="58"/>
      <c r="H362" s="56" t="s">
        <v>195</v>
      </c>
      <c r="I362" s="83"/>
      <c r="J362" s="85"/>
      <c r="K362" s="83"/>
      <c r="L362" s="85"/>
      <c r="M362" s="104"/>
      <c r="N362" s="244">
        <v>3356.7074271696806</v>
      </c>
      <c r="O362" s="244">
        <v>3459.7668469722535</v>
      </c>
      <c r="P362" s="244">
        <v>3607.6218731992576</v>
      </c>
      <c r="Q362" s="244">
        <v>3747.4397045914175</v>
      </c>
      <c r="R362" s="244">
        <v>3903.002041214776</v>
      </c>
      <c r="S362" s="244">
        <v>3652.8630337001973</v>
      </c>
      <c r="T362" s="244">
        <v>3527.1890847808154</v>
      </c>
      <c r="U362" s="244">
        <v>3497.8724317850329</v>
      </c>
      <c r="V362" s="244">
        <v>3549.2650097662963</v>
      </c>
      <c r="W362" s="244">
        <v>3605.0156409744454</v>
      </c>
      <c r="X362" s="244"/>
      <c r="Y362" s="327">
        <v>3356.7074271696806</v>
      </c>
      <c r="Z362" s="327">
        <v>3459.7668469722535</v>
      </c>
      <c r="AA362" s="327">
        <v>3607.6218731992576</v>
      </c>
      <c r="AB362" s="327">
        <v>3747.4397045914175</v>
      </c>
      <c r="AC362" s="327">
        <v>3903.002041214776</v>
      </c>
      <c r="AD362" s="327">
        <v>3652.8630337001973</v>
      </c>
      <c r="AE362" s="327">
        <v>3527.1890847808154</v>
      </c>
      <c r="AF362" s="327">
        <v>3498.0678758038994</v>
      </c>
      <c r="AG362" s="204">
        <v>3583.4840579400538</v>
      </c>
      <c r="AI362" s="205">
        <f t="shared" si="49"/>
        <v>0</v>
      </c>
      <c r="AJ362" s="205">
        <f t="shared" si="50"/>
        <v>0</v>
      </c>
      <c r="AK362" s="205">
        <f t="shared" si="51"/>
        <v>0</v>
      </c>
      <c r="AL362" s="205">
        <f t="shared" si="52"/>
        <v>0</v>
      </c>
      <c r="AM362" s="205">
        <f t="shared" si="53"/>
        <v>0</v>
      </c>
      <c r="AN362" s="205">
        <f t="shared" si="54"/>
        <v>0</v>
      </c>
      <c r="AO362" s="205">
        <f t="shared" si="55"/>
        <v>0</v>
      </c>
      <c r="AP362" s="205">
        <f t="shared" si="47"/>
        <v>0.19544401886651031</v>
      </c>
      <c r="AQ362" s="205">
        <f t="shared" si="48"/>
        <v>34.219048173757528</v>
      </c>
    </row>
    <row r="363" spans="1:43" s="204" customFormat="1" x14ac:dyDescent="0.3">
      <c r="A363" s="52"/>
      <c r="B363" s="242"/>
      <c r="C363" s="52"/>
      <c r="D363" s="242"/>
      <c r="E363" s="52"/>
      <c r="F363" s="52"/>
      <c r="G363" s="58"/>
      <c r="H363" s="56" t="s">
        <v>198</v>
      </c>
      <c r="I363" s="83"/>
      <c r="J363" s="85"/>
      <c r="K363" s="83"/>
      <c r="L363" s="85"/>
      <c r="M363" s="104"/>
      <c r="N363" s="244">
        <v>8810.368672604478</v>
      </c>
      <c r="O363" s="244">
        <v>8641.8460709555766</v>
      </c>
      <c r="P363" s="244">
        <v>7266.120726459284</v>
      </c>
      <c r="Q363" s="244">
        <v>6986.0117724542724</v>
      </c>
      <c r="R363" s="244">
        <v>6382.4203553142206</v>
      </c>
      <c r="S363" s="244">
        <v>5140.4651783736226</v>
      </c>
      <c r="T363" s="244">
        <v>5240.9612726108262</v>
      </c>
      <c r="U363" s="244">
        <v>5271.0967999283375</v>
      </c>
      <c r="V363" s="244">
        <v>4813.4503854723662</v>
      </c>
      <c r="W363" s="244">
        <v>4552.6931231140488</v>
      </c>
      <c r="X363" s="244"/>
      <c r="Y363" s="327">
        <v>8810.368672604478</v>
      </c>
      <c r="Z363" s="327">
        <v>8641.8460709555766</v>
      </c>
      <c r="AA363" s="327">
        <v>7266.120726459284</v>
      </c>
      <c r="AB363" s="327">
        <v>6986.0117724542724</v>
      </c>
      <c r="AC363" s="327">
        <v>6382.4203553142206</v>
      </c>
      <c r="AD363" s="327">
        <v>5140.4651783736226</v>
      </c>
      <c r="AE363" s="327">
        <v>5240.9612726108262</v>
      </c>
      <c r="AF363" s="327">
        <v>5271.0967999283375</v>
      </c>
      <c r="AG363" s="204">
        <v>4798.5761022103725</v>
      </c>
      <c r="AI363" s="205">
        <f t="shared" si="49"/>
        <v>0</v>
      </c>
      <c r="AJ363" s="205">
        <f t="shared" si="50"/>
        <v>0</v>
      </c>
      <c r="AK363" s="205">
        <f t="shared" si="51"/>
        <v>0</v>
      </c>
      <c r="AL363" s="205">
        <f t="shared" si="52"/>
        <v>0</v>
      </c>
      <c r="AM363" s="205">
        <f t="shared" si="53"/>
        <v>0</v>
      </c>
      <c r="AN363" s="205">
        <f t="shared" si="54"/>
        <v>0</v>
      </c>
      <c r="AO363" s="205">
        <f t="shared" si="55"/>
        <v>0</v>
      </c>
      <c r="AP363" s="205">
        <f t="shared" si="47"/>
        <v>0</v>
      </c>
      <c r="AQ363" s="205">
        <f t="shared" si="48"/>
        <v>-14.874283261993696</v>
      </c>
    </row>
    <row r="364" spans="1:43" s="204" customFormat="1" x14ac:dyDescent="0.3">
      <c r="A364" s="52"/>
      <c r="B364" s="242"/>
      <c r="C364" s="52"/>
      <c r="D364" s="242"/>
      <c r="E364" s="52"/>
      <c r="F364" s="52"/>
      <c r="G364" s="84"/>
      <c r="H364" s="56"/>
      <c r="I364" s="83"/>
      <c r="J364" s="85"/>
      <c r="K364" s="83"/>
      <c r="L364" s="85"/>
      <c r="M364" s="10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327"/>
      <c r="Z364" s="327"/>
      <c r="AA364" s="327"/>
      <c r="AB364" s="327"/>
      <c r="AC364" s="327"/>
      <c r="AD364" s="327"/>
      <c r="AE364" s="327"/>
      <c r="AF364" s="327"/>
      <c r="AI364" s="205">
        <f t="shared" si="49"/>
        <v>0</v>
      </c>
      <c r="AJ364" s="205">
        <f t="shared" si="50"/>
        <v>0</v>
      </c>
      <c r="AK364" s="205">
        <f t="shared" si="51"/>
        <v>0</v>
      </c>
      <c r="AL364" s="205">
        <f t="shared" si="52"/>
        <v>0</v>
      </c>
      <c r="AM364" s="205">
        <f t="shared" si="53"/>
        <v>0</v>
      </c>
      <c r="AN364" s="205">
        <f t="shared" si="54"/>
        <v>0</v>
      </c>
      <c r="AO364" s="205">
        <f t="shared" si="55"/>
        <v>0</v>
      </c>
      <c r="AP364" s="205">
        <f t="shared" si="47"/>
        <v>0</v>
      </c>
      <c r="AQ364" s="205">
        <f t="shared" si="48"/>
        <v>0</v>
      </c>
    </row>
    <row r="365" spans="1:43" s="204" customFormat="1" ht="18" x14ac:dyDescent="0.3">
      <c r="A365" s="52"/>
      <c r="B365" s="242"/>
      <c r="C365" s="52"/>
      <c r="D365" s="242"/>
      <c r="E365" s="52"/>
      <c r="F365" s="52"/>
      <c r="G365" s="243" t="s">
        <v>831</v>
      </c>
      <c r="H365" s="85"/>
      <c r="I365" s="83"/>
      <c r="J365" s="85"/>
      <c r="K365" s="83"/>
      <c r="L365" s="85"/>
      <c r="M365" s="104"/>
      <c r="N365" s="207">
        <v>46491.866926791874</v>
      </c>
      <c r="O365" s="207">
        <v>48073.675544248421</v>
      </c>
      <c r="P365" s="207">
        <v>49329.90409501901</v>
      </c>
      <c r="Q365" s="207">
        <v>51012.392530890167</v>
      </c>
      <c r="R365" s="207">
        <v>52768.162455254853</v>
      </c>
      <c r="S365" s="207">
        <v>53439.286935582291</v>
      </c>
      <c r="T365" s="207">
        <v>55338.489820881885</v>
      </c>
      <c r="U365" s="207">
        <v>55677.294750104949</v>
      </c>
      <c r="V365" s="207">
        <v>56359.098262564468</v>
      </c>
      <c r="W365" s="207">
        <v>57634.127780927243</v>
      </c>
      <c r="X365" s="207"/>
      <c r="Y365" s="327">
        <v>46491.866926791874</v>
      </c>
      <c r="Z365" s="327">
        <v>48073.675544248421</v>
      </c>
      <c r="AA365" s="327">
        <v>49329.90409501901</v>
      </c>
      <c r="AB365" s="327">
        <v>51012.392530890167</v>
      </c>
      <c r="AC365" s="327">
        <v>52768.162455254853</v>
      </c>
      <c r="AD365" s="327">
        <v>53439.286935582291</v>
      </c>
      <c r="AE365" s="327">
        <v>55338.489820881885</v>
      </c>
      <c r="AF365" s="327">
        <v>55595.492149308113</v>
      </c>
      <c r="AG365" s="204">
        <v>56793.422022761981</v>
      </c>
      <c r="AI365" s="205">
        <f t="shared" si="49"/>
        <v>0</v>
      </c>
      <c r="AJ365" s="205">
        <f t="shared" si="50"/>
        <v>0</v>
      </c>
      <c r="AK365" s="205">
        <f t="shared" si="51"/>
        <v>0</v>
      </c>
      <c r="AL365" s="205">
        <f t="shared" si="52"/>
        <v>0</v>
      </c>
      <c r="AM365" s="205">
        <f t="shared" si="53"/>
        <v>0</v>
      </c>
      <c r="AN365" s="205">
        <f t="shared" si="54"/>
        <v>0</v>
      </c>
      <c r="AO365" s="205">
        <f t="shared" si="55"/>
        <v>0</v>
      </c>
      <c r="AP365" s="205">
        <f t="shared" si="47"/>
        <v>-81.802600796836487</v>
      </c>
      <c r="AQ365" s="205">
        <f t="shared" si="48"/>
        <v>434.32376019751246</v>
      </c>
    </row>
    <row r="366" spans="1:43" s="204" customFormat="1" x14ac:dyDescent="0.3">
      <c r="A366" s="52"/>
      <c r="B366" s="242"/>
      <c r="C366" s="52"/>
      <c r="D366" s="242"/>
      <c r="E366" s="52"/>
      <c r="F366" s="52"/>
      <c r="G366" s="85"/>
      <c r="H366" s="56" t="s">
        <v>186</v>
      </c>
      <c r="I366" s="83"/>
      <c r="J366" s="85"/>
      <c r="K366" s="83"/>
      <c r="L366" s="85"/>
      <c r="M366" s="104"/>
      <c r="N366" s="244">
        <v>2205.3956925628936</v>
      </c>
      <c r="O366" s="244">
        <v>2246.1814669108398</v>
      </c>
      <c r="P366" s="244">
        <v>2224.7018868723189</v>
      </c>
      <c r="Q366" s="244">
        <v>2361.5600848468785</v>
      </c>
      <c r="R366" s="244">
        <v>2363.3499795899202</v>
      </c>
      <c r="S366" s="244">
        <v>2388.2055193368342</v>
      </c>
      <c r="T366" s="244">
        <v>2432.6060865749532</v>
      </c>
      <c r="U366" s="244">
        <v>2223.9551609864543</v>
      </c>
      <c r="V366" s="244">
        <v>2164.0071764126187</v>
      </c>
      <c r="W366" s="244">
        <v>2047.0459394613977</v>
      </c>
      <c r="X366" s="244"/>
      <c r="Y366" s="327">
        <v>2205.3956925628936</v>
      </c>
      <c r="Z366" s="327">
        <v>2246.1814669108398</v>
      </c>
      <c r="AA366" s="327">
        <v>2224.7018868723189</v>
      </c>
      <c r="AB366" s="327">
        <v>2361.5600848468785</v>
      </c>
      <c r="AC366" s="327">
        <v>2363.3499795899202</v>
      </c>
      <c r="AD366" s="327">
        <v>2388.2055193368342</v>
      </c>
      <c r="AE366" s="327">
        <v>2432.6060865749532</v>
      </c>
      <c r="AF366" s="327">
        <v>2223.9551609864543</v>
      </c>
      <c r="AG366" s="204">
        <v>2194.0071764126183</v>
      </c>
      <c r="AI366" s="205">
        <f t="shared" si="49"/>
        <v>0</v>
      </c>
      <c r="AJ366" s="205">
        <f t="shared" si="50"/>
        <v>0</v>
      </c>
      <c r="AK366" s="205">
        <f t="shared" si="51"/>
        <v>0</v>
      </c>
      <c r="AL366" s="205">
        <f t="shared" si="52"/>
        <v>0</v>
      </c>
      <c r="AM366" s="205">
        <f t="shared" si="53"/>
        <v>0</v>
      </c>
      <c r="AN366" s="205">
        <f t="shared" si="54"/>
        <v>0</v>
      </c>
      <c r="AO366" s="205">
        <f t="shared" si="55"/>
        <v>0</v>
      </c>
      <c r="AP366" s="205">
        <f t="shared" si="47"/>
        <v>0</v>
      </c>
      <c r="AQ366" s="205">
        <f t="shared" si="48"/>
        <v>29.999999999999545</v>
      </c>
    </row>
    <row r="367" spans="1:43" s="204" customFormat="1" x14ac:dyDescent="0.3">
      <c r="A367" s="52"/>
      <c r="B367" s="242"/>
      <c r="C367" s="52"/>
      <c r="D367" s="242"/>
      <c r="E367" s="52"/>
      <c r="F367" s="52"/>
      <c r="G367" s="85"/>
      <c r="H367" s="56" t="s">
        <v>191</v>
      </c>
      <c r="I367" s="83"/>
      <c r="J367" s="85"/>
      <c r="K367" s="83"/>
      <c r="L367" s="85"/>
      <c r="M367" s="104"/>
      <c r="N367" s="244">
        <v>4155.1651593081515</v>
      </c>
      <c r="O367" s="244">
        <v>4286.124620225758</v>
      </c>
      <c r="P367" s="244">
        <v>4414.2456776898835</v>
      </c>
      <c r="Q367" s="244">
        <v>4612.8377352983107</v>
      </c>
      <c r="R367" s="244">
        <v>4760.2048951221668</v>
      </c>
      <c r="S367" s="244">
        <v>4928.7161484095022</v>
      </c>
      <c r="T367" s="244">
        <v>5335.3856401875964</v>
      </c>
      <c r="U367" s="244">
        <v>5392.3191906600778</v>
      </c>
      <c r="V367" s="244">
        <v>5492.1973696882942</v>
      </c>
      <c r="W367" s="244">
        <v>5655.2964430907605</v>
      </c>
      <c r="X367" s="244"/>
      <c r="Y367" s="327">
        <v>4155.1651593081515</v>
      </c>
      <c r="Z367" s="327">
        <v>4286.124620225758</v>
      </c>
      <c r="AA367" s="327">
        <v>4414.2456776898835</v>
      </c>
      <c r="AB367" s="327">
        <v>4612.8377352983107</v>
      </c>
      <c r="AC367" s="327">
        <v>4760.2048951221668</v>
      </c>
      <c r="AD367" s="327">
        <v>4928.7161484095022</v>
      </c>
      <c r="AE367" s="327">
        <v>5335.3856401875964</v>
      </c>
      <c r="AF367" s="327">
        <v>5369.119190660077</v>
      </c>
      <c r="AG367" s="204">
        <v>5600.2973696882946</v>
      </c>
      <c r="AI367" s="205">
        <f t="shared" si="49"/>
        <v>0</v>
      </c>
      <c r="AJ367" s="205">
        <f t="shared" si="50"/>
        <v>0</v>
      </c>
      <c r="AK367" s="205">
        <f t="shared" si="51"/>
        <v>0</v>
      </c>
      <c r="AL367" s="205">
        <f t="shared" si="52"/>
        <v>0</v>
      </c>
      <c r="AM367" s="205">
        <f t="shared" si="53"/>
        <v>0</v>
      </c>
      <c r="AN367" s="205">
        <f t="shared" si="54"/>
        <v>0</v>
      </c>
      <c r="AO367" s="205">
        <f t="shared" si="55"/>
        <v>0</v>
      </c>
      <c r="AP367" s="205">
        <f t="shared" si="47"/>
        <v>-23.200000000000728</v>
      </c>
      <c r="AQ367" s="205">
        <f t="shared" si="48"/>
        <v>108.10000000000036</v>
      </c>
    </row>
    <row r="368" spans="1:43" s="204" customFormat="1" x14ac:dyDescent="0.3">
      <c r="A368" s="52"/>
      <c r="B368" s="242"/>
      <c r="C368" s="52"/>
      <c r="D368" s="242"/>
      <c r="E368" s="52"/>
      <c r="F368" s="52"/>
      <c r="G368" s="85"/>
      <c r="H368" s="56" t="s">
        <v>189</v>
      </c>
      <c r="I368" s="83"/>
      <c r="J368" s="85"/>
      <c r="K368" s="83"/>
      <c r="L368" s="85"/>
      <c r="M368" s="104"/>
      <c r="N368" s="244">
        <v>9541.3988909208419</v>
      </c>
      <c r="O368" s="244">
        <v>10030.96003052983</v>
      </c>
      <c r="P368" s="244">
        <v>10399.856291645545</v>
      </c>
      <c r="Q368" s="244">
        <v>10837.084568946757</v>
      </c>
      <c r="R368" s="244">
        <v>11373.65363277763</v>
      </c>
      <c r="S368" s="244">
        <v>12151.611541259626</v>
      </c>
      <c r="T368" s="244">
        <v>13120.250990799452</v>
      </c>
      <c r="U368" s="244">
        <v>13146.461607623391</v>
      </c>
      <c r="V368" s="244">
        <v>13474.69754047875</v>
      </c>
      <c r="W368" s="244">
        <v>13697.580252646676</v>
      </c>
      <c r="X368" s="244"/>
      <c r="Y368" s="327">
        <v>9541.3988909208419</v>
      </c>
      <c r="Z368" s="327">
        <v>10030.96003052983</v>
      </c>
      <c r="AA368" s="327">
        <v>10399.856291645545</v>
      </c>
      <c r="AB368" s="327">
        <v>10837.084568946757</v>
      </c>
      <c r="AC368" s="327">
        <v>11373.65363277763</v>
      </c>
      <c r="AD368" s="327">
        <v>12151.611541259626</v>
      </c>
      <c r="AE368" s="327">
        <v>13120.250990799452</v>
      </c>
      <c r="AF368" s="327">
        <v>13147.66160762339</v>
      </c>
      <c r="AG368" s="204">
        <v>13841.897540478751</v>
      </c>
      <c r="AI368" s="205">
        <f t="shared" si="49"/>
        <v>0</v>
      </c>
      <c r="AJ368" s="205">
        <f t="shared" si="50"/>
        <v>0</v>
      </c>
      <c r="AK368" s="205">
        <f t="shared" si="51"/>
        <v>0</v>
      </c>
      <c r="AL368" s="205">
        <f t="shared" si="52"/>
        <v>0</v>
      </c>
      <c r="AM368" s="205">
        <f t="shared" si="53"/>
        <v>0</v>
      </c>
      <c r="AN368" s="205">
        <f t="shared" si="54"/>
        <v>0</v>
      </c>
      <c r="AO368" s="205">
        <f t="shared" si="55"/>
        <v>0</v>
      </c>
      <c r="AP368" s="205">
        <f t="shared" si="47"/>
        <v>1.1999999999989086</v>
      </c>
      <c r="AQ368" s="205">
        <f t="shared" si="48"/>
        <v>367.20000000000073</v>
      </c>
    </row>
    <row r="369" spans="1:43" s="204" customFormat="1" x14ac:dyDescent="0.3">
      <c r="A369" s="52"/>
      <c r="B369" s="242"/>
      <c r="C369" s="52"/>
      <c r="D369" s="242"/>
      <c r="E369" s="52"/>
      <c r="F369" s="52"/>
      <c r="G369" s="85"/>
      <c r="H369" s="56" t="s">
        <v>828</v>
      </c>
      <c r="I369" s="83"/>
      <c r="J369" s="85"/>
      <c r="K369" s="83"/>
      <c r="L369" s="85"/>
      <c r="M369" s="104"/>
      <c r="N369" s="244">
        <v>2312.012574997937</v>
      </c>
      <c r="O369" s="244">
        <v>2389.2158217602291</v>
      </c>
      <c r="P369" s="244">
        <v>2488.1293567811081</v>
      </c>
      <c r="Q369" s="244">
        <v>2599.5364048715401</v>
      </c>
      <c r="R369" s="244">
        <v>2718.015844769569</v>
      </c>
      <c r="S369" s="244">
        <v>2436.2828871217907</v>
      </c>
      <c r="T369" s="244">
        <v>2282.2668928997186</v>
      </c>
      <c r="U369" s="244">
        <v>2191.3843893373482</v>
      </c>
      <c r="V369" s="244">
        <v>2202.3534637538432</v>
      </c>
      <c r="W369" s="244">
        <v>2243.245667289435</v>
      </c>
      <c r="X369" s="244"/>
      <c r="Y369" s="327">
        <v>2312.012574997937</v>
      </c>
      <c r="Z369" s="327">
        <v>2389.2158217602291</v>
      </c>
      <c r="AA369" s="327">
        <v>2488.1293567811081</v>
      </c>
      <c r="AB369" s="327">
        <v>2599.5364048715401</v>
      </c>
      <c r="AC369" s="327">
        <v>2718.015844769569</v>
      </c>
      <c r="AD369" s="327">
        <v>2436.2828871217907</v>
      </c>
      <c r="AE369" s="327">
        <v>2282.2668928997186</v>
      </c>
      <c r="AF369" s="327">
        <v>2191.3843893373482</v>
      </c>
      <c r="AG369" s="204">
        <v>2237.3534637538432</v>
      </c>
      <c r="AI369" s="205">
        <f t="shared" si="49"/>
        <v>0</v>
      </c>
      <c r="AJ369" s="205">
        <f t="shared" si="50"/>
        <v>0</v>
      </c>
      <c r="AK369" s="205">
        <f t="shared" si="51"/>
        <v>0</v>
      </c>
      <c r="AL369" s="205">
        <f t="shared" si="52"/>
        <v>0</v>
      </c>
      <c r="AM369" s="205">
        <f t="shared" si="53"/>
        <v>0</v>
      </c>
      <c r="AN369" s="205">
        <f t="shared" si="54"/>
        <v>0</v>
      </c>
      <c r="AO369" s="205">
        <f t="shared" si="55"/>
        <v>0</v>
      </c>
      <c r="AP369" s="205">
        <f t="shared" si="47"/>
        <v>0</v>
      </c>
      <c r="AQ369" s="205">
        <f t="shared" si="48"/>
        <v>35</v>
      </c>
    </row>
    <row r="370" spans="1:43" s="204" customFormat="1" x14ac:dyDescent="0.3">
      <c r="A370" s="52"/>
      <c r="B370" s="242"/>
      <c r="C370" s="52"/>
      <c r="D370" s="242"/>
      <c r="E370" s="52"/>
      <c r="F370" s="52"/>
      <c r="G370" s="85"/>
      <c r="H370" s="56" t="s">
        <v>827</v>
      </c>
      <c r="I370" s="83"/>
      <c r="J370" s="85"/>
      <c r="K370" s="83"/>
      <c r="L370" s="85"/>
      <c r="M370" s="104"/>
      <c r="N370" s="244">
        <v>13.042929808663501</v>
      </c>
      <c r="O370" s="244">
        <v>13.296823480318968</v>
      </c>
      <c r="P370" s="244">
        <v>7.7986537164858198</v>
      </c>
      <c r="Q370" s="244">
        <v>5.7720268119840705</v>
      </c>
      <c r="R370" s="244">
        <v>7.1856036197127606</v>
      </c>
      <c r="S370" s="244">
        <v>4.7867764424074934</v>
      </c>
      <c r="T370" s="244">
        <v>4.7066614444343902</v>
      </c>
      <c r="U370" s="244">
        <v>4.6692181962803341</v>
      </c>
      <c r="V370" s="244">
        <v>4.7921177921131113</v>
      </c>
      <c r="W370" s="244">
        <v>4.8305526736413524</v>
      </c>
      <c r="X370" s="244"/>
      <c r="Y370" s="327">
        <v>13.042929808663501</v>
      </c>
      <c r="Z370" s="327">
        <v>13.296823480318968</v>
      </c>
      <c r="AA370" s="327">
        <v>7.7986537164858198</v>
      </c>
      <c r="AB370" s="327">
        <v>5.7720268119840705</v>
      </c>
      <c r="AC370" s="327">
        <v>7.1856036197127606</v>
      </c>
      <c r="AD370" s="327">
        <v>4.7867764424074934</v>
      </c>
      <c r="AE370" s="327">
        <v>4.7066614444343902</v>
      </c>
      <c r="AF370" s="327">
        <v>4.6692181962803341</v>
      </c>
      <c r="AG370" s="204">
        <v>4.7052354722506919</v>
      </c>
      <c r="AI370" s="205">
        <f t="shared" si="49"/>
        <v>0</v>
      </c>
      <c r="AJ370" s="205">
        <f t="shared" si="50"/>
        <v>0</v>
      </c>
      <c r="AK370" s="205">
        <f t="shared" si="51"/>
        <v>0</v>
      </c>
      <c r="AL370" s="205">
        <f t="shared" si="52"/>
        <v>0</v>
      </c>
      <c r="AM370" s="205">
        <f t="shared" si="53"/>
        <v>0</v>
      </c>
      <c r="AN370" s="205">
        <f t="shared" si="54"/>
        <v>0</v>
      </c>
      <c r="AO370" s="205">
        <f t="shared" si="55"/>
        <v>0</v>
      </c>
      <c r="AP370" s="205">
        <f t="shared" si="47"/>
        <v>0</v>
      </c>
      <c r="AQ370" s="205">
        <f t="shared" si="48"/>
        <v>-8.6882319862419344E-2</v>
      </c>
    </row>
    <row r="371" spans="1:43" s="204" customFormat="1" x14ac:dyDescent="0.3">
      <c r="A371" s="52"/>
      <c r="B371" s="242"/>
      <c r="C371" s="52"/>
      <c r="D371" s="242"/>
      <c r="E371" s="52"/>
      <c r="F371" s="52"/>
      <c r="G371" s="85"/>
      <c r="H371" s="56" t="s">
        <v>193</v>
      </c>
      <c r="I371" s="83"/>
      <c r="J371" s="85"/>
      <c r="K371" s="83"/>
      <c r="L371" s="85"/>
      <c r="M371" s="104"/>
      <c r="N371" s="244">
        <v>3393.0743169732518</v>
      </c>
      <c r="O371" s="244">
        <v>3524.4007472393314</v>
      </c>
      <c r="P371" s="244">
        <v>3647.0637035959617</v>
      </c>
      <c r="Q371" s="244">
        <v>3790.1566477292408</v>
      </c>
      <c r="R371" s="244">
        <v>3968.4849145865078</v>
      </c>
      <c r="S371" s="244">
        <v>4245.9899499122448</v>
      </c>
      <c r="T371" s="244">
        <v>4422.8225991159397</v>
      </c>
      <c r="U371" s="244">
        <v>4529.0383924431389</v>
      </c>
      <c r="V371" s="244">
        <v>4655.1382952303356</v>
      </c>
      <c r="W371" s="244">
        <v>4724.3597243209142</v>
      </c>
      <c r="X371" s="244"/>
      <c r="Y371" s="327">
        <v>3393.0743169732518</v>
      </c>
      <c r="Z371" s="327">
        <v>3524.4007472393314</v>
      </c>
      <c r="AA371" s="327">
        <v>3647.0637035959617</v>
      </c>
      <c r="AB371" s="327">
        <v>3790.1566477292408</v>
      </c>
      <c r="AC371" s="327">
        <v>3968.4849145865078</v>
      </c>
      <c r="AD371" s="327">
        <v>4245.9899499122448</v>
      </c>
      <c r="AE371" s="327">
        <v>4422.8225991159397</v>
      </c>
      <c r="AF371" s="327">
        <v>4529.0383924431389</v>
      </c>
      <c r="AG371" s="204">
        <v>4609.6093020835169</v>
      </c>
      <c r="AI371" s="205">
        <f t="shared" si="49"/>
        <v>0</v>
      </c>
      <c r="AJ371" s="205">
        <f t="shared" si="50"/>
        <v>0</v>
      </c>
      <c r="AK371" s="205">
        <f t="shared" si="51"/>
        <v>0</v>
      </c>
      <c r="AL371" s="205">
        <f t="shared" si="52"/>
        <v>0</v>
      </c>
      <c r="AM371" s="205">
        <f t="shared" si="53"/>
        <v>0</v>
      </c>
      <c r="AN371" s="205">
        <f t="shared" si="54"/>
        <v>0</v>
      </c>
      <c r="AO371" s="205">
        <f t="shared" si="55"/>
        <v>0</v>
      </c>
      <c r="AP371" s="205">
        <f t="shared" si="47"/>
        <v>0</v>
      </c>
      <c r="AQ371" s="205">
        <f t="shared" si="48"/>
        <v>-45.528993146818721</v>
      </c>
    </row>
    <row r="372" spans="1:43" s="204" customFormat="1" x14ac:dyDescent="0.3">
      <c r="A372" s="52"/>
      <c r="B372" s="242"/>
      <c r="C372" s="52"/>
      <c r="D372" s="242"/>
      <c r="E372" s="52"/>
      <c r="F372" s="52"/>
      <c r="G372" s="85"/>
      <c r="H372" s="56" t="s">
        <v>180</v>
      </c>
      <c r="I372" s="83"/>
      <c r="J372" s="85"/>
      <c r="K372" s="83"/>
      <c r="L372" s="85"/>
      <c r="M372" s="104"/>
      <c r="N372" s="244">
        <v>12690.306064582286</v>
      </c>
      <c r="O372" s="244">
        <v>13150.834797743502</v>
      </c>
      <c r="P372" s="244">
        <v>13823.471575780492</v>
      </c>
      <c r="Q372" s="244">
        <v>14580.52073821967</v>
      </c>
      <c r="R372" s="244">
        <v>15455.265713000952</v>
      </c>
      <c r="S372" s="244">
        <v>15997.989150446165</v>
      </c>
      <c r="T372" s="244">
        <v>16490.678857171661</v>
      </c>
      <c r="U372" s="244">
        <v>16634.784812643768</v>
      </c>
      <c r="V372" s="244">
        <v>16879.812694358705</v>
      </c>
      <c r="W372" s="244">
        <v>17440.222458575015</v>
      </c>
      <c r="X372" s="244"/>
      <c r="Y372" s="327">
        <v>12690.306064582286</v>
      </c>
      <c r="Z372" s="327">
        <v>13150.834797743502</v>
      </c>
      <c r="AA372" s="327">
        <v>13823.471575780492</v>
      </c>
      <c r="AB372" s="327">
        <v>14580.52073821967</v>
      </c>
      <c r="AC372" s="327">
        <v>15455.265713000952</v>
      </c>
      <c r="AD372" s="327">
        <v>15997.989150446165</v>
      </c>
      <c r="AE372" s="327">
        <v>16490.678857171661</v>
      </c>
      <c r="AF372" s="327">
        <v>16574.982211846935</v>
      </c>
      <c r="AG372" s="204">
        <v>16697.227180870956</v>
      </c>
      <c r="AI372" s="205">
        <f t="shared" si="49"/>
        <v>0</v>
      </c>
      <c r="AJ372" s="205">
        <f t="shared" si="50"/>
        <v>0</v>
      </c>
      <c r="AK372" s="205">
        <f t="shared" si="51"/>
        <v>0</v>
      </c>
      <c r="AL372" s="205">
        <f t="shared" si="52"/>
        <v>0</v>
      </c>
      <c r="AM372" s="205">
        <f t="shared" si="53"/>
        <v>0</v>
      </c>
      <c r="AN372" s="205">
        <f t="shared" si="54"/>
        <v>0</v>
      </c>
      <c r="AO372" s="205">
        <f t="shared" si="55"/>
        <v>0</v>
      </c>
      <c r="AP372" s="205">
        <f t="shared" si="47"/>
        <v>-59.802600796832849</v>
      </c>
      <c r="AQ372" s="205">
        <f t="shared" si="48"/>
        <v>-182.58551348774927</v>
      </c>
    </row>
    <row r="373" spans="1:43" s="204" customFormat="1" x14ac:dyDescent="0.3">
      <c r="A373" s="52"/>
      <c r="B373" s="242"/>
      <c r="C373" s="52"/>
      <c r="D373" s="242"/>
      <c r="E373" s="52"/>
      <c r="F373" s="52"/>
      <c r="G373" s="85"/>
      <c r="H373" s="56" t="s">
        <v>832</v>
      </c>
      <c r="I373" s="83"/>
      <c r="J373" s="85"/>
      <c r="K373" s="83"/>
      <c r="L373" s="85"/>
      <c r="M373" s="104"/>
      <c r="N373" s="244">
        <v>12181.471297637849</v>
      </c>
      <c r="O373" s="244">
        <v>12432.661236358608</v>
      </c>
      <c r="P373" s="244">
        <v>12324.636948937217</v>
      </c>
      <c r="Q373" s="244">
        <v>12224.924324165793</v>
      </c>
      <c r="R373" s="244">
        <v>12122.001871788394</v>
      </c>
      <c r="S373" s="244">
        <v>11285.704962653721</v>
      </c>
      <c r="T373" s="244">
        <v>11249.77209268813</v>
      </c>
      <c r="U373" s="244">
        <v>11554.681978214498</v>
      </c>
      <c r="V373" s="244">
        <v>11486.099604849809</v>
      </c>
      <c r="W373" s="244">
        <v>11821.546742869408</v>
      </c>
      <c r="X373" s="244"/>
      <c r="Y373" s="327">
        <v>12181.471297637849</v>
      </c>
      <c r="Z373" s="327">
        <v>12432.661236358608</v>
      </c>
      <c r="AA373" s="327">
        <v>12324.636948937217</v>
      </c>
      <c r="AB373" s="327">
        <v>12224.924324165793</v>
      </c>
      <c r="AC373" s="327">
        <v>12122.001871788394</v>
      </c>
      <c r="AD373" s="327">
        <v>11285.704962653721</v>
      </c>
      <c r="AE373" s="327">
        <v>11249.77209268813</v>
      </c>
      <c r="AF373" s="327">
        <v>11554.681978214498</v>
      </c>
      <c r="AG373" s="204">
        <v>11608.324754001744</v>
      </c>
      <c r="AI373" s="205">
        <f t="shared" si="49"/>
        <v>0</v>
      </c>
      <c r="AJ373" s="205">
        <f t="shared" si="50"/>
        <v>0</v>
      </c>
      <c r="AK373" s="205">
        <f t="shared" si="51"/>
        <v>0</v>
      </c>
      <c r="AL373" s="205">
        <f t="shared" si="52"/>
        <v>0</v>
      </c>
      <c r="AM373" s="205">
        <f t="shared" si="53"/>
        <v>0</v>
      </c>
      <c r="AN373" s="205">
        <f t="shared" si="54"/>
        <v>0</v>
      </c>
      <c r="AO373" s="205">
        <f t="shared" si="55"/>
        <v>0</v>
      </c>
      <c r="AP373" s="205">
        <f t="shared" si="47"/>
        <v>0</v>
      </c>
      <c r="AQ373" s="205">
        <f t="shared" si="48"/>
        <v>122.2251491519346</v>
      </c>
    </row>
    <row r="374" spans="1:43" s="204" customFormat="1" x14ac:dyDescent="0.3">
      <c r="A374" s="52"/>
      <c r="B374" s="242"/>
      <c r="C374" s="52"/>
      <c r="D374" s="242"/>
      <c r="E374" s="52"/>
      <c r="F374" s="52"/>
      <c r="G374" s="85"/>
      <c r="H374" s="56"/>
      <c r="I374" s="83"/>
      <c r="J374" s="85"/>
      <c r="K374" s="83"/>
      <c r="L374" s="85"/>
      <c r="M374" s="10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327"/>
      <c r="Z374" s="327"/>
      <c r="AA374" s="327"/>
      <c r="AB374" s="327"/>
      <c r="AC374" s="327"/>
      <c r="AD374" s="327"/>
      <c r="AE374" s="327"/>
      <c r="AF374" s="327"/>
      <c r="AI374" s="205">
        <f t="shared" si="49"/>
        <v>0</v>
      </c>
      <c r="AJ374" s="205">
        <f t="shared" si="50"/>
        <v>0</v>
      </c>
      <c r="AK374" s="205">
        <f t="shared" si="51"/>
        <v>0</v>
      </c>
      <c r="AL374" s="205">
        <f t="shared" si="52"/>
        <v>0</v>
      </c>
      <c r="AM374" s="205">
        <f t="shared" si="53"/>
        <v>0</v>
      </c>
      <c r="AN374" s="205">
        <f t="shared" si="54"/>
        <v>0</v>
      </c>
      <c r="AO374" s="205">
        <f t="shared" si="55"/>
        <v>0</v>
      </c>
      <c r="AP374" s="205">
        <f t="shared" si="47"/>
        <v>0</v>
      </c>
      <c r="AQ374" s="205">
        <f t="shared" si="48"/>
        <v>0</v>
      </c>
    </row>
    <row r="375" spans="1:43" s="204" customFormat="1" ht="18" x14ac:dyDescent="0.3">
      <c r="A375" s="52"/>
      <c r="B375" s="242"/>
      <c r="C375" s="52"/>
      <c r="D375" s="242"/>
      <c r="E375" s="52"/>
      <c r="F375" s="52"/>
      <c r="G375" s="243" t="s">
        <v>833</v>
      </c>
      <c r="H375" s="85"/>
      <c r="I375" s="83"/>
      <c r="J375" s="85"/>
      <c r="K375" s="83"/>
      <c r="L375" s="85"/>
      <c r="M375" s="104"/>
      <c r="N375" s="207">
        <v>52060.474818099974</v>
      </c>
      <c r="O375" s="207">
        <v>56241.286686789237</v>
      </c>
      <c r="P375" s="207">
        <v>60950.449773697357</v>
      </c>
      <c r="Q375" s="207">
        <v>65133.072224956602</v>
      </c>
      <c r="R375" s="207">
        <v>67359.675334353698</v>
      </c>
      <c r="S375" s="207">
        <v>69501.413816042943</v>
      </c>
      <c r="T375" s="207">
        <v>80483.286797307868</v>
      </c>
      <c r="U375" s="207">
        <v>93231.948448619936</v>
      </c>
      <c r="V375" s="207">
        <v>90967.311107141752</v>
      </c>
      <c r="W375" s="207">
        <v>95284.515191257437</v>
      </c>
      <c r="X375" s="207"/>
      <c r="Y375" s="327">
        <v>52060.474818099974</v>
      </c>
      <c r="Z375" s="327">
        <v>56241.286686789237</v>
      </c>
      <c r="AA375" s="327">
        <v>60950.449773697357</v>
      </c>
      <c r="AB375" s="327">
        <v>65133.072224956602</v>
      </c>
      <c r="AC375" s="327">
        <v>67359.675334353698</v>
      </c>
      <c r="AD375" s="327">
        <v>69501.413816042943</v>
      </c>
      <c r="AE375" s="327">
        <v>80483.286797307868</v>
      </c>
      <c r="AF375" s="327">
        <v>93221.948448619936</v>
      </c>
      <c r="AG375" s="204">
        <v>90957.311107141752</v>
      </c>
      <c r="AI375" s="205">
        <f t="shared" si="49"/>
        <v>0</v>
      </c>
      <c r="AJ375" s="205">
        <f t="shared" si="50"/>
        <v>0</v>
      </c>
      <c r="AK375" s="205">
        <f t="shared" si="51"/>
        <v>0</v>
      </c>
      <c r="AL375" s="205">
        <f t="shared" si="52"/>
        <v>0</v>
      </c>
      <c r="AM375" s="205">
        <f t="shared" si="53"/>
        <v>0</v>
      </c>
      <c r="AN375" s="205">
        <f t="shared" si="54"/>
        <v>0</v>
      </c>
      <c r="AO375" s="205">
        <f t="shared" si="55"/>
        <v>0</v>
      </c>
      <c r="AP375" s="205">
        <f t="shared" si="47"/>
        <v>-10</v>
      </c>
      <c r="AQ375" s="205">
        <f t="shared" si="48"/>
        <v>-10</v>
      </c>
    </row>
    <row r="376" spans="1:43" s="204" customFormat="1" x14ac:dyDescent="0.3">
      <c r="A376" s="52"/>
      <c r="B376" s="242"/>
      <c r="C376" s="52"/>
      <c r="D376" s="242"/>
      <c r="E376" s="52"/>
      <c r="F376" s="52"/>
      <c r="G376" s="85"/>
      <c r="H376" s="245" t="s">
        <v>834</v>
      </c>
      <c r="I376" s="58"/>
      <c r="J376" s="58"/>
      <c r="K376" s="83"/>
      <c r="L376" s="85"/>
      <c r="M376" s="104"/>
      <c r="N376" s="207">
        <v>84231.170836448655</v>
      </c>
      <c r="O376" s="207">
        <v>79453.77665565061</v>
      </c>
      <c r="P376" s="207">
        <v>86628.006401933933</v>
      </c>
      <c r="Q376" s="207">
        <v>86137.400980113525</v>
      </c>
      <c r="R376" s="207">
        <v>87504.309131941845</v>
      </c>
      <c r="S376" s="207">
        <v>86061.889309056365</v>
      </c>
      <c r="T376" s="207">
        <v>86068.230943927352</v>
      </c>
      <c r="U376" s="207">
        <v>85739.380222027408</v>
      </c>
      <c r="V376" s="207">
        <v>85251.933537049277</v>
      </c>
      <c r="W376" s="207">
        <v>89548.695704305457</v>
      </c>
      <c r="X376" s="207"/>
      <c r="Y376" s="327">
        <v>84231.170836448655</v>
      </c>
      <c r="Z376" s="327">
        <v>79453.77665565061</v>
      </c>
      <c r="AA376" s="327">
        <v>86628.006401933933</v>
      </c>
      <c r="AB376" s="327">
        <v>86137.400980113525</v>
      </c>
      <c r="AC376" s="327">
        <v>87504.309131941845</v>
      </c>
      <c r="AD376" s="327">
        <v>86061.889309056365</v>
      </c>
      <c r="AE376" s="327">
        <v>86068.230943927352</v>
      </c>
      <c r="AF376" s="327">
        <v>85737.575666046294</v>
      </c>
      <c r="AG376" s="204">
        <v>85280.778301961036</v>
      </c>
      <c r="AI376" s="205">
        <f t="shared" si="49"/>
        <v>0</v>
      </c>
      <c r="AJ376" s="205">
        <f t="shared" si="50"/>
        <v>0</v>
      </c>
      <c r="AK376" s="205">
        <f t="shared" si="51"/>
        <v>0</v>
      </c>
      <c r="AL376" s="205">
        <f t="shared" si="52"/>
        <v>0</v>
      </c>
      <c r="AM376" s="205">
        <f t="shared" si="53"/>
        <v>0</v>
      </c>
      <c r="AN376" s="205">
        <f t="shared" si="54"/>
        <v>0</v>
      </c>
      <c r="AO376" s="205">
        <f t="shared" si="55"/>
        <v>0</v>
      </c>
      <c r="AP376" s="205">
        <f t="shared" si="47"/>
        <v>-1.8045559811143903</v>
      </c>
      <c r="AQ376" s="205">
        <f t="shared" si="48"/>
        <v>28.84476491175883</v>
      </c>
    </row>
    <row r="377" spans="1:43" s="204" customFormat="1" x14ac:dyDescent="0.3">
      <c r="A377" s="52"/>
      <c r="B377" s="242"/>
      <c r="C377" s="52"/>
      <c r="D377" s="242"/>
      <c r="E377" s="52"/>
      <c r="F377" s="52"/>
      <c r="G377" s="56"/>
      <c r="H377" s="246" t="s">
        <v>431</v>
      </c>
      <c r="I377" s="58"/>
      <c r="J377" s="58"/>
      <c r="K377" s="83"/>
      <c r="L377" s="85"/>
      <c r="M377" s="104"/>
      <c r="N377" s="244">
        <v>53368.089785458753</v>
      </c>
      <c r="O377" s="244">
        <v>48302.707287125042</v>
      </c>
      <c r="P377" s="244">
        <v>52671.236517963756</v>
      </c>
      <c r="Q377" s="244">
        <v>51226.543447704338</v>
      </c>
      <c r="R377" s="244">
        <v>51526.865666404199</v>
      </c>
      <c r="S377" s="244">
        <v>48106.849734939562</v>
      </c>
      <c r="T377" s="244">
        <v>45787.360119333724</v>
      </c>
      <c r="U377" s="244">
        <v>46678.865957536218</v>
      </c>
      <c r="V377" s="244">
        <v>46237.298656586012</v>
      </c>
      <c r="W377" s="244">
        <v>48067.338266553634</v>
      </c>
      <c r="X377" s="244"/>
      <c r="Y377" s="327">
        <v>53368.089785458753</v>
      </c>
      <c r="Z377" s="327">
        <v>48302.707287125042</v>
      </c>
      <c r="AA377" s="327">
        <v>52671.236517963756</v>
      </c>
      <c r="AB377" s="327">
        <v>51226.543447704338</v>
      </c>
      <c r="AC377" s="327">
        <v>51526.865666404199</v>
      </c>
      <c r="AD377" s="327">
        <v>48106.849734939562</v>
      </c>
      <c r="AE377" s="327">
        <v>45787.360119333724</v>
      </c>
      <c r="AF377" s="327">
        <v>46679.061401555089</v>
      </c>
      <c r="AG377" s="204">
        <v>46256.643421497778</v>
      </c>
      <c r="AI377" s="205">
        <f t="shared" si="49"/>
        <v>0</v>
      </c>
      <c r="AJ377" s="205">
        <f t="shared" si="50"/>
        <v>0</v>
      </c>
      <c r="AK377" s="205">
        <f t="shared" si="51"/>
        <v>0</v>
      </c>
      <c r="AL377" s="205">
        <f t="shared" si="52"/>
        <v>0</v>
      </c>
      <c r="AM377" s="205">
        <f t="shared" si="53"/>
        <v>0</v>
      </c>
      <c r="AN377" s="205">
        <f t="shared" si="54"/>
        <v>0</v>
      </c>
      <c r="AO377" s="205">
        <f t="shared" si="55"/>
        <v>0</v>
      </c>
      <c r="AP377" s="205">
        <f t="shared" si="47"/>
        <v>0.19544401887105778</v>
      </c>
      <c r="AQ377" s="205">
        <f t="shared" si="48"/>
        <v>19.344764911766106</v>
      </c>
    </row>
    <row r="378" spans="1:43" s="204" customFormat="1" x14ac:dyDescent="0.3">
      <c r="A378" s="52"/>
      <c r="B378" s="242"/>
      <c r="C378" s="52"/>
      <c r="D378" s="242"/>
      <c r="E378" s="52"/>
      <c r="F378" s="52"/>
      <c r="G378" s="85"/>
      <c r="H378" s="246" t="s">
        <v>835</v>
      </c>
      <c r="I378" s="58"/>
      <c r="J378" s="58"/>
      <c r="K378" s="83"/>
      <c r="L378" s="85"/>
      <c r="M378" s="104"/>
      <c r="N378" s="244">
        <v>30863.081050989906</v>
      </c>
      <c r="O378" s="244">
        <v>31151.069368525568</v>
      </c>
      <c r="P378" s="244">
        <v>33956.769883970184</v>
      </c>
      <c r="Q378" s="244">
        <v>34910.857532409187</v>
      </c>
      <c r="R378" s="244">
        <v>35977.443465537639</v>
      </c>
      <c r="S378" s="244">
        <v>37955.039574116803</v>
      </c>
      <c r="T378" s="244">
        <v>40280.870824593629</v>
      </c>
      <c r="U378" s="244">
        <v>39060.51426449119</v>
      </c>
      <c r="V378" s="244">
        <v>39014.634880463273</v>
      </c>
      <c r="W378" s="244">
        <v>41481.357437751823</v>
      </c>
      <c r="X378" s="244"/>
      <c r="Y378" s="327">
        <v>30863.081050989906</v>
      </c>
      <c r="Z378" s="327">
        <v>31151.069368525568</v>
      </c>
      <c r="AA378" s="327">
        <v>33956.769883970184</v>
      </c>
      <c r="AB378" s="327">
        <v>34910.857532409187</v>
      </c>
      <c r="AC378" s="327">
        <v>35977.443465537639</v>
      </c>
      <c r="AD378" s="327">
        <v>37955.039574116803</v>
      </c>
      <c r="AE378" s="327">
        <v>40280.870824593629</v>
      </c>
      <c r="AF378" s="327">
        <v>39058.514264491198</v>
      </c>
      <c r="AG378" s="204">
        <v>39024.134880463258</v>
      </c>
      <c r="AI378" s="205">
        <f t="shared" si="49"/>
        <v>0</v>
      </c>
      <c r="AJ378" s="205">
        <f t="shared" si="50"/>
        <v>0</v>
      </c>
      <c r="AK378" s="205">
        <f t="shared" si="51"/>
        <v>0</v>
      </c>
      <c r="AL378" s="205">
        <f t="shared" si="52"/>
        <v>0</v>
      </c>
      <c r="AM378" s="205">
        <f t="shared" si="53"/>
        <v>0</v>
      </c>
      <c r="AN378" s="205">
        <f t="shared" si="54"/>
        <v>0</v>
      </c>
      <c r="AO378" s="205">
        <f t="shared" si="55"/>
        <v>0</v>
      </c>
      <c r="AP378" s="205">
        <f t="shared" si="47"/>
        <v>-1.999999999992724</v>
      </c>
      <c r="AQ378" s="205">
        <f t="shared" si="48"/>
        <v>9.4999999999854481</v>
      </c>
    </row>
    <row r="379" spans="1:43" s="204" customFormat="1" x14ac:dyDescent="0.3">
      <c r="A379" s="52"/>
      <c r="B379" s="242"/>
      <c r="C379" s="52"/>
      <c r="D379" s="242"/>
      <c r="E379" s="52"/>
      <c r="F379" s="52"/>
      <c r="G379" s="85"/>
      <c r="H379" s="246" t="s">
        <v>836</v>
      </c>
      <c r="I379" s="58"/>
      <c r="J379" s="58"/>
      <c r="K379" s="83"/>
      <c r="L379" s="85"/>
      <c r="M379" s="104"/>
      <c r="N379" s="244">
        <v>21211.236614819998</v>
      </c>
      <c r="O379" s="244">
        <v>21819.358612393677</v>
      </c>
      <c r="P379" s="244">
        <v>22911.232529856585</v>
      </c>
      <c r="Q379" s="244">
        <v>23915.317899454785</v>
      </c>
      <c r="R379" s="244">
        <v>25216.074739289739</v>
      </c>
      <c r="S379" s="244">
        <v>27554.139232582529</v>
      </c>
      <c r="T379" s="244">
        <v>31003.988704429063</v>
      </c>
      <c r="U379" s="244">
        <v>30083.933800784216</v>
      </c>
      <c r="V379" s="244">
        <v>29593.618948540938</v>
      </c>
      <c r="W379" s="244">
        <v>31418.759527171398</v>
      </c>
      <c r="X379" s="244"/>
      <c r="Y379" s="327">
        <v>21211.236614819998</v>
      </c>
      <c r="Z379" s="327">
        <v>21819.358612393677</v>
      </c>
      <c r="AA379" s="327">
        <v>22911.232529856585</v>
      </c>
      <c r="AB379" s="327">
        <v>23915.317899454785</v>
      </c>
      <c r="AC379" s="327">
        <v>25216.074739289739</v>
      </c>
      <c r="AD379" s="327">
        <v>27554.139232582529</v>
      </c>
      <c r="AE379" s="327">
        <v>31003.988704429063</v>
      </c>
      <c r="AF379" s="327">
        <v>30093.933800784213</v>
      </c>
      <c r="AG379" s="204">
        <v>29613.118948540934</v>
      </c>
      <c r="AI379" s="205">
        <f t="shared" si="49"/>
        <v>0</v>
      </c>
      <c r="AJ379" s="205">
        <f t="shared" si="50"/>
        <v>0</v>
      </c>
      <c r="AK379" s="205">
        <f t="shared" si="51"/>
        <v>0</v>
      </c>
      <c r="AL379" s="205">
        <f t="shared" si="52"/>
        <v>0</v>
      </c>
      <c r="AM379" s="205">
        <f t="shared" si="53"/>
        <v>0</v>
      </c>
      <c r="AN379" s="205">
        <f t="shared" si="54"/>
        <v>0</v>
      </c>
      <c r="AO379" s="205">
        <f t="shared" si="55"/>
        <v>0</v>
      </c>
      <c r="AP379" s="205">
        <f t="shared" si="47"/>
        <v>9.999999999996362</v>
      </c>
      <c r="AQ379" s="205">
        <f t="shared" si="48"/>
        <v>19.499999999996362</v>
      </c>
    </row>
    <row r="380" spans="1:43" s="204" customFormat="1" x14ac:dyDescent="0.3">
      <c r="A380" s="52"/>
      <c r="B380" s="242"/>
      <c r="C380" s="52"/>
      <c r="D380" s="242"/>
      <c r="E380" s="52"/>
      <c r="F380" s="52"/>
      <c r="G380" s="85"/>
      <c r="H380" s="246" t="s">
        <v>837</v>
      </c>
      <c r="I380" s="58"/>
      <c r="J380" s="58"/>
      <c r="K380" s="83"/>
      <c r="L380" s="85"/>
      <c r="M380" s="104"/>
      <c r="N380" s="244">
        <v>9651.8444361699076</v>
      </c>
      <c r="O380" s="244">
        <v>9331.7107561318917</v>
      </c>
      <c r="P380" s="244">
        <v>11045.5373541136</v>
      </c>
      <c r="Q380" s="244">
        <v>10995.539632954402</v>
      </c>
      <c r="R380" s="244">
        <v>10761.3687262479</v>
      </c>
      <c r="S380" s="244">
        <v>10400.900341534274</v>
      </c>
      <c r="T380" s="244">
        <v>9276.8821201645696</v>
      </c>
      <c r="U380" s="244">
        <v>8976.5804637069741</v>
      </c>
      <c r="V380" s="244">
        <v>9421.0159319223312</v>
      </c>
      <c r="W380" s="244">
        <v>10062.597910580422</v>
      </c>
      <c r="X380" s="244"/>
      <c r="Y380" s="327">
        <v>9651.8444361699076</v>
      </c>
      <c r="Z380" s="327">
        <v>9331.7107561318917</v>
      </c>
      <c r="AA380" s="327">
        <v>11045.5373541136</v>
      </c>
      <c r="AB380" s="327">
        <v>10995.539632954402</v>
      </c>
      <c r="AC380" s="327">
        <v>10761.3687262479</v>
      </c>
      <c r="AD380" s="327">
        <v>10400.900341534274</v>
      </c>
      <c r="AE380" s="327">
        <v>9276.8821201645696</v>
      </c>
      <c r="AF380" s="327">
        <v>8964.5804637069887</v>
      </c>
      <c r="AG380" s="204">
        <v>9411.0159319223239</v>
      </c>
      <c r="AI380" s="205">
        <f t="shared" si="49"/>
        <v>0</v>
      </c>
      <c r="AJ380" s="205">
        <f t="shared" si="50"/>
        <v>0</v>
      </c>
      <c r="AK380" s="205">
        <f t="shared" si="51"/>
        <v>0</v>
      </c>
      <c r="AL380" s="205">
        <f t="shared" si="52"/>
        <v>0</v>
      </c>
      <c r="AM380" s="205">
        <f t="shared" si="53"/>
        <v>0</v>
      </c>
      <c r="AN380" s="205">
        <f t="shared" si="54"/>
        <v>0</v>
      </c>
      <c r="AO380" s="205">
        <f t="shared" si="55"/>
        <v>0</v>
      </c>
      <c r="AP380" s="205">
        <f t="shared" si="47"/>
        <v>-11.999999999985448</v>
      </c>
      <c r="AQ380" s="205">
        <f t="shared" si="48"/>
        <v>-10.000000000007276</v>
      </c>
    </row>
    <row r="381" spans="1:43" s="204" customFormat="1" x14ac:dyDescent="0.3">
      <c r="A381" s="52"/>
      <c r="B381" s="242"/>
      <c r="C381" s="52"/>
      <c r="D381" s="242"/>
      <c r="E381" s="52"/>
      <c r="F381" s="52"/>
      <c r="G381" s="85"/>
      <c r="H381" s="245" t="s">
        <v>838</v>
      </c>
      <c r="I381" s="58"/>
      <c r="J381" s="58"/>
      <c r="K381" s="83"/>
      <c r="L381" s="85"/>
      <c r="M381" s="104"/>
      <c r="N381" s="207">
        <v>66507.995457623139</v>
      </c>
      <c r="O381" s="207">
        <v>69364.242407345169</v>
      </c>
      <c r="P381" s="207">
        <v>72086.108033877172</v>
      </c>
      <c r="Q381" s="207">
        <v>74995.698117821274</v>
      </c>
      <c r="R381" s="207">
        <v>78155.501034939894</v>
      </c>
      <c r="S381" s="207">
        <v>78920.22742556603</v>
      </c>
      <c r="T381" s="207">
        <v>83199.338237880627</v>
      </c>
      <c r="U381" s="207">
        <v>85960.961225114617</v>
      </c>
      <c r="V381" s="207">
        <v>87813.325891896035</v>
      </c>
      <c r="W381" s="207">
        <v>90334.285271595436</v>
      </c>
      <c r="X381" s="207"/>
      <c r="Y381" s="327">
        <v>66507.995457623139</v>
      </c>
      <c r="Z381" s="327">
        <v>69364.242407345169</v>
      </c>
      <c r="AA381" s="327">
        <v>72086.108033877172</v>
      </c>
      <c r="AB381" s="327">
        <v>74995.698117821274</v>
      </c>
      <c r="AC381" s="327">
        <v>78155.501034939894</v>
      </c>
      <c r="AD381" s="327">
        <v>78920.22742556603</v>
      </c>
      <c r="AE381" s="327">
        <v>83199.338237880627</v>
      </c>
      <c r="AF381" s="327">
        <v>85789.158624317774</v>
      </c>
      <c r="AG381" s="204">
        <v>88148.44965209355</v>
      </c>
      <c r="AI381" s="205">
        <f t="shared" si="49"/>
        <v>0</v>
      </c>
      <c r="AJ381" s="205">
        <f t="shared" si="50"/>
        <v>0</v>
      </c>
      <c r="AK381" s="205">
        <f t="shared" si="51"/>
        <v>0</v>
      </c>
      <c r="AL381" s="205">
        <f t="shared" si="52"/>
        <v>0</v>
      </c>
      <c r="AM381" s="205">
        <f t="shared" si="53"/>
        <v>0</v>
      </c>
      <c r="AN381" s="205">
        <f t="shared" si="54"/>
        <v>0</v>
      </c>
      <c r="AO381" s="205">
        <f t="shared" si="55"/>
        <v>0</v>
      </c>
      <c r="AP381" s="205">
        <f t="shared" si="47"/>
        <v>-171.80260079684376</v>
      </c>
      <c r="AQ381" s="205">
        <f t="shared" si="48"/>
        <v>335.12376019751537</v>
      </c>
    </row>
    <row r="382" spans="1:43" s="204" customFormat="1" x14ac:dyDescent="0.3">
      <c r="A382" s="52"/>
      <c r="B382" s="242"/>
      <c r="C382" s="52"/>
      <c r="D382" s="242"/>
      <c r="E382" s="52"/>
      <c r="F382" s="52"/>
      <c r="G382" s="85"/>
      <c r="H382" s="246" t="s">
        <v>431</v>
      </c>
      <c r="I382" s="58"/>
      <c r="J382" s="58"/>
      <c r="K382" s="83"/>
      <c r="L382" s="85"/>
      <c r="M382" s="104"/>
      <c r="N382" s="244">
        <v>46491.866926791874</v>
      </c>
      <c r="O382" s="244">
        <v>48073.675544248421</v>
      </c>
      <c r="P382" s="244">
        <v>49329.90409501901</v>
      </c>
      <c r="Q382" s="244">
        <v>51012.392530890167</v>
      </c>
      <c r="R382" s="244">
        <v>52768.162455254853</v>
      </c>
      <c r="S382" s="244">
        <v>53439.286935582291</v>
      </c>
      <c r="T382" s="244">
        <v>55338.489820881885</v>
      </c>
      <c r="U382" s="244">
        <v>55677.294750104949</v>
      </c>
      <c r="V382" s="244">
        <v>56359.098262564468</v>
      </c>
      <c r="W382" s="244">
        <v>57634.127780927243</v>
      </c>
      <c r="X382" s="244"/>
      <c r="Y382" s="327">
        <v>46491.866926791874</v>
      </c>
      <c r="Z382" s="327">
        <v>48073.675544248421</v>
      </c>
      <c r="AA382" s="327">
        <v>49329.90409501901</v>
      </c>
      <c r="AB382" s="327">
        <v>51012.392530890167</v>
      </c>
      <c r="AC382" s="327">
        <v>52768.162455254853</v>
      </c>
      <c r="AD382" s="327">
        <v>53439.286935582291</v>
      </c>
      <c r="AE382" s="327">
        <v>55338.489820881885</v>
      </c>
      <c r="AF382" s="327">
        <v>55595.492149308113</v>
      </c>
      <c r="AG382" s="204">
        <v>56793.422022761981</v>
      </c>
      <c r="AI382" s="205">
        <f t="shared" si="49"/>
        <v>0</v>
      </c>
      <c r="AJ382" s="205">
        <f t="shared" si="50"/>
        <v>0</v>
      </c>
      <c r="AK382" s="205">
        <f t="shared" si="51"/>
        <v>0</v>
      </c>
      <c r="AL382" s="205">
        <f t="shared" si="52"/>
        <v>0</v>
      </c>
      <c r="AM382" s="205">
        <f t="shared" si="53"/>
        <v>0</v>
      </c>
      <c r="AN382" s="205">
        <f t="shared" si="54"/>
        <v>0</v>
      </c>
      <c r="AO382" s="205">
        <f t="shared" si="55"/>
        <v>0</v>
      </c>
      <c r="AP382" s="205">
        <f t="shared" si="47"/>
        <v>-81.802600796836487</v>
      </c>
      <c r="AQ382" s="205">
        <f t="shared" si="48"/>
        <v>434.32376019751246</v>
      </c>
    </row>
    <row r="383" spans="1:43" s="204" customFormat="1" x14ac:dyDescent="0.3">
      <c r="A383" s="52"/>
      <c r="B383" s="242"/>
      <c r="C383" s="52"/>
      <c r="D383" s="242"/>
      <c r="E383" s="52"/>
      <c r="F383" s="52"/>
      <c r="G383" s="85"/>
      <c r="H383" s="246" t="s">
        <v>835</v>
      </c>
      <c r="I383" s="58"/>
      <c r="J383" s="58"/>
      <c r="K383" s="83"/>
      <c r="L383" s="85"/>
      <c r="M383" s="104"/>
      <c r="N383" s="244">
        <v>20016.128530831265</v>
      </c>
      <c r="O383" s="244">
        <v>21290.566863096745</v>
      </c>
      <c r="P383" s="244">
        <v>22756.203938858158</v>
      </c>
      <c r="Q383" s="244">
        <v>23983.305586931103</v>
      </c>
      <c r="R383" s="244">
        <v>25387.338579685049</v>
      </c>
      <c r="S383" s="244">
        <v>25480.940489983746</v>
      </c>
      <c r="T383" s="244">
        <v>27860.848416998739</v>
      </c>
      <c r="U383" s="244">
        <v>30283.666475009664</v>
      </c>
      <c r="V383" s="244">
        <v>31454.227629331566</v>
      </c>
      <c r="W383" s="244">
        <v>32700.157490668185</v>
      </c>
      <c r="X383" s="244"/>
      <c r="Y383" s="327">
        <v>20016.128530831265</v>
      </c>
      <c r="Z383" s="327">
        <v>21290.566863096745</v>
      </c>
      <c r="AA383" s="327">
        <v>22756.203938858158</v>
      </c>
      <c r="AB383" s="327">
        <v>23983.305586931103</v>
      </c>
      <c r="AC383" s="327">
        <v>25387.338579685049</v>
      </c>
      <c r="AD383" s="327">
        <v>25480.940489983746</v>
      </c>
      <c r="AE383" s="327">
        <v>27860.848416998739</v>
      </c>
      <c r="AF383" s="327">
        <v>30193.666475009664</v>
      </c>
      <c r="AG383" s="204">
        <v>31355.027629331576</v>
      </c>
      <c r="AI383" s="205">
        <f t="shared" si="49"/>
        <v>0</v>
      </c>
      <c r="AJ383" s="205">
        <f t="shared" si="50"/>
        <v>0</v>
      </c>
      <c r="AK383" s="205">
        <f t="shared" si="51"/>
        <v>0</v>
      </c>
      <c r="AL383" s="205">
        <f t="shared" si="52"/>
        <v>0</v>
      </c>
      <c r="AM383" s="205">
        <f t="shared" si="53"/>
        <v>0</v>
      </c>
      <c r="AN383" s="205">
        <f t="shared" si="54"/>
        <v>0</v>
      </c>
      <c r="AO383" s="205">
        <f t="shared" si="55"/>
        <v>0</v>
      </c>
      <c r="AP383" s="205">
        <f t="shared" si="47"/>
        <v>-90</v>
      </c>
      <c r="AQ383" s="205">
        <f t="shared" si="48"/>
        <v>-99.199999999989814</v>
      </c>
    </row>
    <row r="384" spans="1:43" s="204" customFormat="1" ht="20.25" customHeight="1" x14ac:dyDescent="0.3">
      <c r="A384" s="52"/>
      <c r="B384" s="242"/>
      <c r="C384" s="52"/>
      <c r="D384" s="242"/>
      <c r="E384" s="52"/>
      <c r="F384" s="52"/>
      <c r="G384" s="85"/>
      <c r="H384" s="246" t="s">
        <v>836</v>
      </c>
      <c r="I384" s="58"/>
      <c r="J384" s="58"/>
      <c r="K384" s="83"/>
      <c r="L384" s="85"/>
      <c r="M384" s="104"/>
      <c r="N384" s="244">
        <v>3256.5528837199909</v>
      </c>
      <c r="O384" s="244">
        <v>3321.4736728285893</v>
      </c>
      <c r="P384" s="244">
        <v>3590.1058014547498</v>
      </c>
      <c r="Q384" s="244">
        <v>3815.364028326826</v>
      </c>
      <c r="R384" s="244">
        <v>4045.1517666421369</v>
      </c>
      <c r="S384" s="244">
        <v>4252.1756671760113</v>
      </c>
      <c r="T384" s="244">
        <v>4790.3742092717412</v>
      </c>
      <c r="U384" s="244">
        <v>5307.3137482399206</v>
      </c>
      <c r="V384" s="244">
        <v>5719.1601986181486</v>
      </c>
      <c r="W384" s="244">
        <v>5936.6266856721541</v>
      </c>
      <c r="X384" s="244"/>
      <c r="Y384" s="327">
        <v>3256.5528837199909</v>
      </c>
      <c r="Z384" s="327">
        <v>3321.4736728285893</v>
      </c>
      <c r="AA384" s="327">
        <v>3590.1058014547498</v>
      </c>
      <c r="AB384" s="327">
        <v>3815.364028326826</v>
      </c>
      <c r="AC384" s="327">
        <v>4045.1517666421369</v>
      </c>
      <c r="AD384" s="327">
        <v>4252.1756671760113</v>
      </c>
      <c r="AE384" s="327">
        <v>4790.3742092717412</v>
      </c>
      <c r="AF384" s="327">
        <v>5307.3137482399206</v>
      </c>
      <c r="AG384" s="204">
        <v>5719.1601986181486</v>
      </c>
      <c r="AI384" s="205">
        <f t="shared" si="49"/>
        <v>0</v>
      </c>
      <c r="AJ384" s="205">
        <f t="shared" si="50"/>
        <v>0</v>
      </c>
      <c r="AK384" s="205">
        <f t="shared" si="51"/>
        <v>0</v>
      </c>
      <c r="AL384" s="205">
        <f t="shared" si="52"/>
        <v>0</v>
      </c>
      <c r="AM384" s="205">
        <f t="shared" si="53"/>
        <v>0</v>
      </c>
      <c r="AN384" s="205">
        <f t="shared" si="54"/>
        <v>0</v>
      </c>
      <c r="AO384" s="205">
        <f t="shared" si="55"/>
        <v>0</v>
      </c>
      <c r="AP384" s="205">
        <f t="shared" si="47"/>
        <v>0</v>
      </c>
      <c r="AQ384" s="205">
        <f t="shared" si="48"/>
        <v>0</v>
      </c>
    </row>
    <row r="385" spans="1:43" s="204" customFormat="1" x14ac:dyDescent="0.3">
      <c r="A385" s="52"/>
      <c r="B385" s="242"/>
      <c r="C385" s="52"/>
      <c r="D385" s="242"/>
      <c r="E385" s="52"/>
      <c r="F385" s="52"/>
      <c r="G385" s="85"/>
      <c r="H385" s="246" t="s">
        <v>837</v>
      </c>
      <c r="I385" s="58"/>
      <c r="J385" s="58"/>
      <c r="K385" s="83"/>
      <c r="L385" s="85"/>
      <c r="M385" s="104"/>
      <c r="N385" s="244">
        <v>16759.575647111276</v>
      </c>
      <c r="O385" s="244">
        <v>17969.093190268155</v>
      </c>
      <c r="P385" s="244">
        <v>19166.098137403409</v>
      </c>
      <c r="Q385" s="244">
        <v>20167.941558604278</v>
      </c>
      <c r="R385" s="244">
        <v>21342.18681304291</v>
      </c>
      <c r="S385" s="244">
        <v>21228.764822807734</v>
      </c>
      <c r="T385" s="244">
        <v>23070.474207726998</v>
      </c>
      <c r="U385" s="244">
        <v>24976.352726769743</v>
      </c>
      <c r="V385" s="244">
        <v>25735.067430713418</v>
      </c>
      <c r="W385" s="244">
        <v>26763.530804996029</v>
      </c>
      <c r="X385" s="244"/>
      <c r="Y385" s="327">
        <v>16759.575647111276</v>
      </c>
      <c r="Z385" s="327">
        <v>17969.093190268155</v>
      </c>
      <c r="AA385" s="327">
        <v>19166.098137403409</v>
      </c>
      <c r="AB385" s="327">
        <v>20167.941558604278</v>
      </c>
      <c r="AC385" s="327">
        <v>21342.18681304291</v>
      </c>
      <c r="AD385" s="327">
        <v>21228.764822807734</v>
      </c>
      <c r="AE385" s="327">
        <v>23070.474207726998</v>
      </c>
      <c r="AF385" s="327">
        <v>24886.352726769743</v>
      </c>
      <c r="AG385" s="204">
        <v>25635.867430713428</v>
      </c>
      <c r="AI385" s="205">
        <f t="shared" si="49"/>
        <v>0</v>
      </c>
      <c r="AJ385" s="205">
        <f t="shared" si="50"/>
        <v>0</v>
      </c>
      <c r="AK385" s="205">
        <f t="shared" si="51"/>
        <v>0</v>
      </c>
      <c r="AL385" s="205">
        <f t="shared" si="52"/>
        <v>0</v>
      </c>
      <c r="AM385" s="205">
        <f t="shared" si="53"/>
        <v>0</v>
      </c>
      <c r="AN385" s="205">
        <f t="shared" si="54"/>
        <v>0</v>
      </c>
      <c r="AO385" s="205">
        <f t="shared" si="55"/>
        <v>0</v>
      </c>
      <c r="AP385" s="205">
        <f t="shared" si="47"/>
        <v>-90</v>
      </c>
      <c r="AQ385" s="205">
        <f t="shared" si="48"/>
        <v>-99.199999999989814</v>
      </c>
    </row>
    <row r="386" spans="1:43" s="204" customFormat="1" x14ac:dyDescent="0.3">
      <c r="A386" s="52"/>
      <c r="B386" s="242"/>
      <c r="C386" s="52"/>
      <c r="D386" s="242"/>
      <c r="E386" s="52"/>
      <c r="F386" s="52"/>
      <c r="G386" s="85"/>
      <c r="H386" s="245" t="s">
        <v>839</v>
      </c>
      <c r="I386" s="58"/>
      <c r="J386" s="58"/>
      <c r="K386" s="83"/>
      <c r="L386" s="85"/>
      <c r="M386" s="104"/>
      <c r="N386" s="207">
        <v>99859.956712250627</v>
      </c>
      <c r="O386" s="207">
        <v>96376.382831373456</v>
      </c>
      <c r="P386" s="207">
        <v>102001.14061298277</v>
      </c>
      <c r="Q386" s="207">
        <v>102238.9359785945</v>
      </c>
      <c r="R386" s="207">
        <v>104295.02812165905</v>
      </c>
      <c r="S386" s="207">
        <v>101546.13667052185</v>
      </c>
      <c r="T386" s="207">
        <v>101125.84994021562</v>
      </c>
      <c r="U386" s="207">
        <v>102356.16070764116</v>
      </c>
      <c r="V386" s="207">
        <v>102596.39691915049</v>
      </c>
      <c r="W386" s="207">
        <v>105701.46604748088</v>
      </c>
      <c r="X386" s="207"/>
      <c r="Y386" s="327">
        <v>99859.956712250627</v>
      </c>
      <c r="Z386" s="327">
        <v>96376.382831373456</v>
      </c>
      <c r="AA386" s="327">
        <v>102001.14061298277</v>
      </c>
      <c r="AB386" s="327">
        <v>102238.9359785945</v>
      </c>
      <c r="AC386" s="327">
        <v>104295.02812165905</v>
      </c>
      <c r="AD386" s="327">
        <v>101546.13667052185</v>
      </c>
      <c r="AE386" s="327">
        <v>101125.84994021562</v>
      </c>
      <c r="AF386" s="327">
        <v>102274.5535508632</v>
      </c>
      <c r="AG386" s="204">
        <v>103050.06544425976</v>
      </c>
      <c r="AI386" s="205">
        <f t="shared" si="49"/>
        <v>0</v>
      </c>
      <c r="AJ386" s="205">
        <f t="shared" si="50"/>
        <v>0</v>
      </c>
      <c r="AK386" s="205">
        <f t="shared" si="51"/>
        <v>0</v>
      </c>
      <c r="AL386" s="205">
        <f t="shared" si="52"/>
        <v>0</v>
      </c>
      <c r="AM386" s="205">
        <f t="shared" si="53"/>
        <v>0</v>
      </c>
      <c r="AN386" s="205">
        <f t="shared" si="54"/>
        <v>0</v>
      </c>
      <c r="AO386" s="205">
        <f t="shared" si="55"/>
        <v>0</v>
      </c>
      <c r="AP386" s="205">
        <f t="shared" si="47"/>
        <v>-81.607156777958153</v>
      </c>
      <c r="AQ386" s="205">
        <f t="shared" si="48"/>
        <v>453.66852510927129</v>
      </c>
    </row>
    <row r="387" spans="1:43" s="204" customFormat="1" x14ac:dyDescent="0.3">
      <c r="A387" s="52"/>
      <c r="B387" s="242"/>
      <c r="C387" s="52"/>
      <c r="D387" s="242"/>
      <c r="E387" s="52"/>
      <c r="F387" s="52"/>
      <c r="G387" s="85"/>
      <c r="H387" s="245" t="s">
        <v>840</v>
      </c>
      <c r="I387" s="58"/>
      <c r="J387" s="58"/>
      <c r="K387" s="83"/>
      <c r="L387" s="85"/>
      <c r="M387" s="104"/>
      <c r="N387" s="207">
        <v>50879.209581821167</v>
      </c>
      <c r="O387" s="207">
        <v>52441.636231622309</v>
      </c>
      <c r="P387" s="207">
        <v>56712.973822828339</v>
      </c>
      <c r="Q387" s="207">
        <v>58894.163119340286</v>
      </c>
      <c r="R387" s="207">
        <v>61364.782045222688</v>
      </c>
      <c r="S387" s="207">
        <v>63435.980064100549</v>
      </c>
      <c r="T387" s="207">
        <v>68141.719241592364</v>
      </c>
      <c r="U387" s="207">
        <v>69344.180739500851</v>
      </c>
      <c r="V387" s="207">
        <v>70468.862509794839</v>
      </c>
      <c r="W387" s="207">
        <v>74181.514928420016</v>
      </c>
      <c r="X387" s="207"/>
      <c r="Y387" s="327">
        <v>50879.209581821167</v>
      </c>
      <c r="Z387" s="327">
        <v>52441.636231622309</v>
      </c>
      <c r="AA387" s="327">
        <v>56712.973822828339</v>
      </c>
      <c r="AB387" s="327">
        <v>58894.163119340286</v>
      </c>
      <c r="AC387" s="327">
        <v>61364.782045222688</v>
      </c>
      <c r="AD387" s="327">
        <v>63435.980064100549</v>
      </c>
      <c r="AE387" s="327">
        <v>68141.719241592364</v>
      </c>
      <c r="AF387" s="327">
        <v>69252.180739500865</v>
      </c>
      <c r="AG387" s="204">
        <v>70379.162509794842</v>
      </c>
      <c r="AI387" s="205">
        <f t="shared" si="49"/>
        <v>0</v>
      </c>
      <c r="AJ387" s="205">
        <f t="shared" si="50"/>
        <v>0</v>
      </c>
      <c r="AK387" s="205">
        <f t="shared" si="51"/>
        <v>0</v>
      </c>
      <c r="AL387" s="205">
        <f t="shared" si="52"/>
        <v>0</v>
      </c>
      <c r="AM387" s="205">
        <f t="shared" si="53"/>
        <v>0</v>
      </c>
      <c r="AN387" s="205">
        <f t="shared" si="54"/>
        <v>0</v>
      </c>
      <c r="AO387" s="205">
        <f t="shared" si="55"/>
        <v>0</v>
      </c>
      <c r="AP387" s="205">
        <f t="shared" si="47"/>
        <v>-91.999999999985448</v>
      </c>
      <c r="AQ387" s="205">
        <f t="shared" si="48"/>
        <v>-89.69999999999709</v>
      </c>
    </row>
    <row r="388" spans="1:43" s="47" customFormat="1" x14ac:dyDescent="0.3">
      <c r="A388" s="240"/>
      <c r="B388" s="105"/>
      <c r="C388" s="240"/>
      <c r="D388" s="105"/>
      <c r="E388" s="240"/>
      <c r="F388" s="240"/>
      <c r="G388" s="56"/>
      <c r="H388" s="463" t="s">
        <v>841</v>
      </c>
      <c r="I388" s="463"/>
      <c r="J388" s="463"/>
      <c r="K388" s="57"/>
      <c r="L388" s="56"/>
      <c r="M388" s="105"/>
      <c r="N388" s="207">
        <v>150739.16629407179</v>
      </c>
      <c r="O388" s="207">
        <v>148818.01906299577</v>
      </c>
      <c r="P388" s="207">
        <v>158714.11443581112</v>
      </c>
      <c r="Q388" s="207">
        <v>161133.09909793478</v>
      </c>
      <c r="R388" s="207">
        <v>165659.81016688174</v>
      </c>
      <c r="S388" s="207">
        <v>164982.1167346224</v>
      </c>
      <c r="T388" s="207">
        <v>169267.56918180798</v>
      </c>
      <c r="U388" s="207">
        <v>171700.34144714201</v>
      </c>
      <c r="V388" s="207">
        <v>173065.25942894531</v>
      </c>
      <c r="W388" s="207">
        <v>179882.98097590089</v>
      </c>
      <c r="X388" s="207"/>
      <c r="Y388" s="326">
        <v>150739.16629407179</v>
      </c>
      <c r="Z388" s="326">
        <v>148818.01906299577</v>
      </c>
      <c r="AA388" s="326">
        <v>158714.11443581112</v>
      </c>
      <c r="AB388" s="326">
        <v>161133.09909793478</v>
      </c>
      <c r="AC388" s="326">
        <v>165659.81016688174</v>
      </c>
      <c r="AD388" s="326">
        <v>164982.1167346224</v>
      </c>
      <c r="AE388" s="326">
        <v>169267.56918180798</v>
      </c>
      <c r="AF388" s="326">
        <v>171526.73429036408</v>
      </c>
      <c r="AG388" s="47">
        <v>173429.2279540546</v>
      </c>
      <c r="AI388" s="205">
        <f t="shared" si="49"/>
        <v>0</v>
      </c>
      <c r="AJ388" s="205">
        <f t="shared" si="50"/>
        <v>0</v>
      </c>
      <c r="AK388" s="205">
        <f t="shared" si="51"/>
        <v>0</v>
      </c>
      <c r="AL388" s="205">
        <f t="shared" si="52"/>
        <v>0</v>
      </c>
      <c r="AM388" s="205">
        <f t="shared" si="53"/>
        <v>0</v>
      </c>
      <c r="AN388" s="205">
        <f t="shared" si="54"/>
        <v>0</v>
      </c>
      <c r="AO388" s="205">
        <f t="shared" si="55"/>
        <v>0</v>
      </c>
      <c r="AP388" s="205">
        <f t="shared" si="47"/>
        <v>-173.60715677792905</v>
      </c>
      <c r="AQ388" s="205">
        <f t="shared" si="48"/>
        <v>363.96852510928875</v>
      </c>
    </row>
    <row r="389" spans="1:43" x14ac:dyDescent="0.3"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326"/>
      <c r="Z389" s="326"/>
      <c r="AA389" s="326"/>
      <c r="AB389" s="326"/>
      <c r="AC389" s="326"/>
      <c r="AD389" s="326"/>
      <c r="AE389" s="326"/>
      <c r="AF389" s="326"/>
      <c r="AI389" s="205">
        <f t="shared" si="49"/>
        <v>0</v>
      </c>
      <c r="AJ389" s="205">
        <f t="shared" si="50"/>
        <v>0</v>
      </c>
      <c r="AK389" s="205">
        <f t="shared" si="51"/>
        <v>0</v>
      </c>
      <c r="AL389" s="205">
        <f t="shared" si="52"/>
        <v>0</v>
      </c>
      <c r="AM389" s="205">
        <f t="shared" si="53"/>
        <v>0</v>
      </c>
      <c r="AN389" s="205">
        <f t="shared" si="54"/>
        <v>0</v>
      </c>
      <c r="AO389" s="205">
        <f t="shared" si="55"/>
        <v>0</v>
      </c>
      <c r="AP389" s="205">
        <f t="shared" si="47"/>
        <v>0</v>
      </c>
      <c r="AQ389" s="205">
        <f t="shared" si="48"/>
        <v>0</v>
      </c>
    </row>
    <row r="390" spans="1:43" s="110" customFormat="1" ht="18" x14ac:dyDescent="0.3">
      <c r="A390" s="107"/>
      <c r="B390" s="108"/>
      <c r="C390" s="107"/>
      <c r="D390" s="108"/>
      <c r="E390" s="109" t="s">
        <v>503</v>
      </c>
      <c r="F390" s="109"/>
      <c r="G390" s="109"/>
      <c r="H390" s="109"/>
      <c r="I390" s="109"/>
      <c r="J390" s="109"/>
      <c r="K390" s="107"/>
      <c r="L390" s="108"/>
      <c r="M390" s="108"/>
      <c r="N390" s="247"/>
      <c r="O390" s="247"/>
      <c r="P390" s="247"/>
      <c r="Q390" s="247"/>
      <c r="R390" s="247"/>
      <c r="S390" s="247"/>
      <c r="T390" s="247"/>
      <c r="U390" s="247"/>
      <c r="V390" s="247"/>
      <c r="W390" s="247"/>
      <c r="X390" s="247"/>
      <c r="Y390" s="328"/>
      <c r="Z390" s="328"/>
      <c r="AA390" s="328"/>
      <c r="AB390" s="328"/>
      <c r="AC390" s="328"/>
      <c r="AD390" s="328"/>
      <c r="AE390" s="328"/>
      <c r="AF390" s="328"/>
      <c r="AI390" s="205">
        <f t="shared" si="49"/>
        <v>0</v>
      </c>
      <c r="AJ390" s="205">
        <f t="shared" si="50"/>
        <v>0</v>
      </c>
      <c r="AK390" s="205">
        <f t="shared" si="51"/>
        <v>0</v>
      </c>
      <c r="AL390" s="205">
        <f t="shared" si="52"/>
        <v>0</v>
      </c>
      <c r="AM390" s="205">
        <f t="shared" si="53"/>
        <v>0</v>
      </c>
      <c r="AN390" s="205">
        <f t="shared" si="54"/>
        <v>0</v>
      </c>
      <c r="AO390" s="205">
        <f t="shared" si="55"/>
        <v>0</v>
      </c>
      <c r="AP390" s="205">
        <f t="shared" si="47"/>
        <v>0</v>
      </c>
      <c r="AQ390" s="205">
        <f t="shared" si="48"/>
        <v>0</v>
      </c>
    </row>
    <row r="391" spans="1:43" s="50" customFormat="1" ht="18" x14ac:dyDescent="0.3">
      <c r="A391" s="48"/>
      <c r="B391" s="49"/>
      <c r="C391" s="48"/>
      <c r="D391" s="49"/>
      <c r="E391" s="99" t="s">
        <v>6</v>
      </c>
      <c r="F391" s="248" t="s">
        <v>504</v>
      </c>
      <c r="G391" s="248"/>
      <c r="H391" s="248"/>
      <c r="I391" s="49"/>
      <c r="J391" s="49"/>
      <c r="K391" s="49"/>
      <c r="L391" s="49"/>
      <c r="M391" s="49"/>
      <c r="N391" s="123">
        <v>97538.942786112864</v>
      </c>
      <c r="O391" s="123">
        <v>93977.445480580325</v>
      </c>
      <c r="P391" s="123">
        <v>99508.777911151876</v>
      </c>
      <c r="Q391" s="123">
        <v>99637.07855359267</v>
      </c>
      <c r="R391" s="123">
        <v>101573.32801701606</v>
      </c>
      <c r="S391" s="123">
        <v>99109.202093922009</v>
      </c>
      <c r="T391" s="123">
        <v>98843.234961385271</v>
      </c>
      <c r="U391" s="123">
        <v>100164.02609947164</v>
      </c>
      <c r="V391" s="123">
        <v>100393.15517331603</v>
      </c>
      <c r="W391" s="123">
        <v>103457.52932396904</v>
      </c>
      <c r="X391" s="123"/>
      <c r="Y391" s="327">
        <v>97538.942786112864</v>
      </c>
      <c r="Z391" s="327">
        <v>93977.445480580325</v>
      </c>
      <c r="AA391" s="327">
        <v>99508.777911151876</v>
      </c>
      <c r="AB391" s="327">
        <v>99637.07855359267</v>
      </c>
      <c r="AC391" s="327">
        <v>101573.32801701606</v>
      </c>
      <c r="AD391" s="327">
        <v>99109.202093922009</v>
      </c>
      <c r="AE391" s="327">
        <v>98843.234961385271</v>
      </c>
      <c r="AF391" s="327">
        <v>100082.41894269368</v>
      </c>
      <c r="AG391" s="50">
        <v>100811.92521263591</v>
      </c>
      <c r="AI391" s="205">
        <f t="shared" si="49"/>
        <v>0</v>
      </c>
      <c r="AJ391" s="205">
        <f t="shared" si="50"/>
        <v>0</v>
      </c>
      <c r="AK391" s="205">
        <f t="shared" si="51"/>
        <v>0</v>
      </c>
      <c r="AL391" s="205">
        <f t="shared" si="52"/>
        <v>0</v>
      </c>
      <c r="AM391" s="205">
        <f t="shared" si="53"/>
        <v>0</v>
      </c>
      <c r="AN391" s="205">
        <f t="shared" si="54"/>
        <v>0</v>
      </c>
      <c r="AO391" s="205">
        <f t="shared" si="55"/>
        <v>0</v>
      </c>
      <c r="AP391" s="205">
        <f t="shared" ref="AP391:AP454" si="56">AF391-U391</f>
        <v>-81.607156777958153</v>
      </c>
      <c r="AQ391" s="205">
        <f t="shared" ref="AQ391:AQ454" si="57">AG391-V391</f>
        <v>418.77003931987565</v>
      </c>
    </row>
    <row r="392" spans="1:43" ht="18" x14ac:dyDescent="0.3">
      <c r="E392" s="107"/>
      <c r="F392" s="249" t="s">
        <v>13</v>
      </c>
      <c r="G392" s="249" t="s">
        <v>422</v>
      </c>
      <c r="H392" s="249"/>
      <c r="I392" s="44"/>
      <c r="K392" s="44"/>
      <c r="N392" s="123">
        <v>3347.7305356473153</v>
      </c>
      <c r="O392" s="123">
        <v>3138.39737716936</v>
      </c>
      <c r="P392" s="123">
        <v>3431.5236921969813</v>
      </c>
      <c r="Q392" s="123">
        <v>2828.7736639132704</v>
      </c>
      <c r="R392" s="123">
        <v>3001.9783917192235</v>
      </c>
      <c r="S392" s="123">
        <v>2444.3225980920533</v>
      </c>
      <c r="T392" s="123">
        <v>2230.3465978550785</v>
      </c>
      <c r="U392" s="123">
        <v>1790.1222680677452</v>
      </c>
      <c r="V392" s="123">
        <v>1671.5813283584407</v>
      </c>
      <c r="W392" s="123">
        <v>1846.6966763257794</v>
      </c>
      <c r="X392" s="123"/>
      <c r="Y392" s="326">
        <v>3347.7305356473153</v>
      </c>
      <c r="Z392" s="326">
        <v>3138.39737716936</v>
      </c>
      <c r="AA392" s="326">
        <v>3431.5236921969813</v>
      </c>
      <c r="AB392" s="326">
        <v>2828.7736639132704</v>
      </c>
      <c r="AC392" s="326">
        <v>3001.9783917192235</v>
      </c>
      <c r="AD392" s="326">
        <v>2444.3225980920533</v>
      </c>
      <c r="AE392" s="326">
        <v>2230.3465978550785</v>
      </c>
      <c r="AF392" s="326">
        <v>1790.1222680677452</v>
      </c>
      <c r="AG392" s="46">
        <v>1671.5813283584405</v>
      </c>
      <c r="AI392" s="205">
        <f t="shared" ref="AI392:AI455" si="58">Y392-N392</f>
        <v>0</v>
      </c>
      <c r="AJ392" s="205">
        <f t="shared" ref="AJ392:AJ455" si="59">Z392-O392</f>
        <v>0</v>
      </c>
      <c r="AK392" s="205">
        <f t="shared" ref="AK392:AK455" si="60">AA392-P392</f>
        <v>0</v>
      </c>
      <c r="AL392" s="205">
        <f t="shared" ref="AL392:AL455" si="61">AB392-Q392</f>
        <v>0</v>
      </c>
      <c r="AM392" s="205">
        <f t="shared" ref="AM392:AM455" si="62">AC392-R392</f>
        <v>0</v>
      </c>
      <c r="AN392" s="205">
        <f t="shared" ref="AN392:AN455" si="63">AD392-S392</f>
        <v>0</v>
      </c>
      <c r="AO392" s="205">
        <f t="shared" ref="AO392:AO455" si="64">AE392-T392</f>
        <v>0</v>
      </c>
      <c r="AP392" s="205">
        <f t="shared" si="56"/>
        <v>0</v>
      </c>
      <c r="AQ392" s="205">
        <f t="shared" si="57"/>
        <v>0</v>
      </c>
    </row>
    <row r="393" spans="1:43" ht="18" x14ac:dyDescent="0.3">
      <c r="E393" s="107"/>
      <c r="F393" s="249" t="s">
        <v>14</v>
      </c>
      <c r="G393" s="249" t="s">
        <v>505</v>
      </c>
      <c r="H393" s="249"/>
      <c r="I393" s="44"/>
      <c r="K393" s="44"/>
      <c r="N393" s="123">
        <v>37853.283150037278</v>
      </c>
      <c r="O393" s="123">
        <v>33062.696992027842</v>
      </c>
      <c r="P393" s="123">
        <v>38365.970226108235</v>
      </c>
      <c r="Q393" s="123">
        <v>37664.318306745379</v>
      </c>
      <c r="R393" s="123">
        <v>38239.464878155974</v>
      </c>
      <c r="S393" s="123">
        <v>36869.198924773693</v>
      </c>
      <c r="T393" s="123">
        <v>34788.863164087001</v>
      </c>
      <c r="U393" s="123">
        <v>36119.774457755098</v>
      </c>
      <c r="V393" s="123">
        <v>36203.001932988904</v>
      </c>
      <c r="W393" s="123">
        <v>38062.93282613936</v>
      </c>
      <c r="X393" s="123"/>
      <c r="Y393" s="326">
        <v>37853.283150037278</v>
      </c>
      <c r="Z393" s="326">
        <v>33062.696992027842</v>
      </c>
      <c r="AA393" s="326">
        <v>38365.970226108235</v>
      </c>
      <c r="AB393" s="326">
        <v>37664.318306745379</v>
      </c>
      <c r="AC393" s="326">
        <v>38239.464878155974</v>
      </c>
      <c r="AD393" s="326">
        <v>36869.198924773693</v>
      </c>
      <c r="AE393" s="326">
        <v>34788.863164087001</v>
      </c>
      <c r="AF393" s="326">
        <v>36119.774457755106</v>
      </c>
      <c r="AG393" s="46">
        <v>36203.001932988904</v>
      </c>
      <c r="AI393" s="205">
        <f t="shared" si="58"/>
        <v>0</v>
      </c>
      <c r="AJ393" s="205">
        <f t="shared" si="59"/>
        <v>0</v>
      </c>
      <c r="AK393" s="205">
        <f t="shared" si="60"/>
        <v>0</v>
      </c>
      <c r="AL393" s="205">
        <f t="shared" si="61"/>
        <v>0</v>
      </c>
      <c r="AM393" s="205">
        <f t="shared" si="62"/>
        <v>0</v>
      </c>
      <c r="AN393" s="205">
        <f t="shared" si="63"/>
        <v>0</v>
      </c>
      <c r="AO393" s="205">
        <f t="shared" si="64"/>
        <v>0</v>
      </c>
      <c r="AP393" s="205">
        <f t="shared" si="56"/>
        <v>0</v>
      </c>
      <c r="AQ393" s="205">
        <f t="shared" si="57"/>
        <v>0</v>
      </c>
    </row>
    <row r="394" spans="1:43" ht="18" x14ac:dyDescent="0.3">
      <c r="E394" s="107"/>
      <c r="F394" s="249" t="s">
        <v>15</v>
      </c>
      <c r="G394" s="249" t="s">
        <v>506</v>
      </c>
      <c r="H394" s="249"/>
      <c r="I394" s="44"/>
      <c r="K394" s="44"/>
      <c r="N394" s="123">
        <v>12694.347643251127</v>
      </c>
      <c r="O394" s="123">
        <v>13154.410092190923</v>
      </c>
      <c r="P394" s="123">
        <v>13827.03688444719</v>
      </c>
      <c r="Q394" s="123">
        <v>14583.971744901348</v>
      </c>
      <c r="R394" s="123">
        <v>15458.76705674724</v>
      </c>
      <c r="S394" s="123">
        <v>16002.12423741053</v>
      </c>
      <c r="T394" s="123">
        <v>16495.037432685465</v>
      </c>
      <c r="U394" s="123">
        <v>16638.703812007887</v>
      </c>
      <c r="V394" s="123">
        <v>16883.716530070207</v>
      </c>
      <c r="W394" s="123">
        <v>17444.361955026237</v>
      </c>
      <c r="X394" s="123"/>
      <c r="Y394" s="326">
        <v>12694.347643251127</v>
      </c>
      <c r="Z394" s="326">
        <v>13154.410092190923</v>
      </c>
      <c r="AA394" s="326">
        <v>13827.03688444719</v>
      </c>
      <c r="AB394" s="326">
        <v>14583.971744901348</v>
      </c>
      <c r="AC394" s="326">
        <v>15458.76705674724</v>
      </c>
      <c r="AD394" s="326">
        <v>16002.12423741053</v>
      </c>
      <c r="AE394" s="326">
        <v>16495.037432685465</v>
      </c>
      <c r="AF394" s="326">
        <v>16578.901211211058</v>
      </c>
      <c r="AG394" s="46">
        <v>16701.145648473208</v>
      </c>
      <c r="AI394" s="205">
        <f t="shared" si="58"/>
        <v>0</v>
      </c>
      <c r="AJ394" s="205">
        <f t="shared" si="59"/>
        <v>0</v>
      </c>
      <c r="AK394" s="205">
        <f t="shared" si="60"/>
        <v>0</v>
      </c>
      <c r="AL394" s="205">
        <f t="shared" si="61"/>
        <v>0</v>
      </c>
      <c r="AM394" s="205">
        <f t="shared" si="62"/>
        <v>0</v>
      </c>
      <c r="AN394" s="205">
        <f t="shared" si="63"/>
        <v>0</v>
      </c>
      <c r="AO394" s="205">
        <f t="shared" si="64"/>
        <v>0</v>
      </c>
      <c r="AP394" s="205">
        <f t="shared" si="56"/>
        <v>-59.802600796829211</v>
      </c>
      <c r="AQ394" s="205">
        <f t="shared" si="57"/>
        <v>-182.57088159699924</v>
      </c>
    </row>
    <row r="395" spans="1:43" ht="18" x14ac:dyDescent="0.3">
      <c r="E395" s="107"/>
      <c r="F395" s="249" t="s">
        <v>19</v>
      </c>
      <c r="G395" s="249" t="s">
        <v>507</v>
      </c>
      <c r="H395" s="249"/>
      <c r="I395" s="44"/>
      <c r="K395" s="44"/>
      <c r="N395" s="123">
        <v>22651.741486934814</v>
      </c>
      <c r="O395" s="123">
        <v>23547.433711878009</v>
      </c>
      <c r="P395" s="123">
        <v>24293.489433002975</v>
      </c>
      <c r="Q395" s="123">
        <v>25349.078741412595</v>
      </c>
      <c r="R395" s="123">
        <v>26368.695463291009</v>
      </c>
      <c r="S395" s="123">
        <v>27367.386192618393</v>
      </c>
      <c r="T395" s="123">
        <v>28838.254401458758</v>
      </c>
      <c r="U395" s="123">
        <v>28789.64678349809</v>
      </c>
      <c r="V395" s="123">
        <v>29335.305391576301</v>
      </c>
      <c r="W395" s="123">
        <v>29729.2980004942</v>
      </c>
      <c r="X395" s="123"/>
      <c r="Y395" s="326">
        <v>22651.741486934814</v>
      </c>
      <c r="Z395" s="326">
        <v>23547.433711878009</v>
      </c>
      <c r="AA395" s="326">
        <v>24293.489433002975</v>
      </c>
      <c r="AB395" s="326">
        <v>25349.078741412595</v>
      </c>
      <c r="AC395" s="326">
        <v>26368.695463291009</v>
      </c>
      <c r="AD395" s="326">
        <v>27367.386192618393</v>
      </c>
      <c r="AE395" s="326">
        <v>28838.254401458758</v>
      </c>
      <c r="AF395" s="326">
        <v>28767.842227516951</v>
      </c>
      <c r="AG395" s="46">
        <v>29829.295446603242</v>
      </c>
      <c r="AI395" s="205">
        <f t="shared" si="58"/>
        <v>0</v>
      </c>
      <c r="AJ395" s="205">
        <f t="shared" si="59"/>
        <v>0</v>
      </c>
      <c r="AK395" s="205">
        <f t="shared" si="60"/>
        <v>0</v>
      </c>
      <c r="AL395" s="205">
        <f t="shared" si="61"/>
        <v>0</v>
      </c>
      <c r="AM395" s="205">
        <f t="shared" si="62"/>
        <v>0</v>
      </c>
      <c r="AN395" s="205">
        <f t="shared" si="63"/>
        <v>0</v>
      </c>
      <c r="AO395" s="205">
        <f t="shared" si="64"/>
        <v>0</v>
      </c>
      <c r="AP395" s="205">
        <f t="shared" si="56"/>
        <v>-21.804555981139856</v>
      </c>
      <c r="AQ395" s="205">
        <f t="shared" si="57"/>
        <v>493.99005502694126</v>
      </c>
    </row>
    <row r="396" spans="1:43" ht="18" x14ac:dyDescent="0.3">
      <c r="E396" s="107"/>
      <c r="F396" s="249" t="s">
        <v>25</v>
      </c>
      <c r="G396" s="249" t="s">
        <v>508</v>
      </c>
      <c r="H396" s="249"/>
      <c r="I396" s="44"/>
      <c r="K396" s="44"/>
      <c r="N396" s="123">
        <v>8810.368672604478</v>
      </c>
      <c r="O396" s="123">
        <v>8641.8460709555766</v>
      </c>
      <c r="P396" s="123">
        <v>7266.120726459284</v>
      </c>
      <c r="Q396" s="123">
        <v>6986.0117724542724</v>
      </c>
      <c r="R396" s="123">
        <v>6382.4203553142206</v>
      </c>
      <c r="S396" s="123">
        <v>5140.4651783736226</v>
      </c>
      <c r="T396" s="123">
        <v>5240.9612726108262</v>
      </c>
      <c r="U396" s="123">
        <v>5271.0967999283375</v>
      </c>
      <c r="V396" s="123">
        <v>4813.4503854723662</v>
      </c>
      <c r="W396" s="123">
        <v>4552.6931231140488</v>
      </c>
      <c r="X396" s="123"/>
      <c r="Y396" s="326">
        <v>8810.368672604478</v>
      </c>
      <c r="Z396" s="326">
        <v>8641.8460709555766</v>
      </c>
      <c r="AA396" s="326">
        <v>7266.120726459284</v>
      </c>
      <c r="AB396" s="326">
        <v>6986.0117724542724</v>
      </c>
      <c r="AC396" s="326">
        <v>6382.4203553142206</v>
      </c>
      <c r="AD396" s="326">
        <v>5140.4651783736226</v>
      </c>
      <c r="AE396" s="326">
        <v>5240.9612726108262</v>
      </c>
      <c r="AF396" s="326">
        <v>5271.0967999283375</v>
      </c>
      <c r="AG396" s="46">
        <v>4798.5761022103725</v>
      </c>
      <c r="AI396" s="205">
        <f t="shared" si="58"/>
        <v>0</v>
      </c>
      <c r="AJ396" s="205">
        <f t="shared" si="59"/>
        <v>0</v>
      </c>
      <c r="AK396" s="205">
        <f t="shared" si="60"/>
        <v>0</v>
      </c>
      <c r="AL396" s="205">
        <f t="shared" si="61"/>
        <v>0</v>
      </c>
      <c r="AM396" s="205">
        <f t="shared" si="62"/>
        <v>0</v>
      </c>
      <c r="AN396" s="205">
        <f t="shared" si="63"/>
        <v>0</v>
      </c>
      <c r="AO396" s="205">
        <f t="shared" si="64"/>
        <v>0</v>
      </c>
      <c r="AP396" s="205">
        <f t="shared" si="56"/>
        <v>0</v>
      </c>
      <c r="AQ396" s="205">
        <f t="shared" si="57"/>
        <v>-14.874283261993696</v>
      </c>
    </row>
    <row r="397" spans="1:43" ht="18" x14ac:dyDescent="0.3">
      <c r="E397" s="107"/>
      <c r="F397" s="249" t="s">
        <v>26</v>
      </c>
      <c r="G397" s="249" t="s">
        <v>509</v>
      </c>
      <c r="H397" s="249"/>
      <c r="I397" s="44"/>
      <c r="K397" s="44"/>
      <c r="N397" s="123">
        <v>8006.8308454731396</v>
      </c>
      <c r="O397" s="123">
        <v>8380.1342077262707</v>
      </c>
      <c r="P397" s="123">
        <v>8093.1704134734009</v>
      </c>
      <c r="Q397" s="123">
        <v>8080.6259993325302</v>
      </c>
      <c r="R397" s="123">
        <v>8053.9586361320708</v>
      </c>
      <c r="S397" s="123">
        <v>7293.2433553686678</v>
      </c>
      <c r="T397" s="123">
        <v>7266.1314692976184</v>
      </c>
      <c r="U397" s="123">
        <v>7254.740289326779</v>
      </c>
      <c r="V397" s="123">
        <v>7228.7839204656075</v>
      </c>
      <c r="W397" s="123">
        <v>7586.1094595797058</v>
      </c>
      <c r="X397" s="123"/>
      <c r="Y397" s="326">
        <v>8006.8308454731396</v>
      </c>
      <c r="Z397" s="326">
        <v>8380.1342077262707</v>
      </c>
      <c r="AA397" s="326">
        <v>8093.1704134734009</v>
      </c>
      <c r="AB397" s="326">
        <v>8080.6259993325302</v>
      </c>
      <c r="AC397" s="326">
        <v>8053.9586361320708</v>
      </c>
      <c r="AD397" s="326">
        <v>7293.2433553686678</v>
      </c>
      <c r="AE397" s="326">
        <v>7266.1314692976184</v>
      </c>
      <c r="AF397" s="326">
        <v>7254.740289326779</v>
      </c>
      <c r="AG397" s="46">
        <v>7305.7063939998743</v>
      </c>
      <c r="AI397" s="205">
        <f t="shared" si="58"/>
        <v>0</v>
      </c>
      <c r="AJ397" s="205">
        <f t="shared" si="59"/>
        <v>0</v>
      </c>
      <c r="AK397" s="205">
        <f t="shared" si="60"/>
        <v>0</v>
      </c>
      <c r="AL397" s="205">
        <f t="shared" si="61"/>
        <v>0</v>
      </c>
      <c r="AM397" s="205">
        <f t="shared" si="62"/>
        <v>0</v>
      </c>
      <c r="AN397" s="205">
        <f t="shared" si="63"/>
        <v>0</v>
      </c>
      <c r="AO397" s="205">
        <f t="shared" si="64"/>
        <v>0</v>
      </c>
      <c r="AP397" s="205">
        <f t="shared" si="56"/>
        <v>0</v>
      </c>
      <c r="AQ397" s="205">
        <f t="shared" si="57"/>
        <v>76.922473534266828</v>
      </c>
    </row>
    <row r="398" spans="1:43" ht="18" x14ac:dyDescent="0.3">
      <c r="E398" s="107"/>
      <c r="F398" s="249" t="s">
        <v>510</v>
      </c>
      <c r="G398" s="249" t="s">
        <v>511</v>
      </c>
      <c r="H398" s="249"/>
      <c r="I398" s="44"/>
      <c r="K398" s="44"/>
      <c r="N398" s="123">
        <v>4174.64045216471</v>
      </c>
      <c r="O398" s="123">
        <v>4052.5270286323384</v>
      </c>
      <c r="P398" s="123">
        <v>4231.4665354638173</v>
      </c>
      <c r="Q398" s="123">
        <v>4144.2983248332621</v>
      </c>
      <c r="R398" s="123">
        <v>4068.0432356563242</v>
      </c>
      <c r="S398" s="123">
        <v>3992.4616072850522</v>
      </c>
      <c r="T398" s="123">
        <v>3983.6406233905122</v>
      </c>
      <c r="U398" s="123">
        <v>4299.9416888877186</v>
      </c>
      <c r="V398" s="123">
        <v>4257.3156843842025</v>
      </c>
      <c r="W398" s="123">
        <v>4235.4372832897016</v>
      </c>
      <c r="X398" s="123"/>
      <c r="Y398" s="326">
        <v>4174.64045216471</v>
      </c>
      <c r="Z398" s="326">
        <v>4052.5270286323384</v>
      </c>
      <c r="AA398" s="326">
        <v>4231.4665354638173</v>
      </c>
      <c r="AB398" s="326">
        <v>4144.2983248332621</v>
      </c>
      <c r="AC398" s="326">
        <v>4068.0432356563242</v>
      </c>
      <c r="AD398" s="326">
        <v>3992.4616072850522</v>
      </c>
      <c r="AE398" s="326">
        <v>3983.6406233905122</v>
      </c>
      <c r="AF398" s="326">
        <v>4299.9416888877186</v>
      </c>
      <c r="AG398" s="46">
        <v>4302.6183600018694</v>
      </c>
      <c r="AI398" s="205">
        <f t="shared" si="58"/>
        <v>0</v>
      </c>
      <c r="AJ398" s="205">
        <f t="shared" si="59"/>
        <v>0</v>
      </c>
      <c r="AK398" s="205">
        <f t="shared" si="60"/>
        <v>0</v>
      </c>
      <c r="AL398" s="205">
        <f t="shared" si="61"/>
        <v>0</v>
      </c>
      <c r="AM398" s="205">
        <f t="shared" si="62"/>
        <v>0</v>
      </c>
      <c r="AN398" s="205">
        <f t="shared" si="63"/>
        <v>0</v>
      </c>
      <c r="AO398" s="205">
        <f t="shared" si="64"/>
        <v>0</v>
      </c>
      <c r="AP398" s="205">
        <f t="shared" si="56"/>
        <v>0</v>
      </c>
      <c r="AQ398" s="205">
        <f t="shared" si="57"/>
        <v>45.302675617666864</v>
      </c>
    </row>
    <row r="399" spans="1:43" s="50" customFormat="1" ht="18" x14ac:dyDescent="0.3">
      <c r="A399" s="48"/>
      <c r="B399" s="49"/>
      <c r="C399" s="48"/>
      <c r="D399" s="49"/>
      <c r="E399" s="99" t="s">
        <v>7</v>
      </c>
      <c r="F399" s="248" t="s">
        <v>512</v>
      </c>
      <c r="G399" s="248"/>
      <c r="H399" s="248"/>
      <c r="I399" s="49"/>
      <c r="J399" s="49"/>
      <c r="K399" s="49"/>
      <c r="L399" s="49"/>
      <c r="M399" s="49"/>
      <c r="N399" s="123">
        <v>103059.35011490002</v>
      </c>
      <c r="O399" s="123">
        <v>105367.65920510242</v>
      </c>
      <c r="P399" s="123">
        <v>105837.79838238798</v>
      </c>
      <c r="Q399" s="123">
        <v>103557.00593256713</v>
      </c>
      <c r="R399" s="123">
        <v>102887.37205491868</v>
      </c>
      <c r="S399" s="123">
        <v>92879.417959958504</v>
      </c>
      <c r="T399" s="123">
        <v>93717.12803731217</v>
      </c>
      <c r="U399" s="123">
        <v>97003.932960972015</v>
      </c>
      <c r="V399" s="123">
        <v>97537.291518448328</v>
      </c>
      <c r="W399" s="123">
        <v>98432.186539447284</v>
      </c>
      <c r="X399" s="123"/>
      <c r="Y399" s="327">
        <v>103059.35011490002</v>
      </c>
      <c r="Z399" s="327">
        <v>105367.65920510242</v>
      </c>
      <c r="AA399" s="327">
        <v>105837.79838238798</v>
      </c>
      <c r="AB399" s="327">
        <v>103557.00593256713</v>
      </c>
      <c r="AC399" s="327">
        <v>102887.37205491868</v>
      </c>
      <c r="AD399" s="327">
        <v>92879.417959958504</v>
      </c>
      <c r="AE399" s="327">
        <v>93717.12803731217</v>
      </c>
      <c r="AF399" s="327">
        <v>97000.564618684162</v>
      </c>
      <c r="AG399" s="50">
        <v>97513.114881553105</v>
      </c>
      <c r="AI399" s="205">
        <f t="shared" si="58"/>
        <v>0</v>
      </c>
      <c r="AJ399" s="205">
        <f t="shared" si="59"/>
        <v>0</v>
      </c>
      <c r="AK399" s="205">
        <f t="shared" si="60"/>
        <v>0</v>
      </c>
      <c r="AL399" s="205">
        <f t="shared" si="61"/>
        <v>0</v>
      </c>
      <c r="AM399" s="205">
        <f t="shared" si="62"/>
        <v>0</v>
      </c>
      <c r="AN399" s="205">
        <f t="shared" si="63"/>
        <v>0</v>
      </c>
      <c r="AO399" s="205">
        <f t="shared" si="64"/>
        <v>0</v>
      </c>
      <c r="AP399" s="205">
        <f t="shared" si="56"/>
        <v>-3.3683422878530109</v>
      </c>
      <c r="AQ399" s="205">
        <f t="shared" si="57"/>
        <v>-24.176636895223055</v>
      </c>
    </row>
    <row r="400" spans="1:43" s="50" customFormat="1" ht="18" x14ac:dyDescent="0.3">
      <c r="A400" s="48"/>
      <c r="B400" s="49"/>
      <c r="C400" s="48"/>
      <c r="D400" s="49"/>
      <c r="E400" s="250" t="s">
        <v>8</v>
      </c>
      <c r="F400" s="248" t="s">
        <v>211</v>
      </c>
      <c r="G400" s="248"/>
      <c r="H400" s="248"/>
      <c r="I400" s="49"/>
      <c r="J400" s="49"/>
      <c r="K400" s="49"/>
      <c r="L400" s="49"/>
      <c r="M400" s="49"/>
      <c r="N400" s="123">
        <v>262379.41096744972</v>
      </c>
      <c r="O400" s="123">
        <v>273898.54299448844</v>
      </c>
      <c r="P400" s="123">
        <v>290463.68488000461</v>
      </c>
      <c r="Q400" s="123">
        <v>304842.65721717005</v>
      </c>
      <c r="R400" s="123">
        <v>316282.97334000346</v>
      </c>
      <c r="S400" s="123">
        <v>307605.60964339715</v>
      </c>
      <c r="T400" s="123">
        <v>336724.36011022481</v>
      </c>
      <c r="U400" s="123">
        <v>364225.59189404524</v>
      </c>
      <c r="V400" s="123">
        <v>366793.38527853368</v>
      </c>
      <c r="W400" s="123">
        <v>382033.6344815662</v>
      </c>
      <c r="X400" s="123"/>
      <c r="Y400" s="327">
        <v>262379.41096744972</v>
      </c>
      <c r="Z400" s="327">
        <v>273898.54299448844</v>
      </c>
      <c r="AA400" s="327">
        <v>290463.68488000461</v>
      </c>
      <c r="AB400" s="327">
        <v>304842.65721717005</v>
      </c>
      <c r="AC400" s="327">
        <v>316282.97334000346</v>
      </c>
      <c r="AD400" s="327">
        <v>307605.60964339715</v>
      </c>
      <c r="AE400" s="327">
        <v>336724.36011022481</v>
      </c>
      <c r="AF400" s="327">
        <v>364123.5918940453</v>
      </c>
      <c r="AG400" s="50">
        <v>366693.68527853373</v>
      </c>
      <c r="AI400" s="205">
        <f t="shared" si="58"/>
        <v>0</v>
      </c>
      <c r="AJ400" s="205">
        <f t="shared" si="59"/>
        <v>0</v>
      </c>
      <c r="AK400" s="205">
        <f t="shared" si="60"/>
        <v>0</v>
      </c>
      <c r="AL400" s="205">
        <f t="shared" si="61"/>
        <v>0</v>
      </c>
      <c r="AM400" s="205">
        <f t="shared" si="62"/>
        <v>0</v>
      </c>
      <c r="AN400" s="205">
        <f t="shared" si="63"/>
        <v>0</v>
      </c>
      <c r="AO400" s="205">
        <f t="shared" si="64"/>
        <v>0</v>
      </c>
      <c r="AP400" s="205">
        <f t="shared" si="56"/>
        <v>-101.99999999994179</v>
      </c>
      <c r="AQ400" s="205">
        <f t="shared" si="57"/>
        <v>-99.699999999953434</v>
      </c>
    </row>
    <row r="401" spans="1:43" ht="18" x14ac:dyDescent="0.3">
      <c r="E401" s="107"/>
      <c r="F401" s="251">
        <v>3.1</v>
      </c>
      <c r="G401" s="249" t="s">
        <v>513</v>
      </c>
      <c r="H401" s="249"/>
      <c r="I401" s="44"/>
      <c r="K401" s="44"/>
      <c r="N401" s="54">
        <v>25141.615292566756</v>
      </c>
      <c r="O401" s="54">
        <v>25568.194598206021</v>
      </c>
      <c r="P401" s="54">
        <v>28419.602312385759</v>
      </c>
      <c r="Q401" s="54">
        <v>29468.25702667137</v>
      </c>
      <c r="R401" s="54">
        <v>30447.630505031055</v>
      </c>
      <c r="S401" s="54">
        <v>30880.829163990376</v>
      </c>
      <c r="T401" s="54">
        <v>31516.123790551799</v>
      </c>
      <c r="U401" s="54">
        <v>32952.518623707234</v>
      </c>
      <c r="V401" s="54">
        <v>34628.293947436228</v>
      </c>
      <c r="W401" s="54">
        <v>36331.299320969578</v>
      </c>
      <c r="X401" s="54"/>
      <c r="Y401" s="326">
        <v>25141.615292566756</v>
      </c>
      <c r="Z401" s="326">
        <v>25568.194598206021</v>
      </c>
      <c r="AA401" s="326">
        <v>28419.602312385759</v>
      </c>
      <c r="AB401" s="326">
        <v>29468.25702667137</v>
      </c>
      <c r="AC401" s="326">
        <v>30447.630505031055</v>
      </c>
      <c r="AD401" s="326">
        <v>30880.829163990376</v>
      </c>
      <c r="AE401" s="326">
        <v>31516.123790551799</v>
      </c>
      <c r="AF401" s="326">
        <v>32855.518623707248</v>
      </c>
      <c r="AG401" s="46">
        <v>34524.293947436221</v>
      </c>
      <c r="AI401" s="205">
        <f t="shared" si="58"/>
        <v>0</v>
      </c>
      <c r="AJ401" s="205">
        <f t="shared" si="59"/>
        <v>0</v>
      </c>
      <c r="AK401" s="205">
        <f t="shared" si="60"/>
        <v>0</v>
      </c>
      <c r="AL401" s="205">
        <f t="shared" si="61"/>
        <v>0</v>
      </c>
      <c r="AM401" s="205">
        <f t="shared" si="62"/>
        <v>0</v>
      </c>
      <c r="AN401" s="205">
        <f t="shared" si="63"/>
        <v>0</v>
      </c>
      <c r="AO401" s="205">
        <f t="shared" si="64"/>
        <v>0</v>
      </c>
      <c r="AP401" s="205">
        <f t="shared" si="56"/>
        <v>-96.999999999985448</v>
      </c>
      <c r="AQ401" s="205">
        <f t="shared" si="57"/>
        <v>-104.00000000000728</v>
      </c>
    </row>
    <row r="402" spans="1:43" ht="18" x14ac:dyDescent="0.3">
      <c r="E402" s="107"/>
      <c r="F402" s="251">
        <v>3.2</v>
      </c>
      <c r="G402" s="249" t="s">
        <v>514</v>
      </c>
      <c r="H402" s="249"/>
      <c r="I402" s="44"/>
      <c r="K402" s="44"/>
      <c r="N402" s="54">
        <v>7596.5964117144285</v>
      </c>
      <c r="O402" s="54">
        <v>8109.7999810324973</v>
      </c>
      <c r="P402" s="54">
        <v>8598.0645608475479</v>
      </c>
      <c r="Q402" s="54">
        <v>8819.4730235884617</v>
      </c>
      <c r="R402" s="54">
        <v>9181.1544786318227</v>
      </c>
      <c r="S402" s="54">
        <v>7709.0451375887696</v>
      </c>
      <c r="T402" s="54">
        <v>7755.6783105485265</v>
      </c>
      <c r="U402" s="54">
        <v>9016.7100731892806</v>
      </c>
      <c r="V402" s="54">
        <v>9573.4021608880958</v>
      </c>
      <c r="W402" s="54">
        <v>10348.93528380309</v>
      </c>
      <c r="X402" s="54"/>
      <c r="Y402" s="326">
        <v>7596.5964117144285</v>
      </c>
      <c r="Z402" s="326">
        <v>8109.7999810324973</v>
      </c>
      <c r="AA402" s="326">
        <v>8598.0645608475479</v>
      </c>
      <c r="AB402" s="326">
        <v>8819.4730235884617</v>
      </c>
      <c r="AC402" s="326">
        <v>9181.1544786318227</v>
      </c>
      <c r="AD402" s="326">
        <v>7709.0451375887696</v>
      </c>
      <c r="AE402" s="326">
        <v>7755.6783105485265</v>
      </c>
      <c r="AF402" s="326">
        <v>9061.710073189286</v>
      </c>
      <c r="AG402" s="46">
        <v>9625.2021608880968</v>
      </c>
      <c r="AI402" s="205">
        <f t="shared" si="58"/>
        <v>0</v>
      </c>
      <c r="AJ402" s="205">
        <f t="shared" si="59"/>
        <v>0</v>
      </c>
      <c r="AK402" s="205">
        <f t="shared" si="60"/>
        <v>0</v>
      </c>
      <c r="AL402" s="205">
        <f t="shared" si="61"/>
        <v>0</v>
      </c>
      <c r="AM402" s="205">
        <f t="shared" si="62"/>
        <v>0</v>
      </c>
      <c r="AN402" s="205">
        <f t="shared" si="63"/>
        <v>0</v>
      </c>
      <c r="AO402" s="205">
        <f t="shared" si="64"/>
        <v>0</v>
      </c>
      <c r="AP402" s="205">
        <f t="shared" si="56"/>
        <v>45.000000000005457</v>
      </c>
      <c r="AQ402" s="205">
        <f t="shared" si="57"/>
        <v>51.800000000001091</v>
      </c>
    </row>
    <row r="403" spans="1:43" ht="18" x14ac:dyDescent="0.3">
      <c r="E403" s="107"/>
      <c r="F403" s="251">
        <v>3.3</v>
      </c>
      <c r="G403" s="249" t="s">
        <v>842</v>
      </c>
      <c r="H403" s="249"/>
      <c r="I403" s="44"/>
      <c r="K403" s="44"/>
      <c r="N403" s="54">
        <v>4923.1559587999991</v>
      </c>
      <c r="O403" s="54">
        <v>5263.8501508712025</v>
      </c>
      <c r="P403" s="54">
        <v>5682.0653692776996</v>
      </c>
      <c r="Q403" s="54">
        <v>5926.613723505212</v>
      </c>
      <c r="R403" s="54">
        <v>6251.11509254269</v>
      </c>
      <c r="S403" s="54">
        <v>5443.9854847283113</v>
      </c>
      <c r="T403" s="54">
        <v>5837.443041785772</v>
      </c>
      <c r="U403" s="54">
        <v>6170.6001088331523</v>
      </c>
      <c r="V403" s="54">
        <v>6244.0406310018725</v>
      </c>
      <c r="W403" s="54">
        <v>6403.6258400982515</v>
      </c>
      <c r="X403" s="54"/>
      <c r="Y403" s="326">
        <v>4923.1559587999991</v>
      </c>
      <c r="Z403" s="326">
        <v>5263.8501508712025</v>
      </c>
      <c r="AA403" s="326">
        <v>5682.0653692776996</v>
      </c>
      <c r="AB403" s="326">
        <v>5926.613723505212</v>
      </c>
      <c r="AC403" s="326">
        <v>6251.11509254269</v>
      </c>
      <c r="AD403" s="326">
        <v>5443.9854847283113</v>
      </c>
      <c r="AE403" s="326">
        <v>5837.443041785772</v>
      </c>
      <c r="AF403" s="326">
        <v>6170.6001088331532</v>
      </c>
      <c r="AG403" s="46">
        <v>6244.0406310018734</v>
      </c>
      <c r="AI403" s="205">
        <f t="shared" si="58"/>
        <v>0</v>
      </c>
      <c r="AJ403" s="205">
        <f t="shared" si="59"/>
        <v>0</v>
      </c>
      <c r="AK403" s="205">
        <f t="shared" si="60"/>
        <v>0</v>
      </c>
      <c r="AL403" s="205">
        <f t="shared" si="61"/>
        <v>0</v>
      </c>
      <c r="AM403" s="205">
        <f t="shared" si="62"/>
        <v>0</v>
      </c>
      <c r="AN403" s="205">
        <f t="shared" si="63"/>
        <v>0</v>
      </c>
      <c r="AO403" s="205">
        <f t="shared" si="64"/>
        <v>0</v>
      </c>
      <c r="AP403" s="205">
        <f t="shared" si="56"/>
        <v>0</v>
      </c>
      <c r="AQ403" s="205">
        <f t="shared" si="57"/>
        <v>0</v>
      </c>
    </row>
    <row r="404" spans="1:43" ht="18" x14ac:dyDescent="0.3">
      <c r="E404" s="107"/>
      <c r="F404" s="251">
        <v>3.4</v>
      </c>
      <c r="G404" s="249" t="s">
        <v>625</v>
      </c>
      <c r="H404" s="249"/>
      <c r="I404" s="44"/>
      <c r="K404" s="44"/>
      <c r="N404" s="54">
        <v>17785.534500179991</v>
      </c>
      <c r="O404" s="54">
        <v>18769.550722053817</v>
      </c>
      <c r="P404" s="54">
        <v>19657.484652619431</v>
      </c>
      <c r="Q404" s="54">
        <v>20570.296799478707</v>
      </c>
      <c r="R404" s="54">
        <v>21684.910319681032</v>
      </c>
      <c r="S404" s="54">
        <v>20074.523893372989</v>
      </c>
      <c r="T404" s="54">
        <v>21341.221814750166</v>
      </c>
      <c r="U404" s="54">
        <v>22947.333622246384</v>
      </c>
      <c r="V404" s="54">
        <v>22864.316915881987</v>
      </c>
      <c r="W404" s="54">
        <v>24026.115128386613</v>
      </c>
      <c r="X404" s="54"/>
      <c r="Y404" s="326">
        <v>17785.534500179991</v>
      </c>
      <c r="Z404" s="326">
        <v>18769.550722053817</v>
      </c>
      <c r="AA404" s="326">
        <v>19657.484652619431</v>
      </c>
      <c r="AB404" s="326">
        <v>20570.296799478707</v>
      </c>
      <c r="AC404" s="326">
        <v>21684.910319681032</v>
      </c>
      <c r="AD404" s="326">
        <v>20074.523893372989</v>
      </c>
      <c r="AE404" s="326">
        <v>21341.221814750166</v>
      </c>
      <c r="AF404" s="326">
        <v>22947.333622246377</v>
      </c>
      <c r="AG404" s="46">
        <v>22864.316915881987</v>
      </c>
      <c r="AI404" s="205">
        <f t="shared" si="58"/>
        <v>0</v>
      </c>
      <c r="AJ404" s="205">
        <f t="shared" si="59"/>
        <v>0</v>
      </c>
      <c r="AK404" s="205">
        <f t="shared" si="60"/>
        <v>0</v>
      </c>
      <c r="AL404" s="205">
        <f t="shared" si="61"/>
        <v>0</v>
      </c>
      <c r="AM404" s="205">
        <f t="shared" si="62"/>
        <v>0</v>
      </c>
      <c r="AN404" s="205">
        <f t="shared" si="63"/>
        <v>0</v>
      </c>
      <c r="AO404" s="205">
        <f t="shared" si="64"/>
        <v>0</v>
      </c>
      <c r="AP404" s="205">
        <f t="shared" si="56"/>
        <v>0</v>
      </c>
      <c r="AQ404" s="205">
        <f t="shared" si="57"/>
        <v>0</v>
      </c>
    </row>
    <row r="405" spans="1:43" ht="18" x14ac:dyDescent="0.3">
      <c r="E405" s="107"/>
      <c r="F405" s="251">
        <v>3.5</v>
      </c>
      <c r="G405" s="249" t="s">
        <v>843</v>
      </c>
      <c r="H405" s="249"/>
      <c r="I405" s="44"/>
      <c r="K405" s="44"/>
      <c r="N405" s="54">
        <v>78306.194507309992</v>
      </c>
      <c r="O405" s="54">
        <v>81717.371505843446</v>
      </c>
      <c r="P405" s="54">
        <v>84998.410963353599</v>
      </c>
      <c r="Q405" s="54">
        <v>88418.874101409208</v>
      </c>
      <c r="R405" s="54">
        <v>90982.309570969461</v>
      </c>
      <c r="S405" s="54">
        <v>90084.165244607648</v>
      </c>
      <c r="T405" s="54">
        <v>101787.14955896072</v>
      </c>
      <c r="U405" s="54">
        <v>102932.23529135127</v>
      </c>
      <c r="V405" s="54">
        <v>102105.67507783984</v>
      </c>
      <c r="W405" s="54">
        <v>105416.89514985013</v>
      </c>
      <c r="X405" s="54"/>
      <c r="Y405" s="326">
        <v>78306.194507309992</v>
      </c>
      <c r="Z405" s="326">
        <v>81717.371505843446</v>
      </c>
      <c r="AA405" s="326">
        <v>84998.410963353599</v>
      </c>
      <c r="AB405" s="326">
        <v>88418.874101409208</v>
      </c>
      <c r="AC405" s="326">
        <v>90982.309570969461</v>
      </c>
      <c r="AD405" s="326">
        <v>90084.165244607648</v>
      </c>
      <c r="AE405" s="326">
        <v>101787.14955896072</v>
      </c>
      <c r="AF405" s="326">
        <v>102892.2352913513</v>
      </c>
      <c r="AG405" s="46">
        <v>102068.17507783986</v>
      </c>
      <c r="AI405" s="205">
        <f t="shared" si="58"/>
        <v>0</v>
      </c>
      <c r="AJ405" s="205">
        <f t="shared" si="59"/>
        <v>0</v>
      </c>
      <c r="AK405" s="205">
        <f t="shared" si="60"/>
        <v>0</v>
      </c>
      <c r="AL405" s="205">
        <f t="shared" si="61"/>
        <v>0</v>
      </c>
      <c r="AM405" s="205">
        <f t="shared" si="62"/>
        <v>0</v>
      </c>
      <c r="AN405" s="205">
        <f t="shared" si="63"/>
        <v>0</v>
      </c>
      <c r="AO405" s="205">
        <f t="shared" si="64"/>
        <v>0</v>
      </c>
      <c r="AP405" s="205">
        <f t="shared" si="56"/>
        <v>-39.999999999970896</v>
      </c>
      <c r="AQ405" s="205">
        <f t="shared" si="57"/>
        <v>-37.499999999985448</v>
      </c>
    </row>
    <row r="406" spans="1:43" ht="18" x14ac:dyDescent="0.3">
      <c r="E406" s="107"/>
      <c r="F406" s="251">
        <v>3.6</v>
      </c>
      <c r="G406" s="249" t="s">
        <v>515</v>
      </c>
      <c r="H406" s="249"/>
      <c r="I406" s="44"/>
      <c r="K406" s="44"/>
      <c r="N406" s="54">
        <v>31572.266837129006</v>
      </c>
      <c r="O406" s="54">
        <v>32906.902856991401</v>
      </c>
      <c r="P406" s="54">
        <v>34516.415146674903</v>
      </c>
      <c r="Q406" s="54">
        <v>36223.734941385999</v>
      </c>
      <c r="R406" s="54">
        <v>37716.25962451566</v>
      </c>
      <c r="S406" s="54">
        <v>32797.05537623688</v>
      </c>
      <c r="T406" s="54">
        <v>34101.752497331006</v>
      </c>
      <c r="U406" s="54">
        <v>36689.365056311326</v>
      </c>
      <c r="V406" s="54">
        <v>38583.611539709265</v>
      </c>
      <c r="W406" s="54">
        <v>41469.890234218139</v>
      </c>
      <c r="X406" s="54"/>
      <c r="Y406" s="326">
        <v>31572.266837129006</v>
      </c>
      <c r="Z406" s="326">
        <v>32906.902856991401</v>
      </c>
      <c r="AA406" s="326">
        <v>34516.415146674903</v>
      </c>
      <c r="AB406" s="326">
        <v>36223.734941385999</v>
      </c>
      <c r="AC406" s="326">
        <v>37716.25962451566</v>
      </c>
      <c r="AD406" s="326">
        <v>32797.05537623688</v>
      </c>
      <c r="AE406" s="326">
        <v>34101.752497331006</v>
      </c>
      <c r="AF406" s="326">
        <v>36689.365056311333</v>
      </c>
      <c r="AG406" s="46">
        <v>38583.611539709265</v>
      </c>
      <c r="AI406" s="205">
        <f t="shared" si="58"/>
        <v>0</v>
      </c>
      <c r="AJ406" s="205">
        <f t="shared" si="59"/>
        <v>0</v>
      </c>
      <c r="AK406" s="205">
        <f t="shared" si="60"/>
        <v>0</v>
      </c>
      <c r="AL406" s="205">
        <f t="shared" si="61"/>
        <v>0</v>
      </c>
      <c r="AM406" s="205">
        <f t="shared" si="62"/>
        <v>0</v>
      </c>
      <c r="AN406" s="205">
        <f t="shared" si="63"/>
        <v>0</v>
      </c>
      <c r="AO406" s="205">
        <f t="shared" si="64"/>
        <v>0</v>
      </c>
      <c r="AP406" s="205">
        <f t="shared" si="56"/>
        <v>0</v>
      </c>
      <c r="AQ406" s="205">
        <f t="shared" si="57"/>
        <v>0</v>
      </c>
    </row>
    <row r="407" spans="1:43" ht="18" x14ac:dyDescent="0.3">
      <c r="E407" s="107"/>
      <c r="F407" s="251">
        <v>3.7</v>
      </c>
      <c r="G407" s="249" t="s">
        <v>844</v>
      </c>
      <c r="H407" s="249"/>
      <c r="I407" s="44"/>
      <c r="K407" s="44"/>
      <c r="N407" s="54">
        <v>70243.706083555531</v>
      </c>
      <c r="O407" s="54">
        <v>75555.470838325331</v>
      </c>
      <c r="P407" s="54">
        <v>81217.887299517446</v>
      </c>
      <c r="Q407" s="54">
        <v>86317.204475420833</v>
      </c>
      <c r="R407" s="54">
        <v>89133.011634057315</v>
      </c>
      <c r="S407" s="54">
        <v>91361.019906941481</v>
      </c>
      <c r="T407" s="54">
        <v>104744.78022013212</v>
      </c>
      <c r="U407" s="54">
        <v>119624.66979606776</v>
      </c>
      <c r="V407" s="54">
        <v>117718.47285726469</v>
      </c>
      <c r="W407" s="54">
        <v>122567.16006265614</v>
      </c>
      <c r="X407" s="54"/>
      <c r="Y407" s="326">
        <v>70243.706083555531</v>
      </c>
      <c r="Z407" s="326">
        <v>75555.470838325331</v>
      </c>
      <c r="AA407" s="326">
        <v>81217.887299517446</v>
      </c>
      <c r="AB407" s="326">
        <v>86317.204475420833</v>
      </c>
      <c r="AC407" s="326">
        <v>89133.011634057315</v>
      </c>
      <c r="AD407" s="326">
        <v>91361.019906941481</v>
      </c>
      <c r="AE407" s="326">
        <v>104744.78022013212</v>
      </c>
      <c r="AF407" s="326">
        <v>119614.66979606776</v>
      </c>
      <c r="AG407" s="46">
        <v>117708.47285726469</v>
      </c>
      <c r="AI407" s="205">
        <f t="shared" si="58"/>
        <v>0</v>
      </c>
      <c r="AJ407" s="205">
        <f t="shared" si="59"/>
        <v>0</v>
      </c>
      <c r="AK407" s="205">
        <f t="shared" si="60"/>
        <v>0</v>
      </c>
      <c r="AL407" s="205">
        <f t="shared" si="61"/>
        <v>0</v>
      </c>
      <c r="AM407" s="205">
        <f t="shared" si="62"/>
        <v>0</v>
      </c>
      <c r="AN407" s="205">
        <f t="shared" si="63"/>
        <v>0</v>
      </c>
      <c r="AO407" s="205">
        <f t="shared" si="64"/>
        <v>0</v>
      </c>
      <c r="AP407" s="205">
        <f t="shared" si="56"/>
        <v>-10</v>
      </c>
      <c r="AQ407" s="205">
        <f t="shared" si="57"/>
        <v>-10</v>
      </c>
    </row>
    <row r="408" spans="1:43" ht="18" x14ac:dyDescent="0.3">
      <c r="E408" s="107"/>
      <c r="F408" s="251">
        <v>3.8</v>
      </c>
      <c r="G408" s="249" t="s">
        <v>845</v>
      </c>
      <c r="H408" s="249"/>
      <c r="I408" s="44"/>
      <c r="K408" s="44"/>
      <c r="N408" s="54">
        <v>26810.341376194003</v>
      </c>
      <c r="O408" s="54">
        <v>26007.402341164794</v>
      </c>
      <c r="P408" s="54">
        <v>27373.754575328225</v>
      </c>
      <c r="Q408" s="54">
        <v>29098.203125710308</v>
      </c>
      <c r="R408" s="54">
        <v>30886.582114574365</v>
      </c>
      <c r="S408" s="54">
        <v>29254.985435930706</v>
      </c>
      <c r="T408" s="54">
        <v>29640.210876164663</v>
      </c>
      <c r="U408" s="54">
        <v>33892.159322338804</v>
      </c>
      <c r="V408" s="54">
        <v>35075.572148511754</v>
      </c>
      <c r="W408" s="54">
        <v>35469.713461584281</v>
      </c>
      <c r="X408" s="54"/>
      <c r="Y408" s="326">
        <v>26810.341376194003</v>
      </c>
      <c r="Z408" s="326">
        <v>26007.402341164794</v>
      </c>
      <c r="AA408" s="326">
        <v>27373.754575328225</v>
      </c>
      <c r="AB408" s="326">
        <v>29098.203125710308</v>
      </c>
      <c r="AC408" s="326">
        <v>30886.582114574365</v>
      </c>
      <c r="AD408" s="326">
        <v>29254.985435930706</v>
      </c>
      <c r="AE408" s="326">
        <v>29640.210876164663</v>
      </c>
      <c r="AF408" s="326">
        <v>33892.159322338804</v>
      </c>
      <c r="AG408" s="46">
        <v>35075.572148511754</v>
      </c>
      <c r="AI408" s="205">
        <f t="shared" si="58"/>
        <v>0</v>
      </c>
      <c r="AJ408" s="205">
        <f t="shared" si="59"/>
        <v>0</v>
      </c>
      <c r="AK408" s="205">
        <f t="shared" si="60"/>
        <v>0</v>
      </c>
      <c r="AL408" s="205">
        <f t="shared" si="61"/>
        <v>0</v>
      </c>
      <c r="AM408" s="205">
        <f t="shared" si="62"/>
        <v>0</v>
      </c>
      <c r="AN408" s="205">
        <f t="shared" si="63"/>
        <v>0</v>
      </c>
      <c r="AO408" s="205">
        <f t="shared" si="64"/>
        <v>0</v>
      </c>
      <c r="AP408" s="205">
        <f t="shared" si="56"/>
        <v>0</v>
      </c>
      <c r="AQ408" s="205">
        <f t="shared" si="57"/>
        <v>0</v>
      </c>
    </row>
    <row r="409" spans="1:43" s="50" customFormat="1" ht="18" x14ac:dyDescent="0.3">
      <c r="A409" s="48"/>
      <c r="B409" s="49"/>
      <c r="C409" s="48"/>
      <c r="D409" s="49"/>
      <c r="E409" s="250" t="s">
        <v>9</v>
      </c>
      <c r="F409" s="248" t="s">
        <v>268</v>
      </c>
      <c r="G409" s="248"/>
      <c r="H409" s="248"/>
      <c r="I409" s="49"/>
      <c r="J409" s="49"/>
      <c r="K409" s="49"/>
      <c r="L409" s="49"/>
      <c r="M409" s="49"/>
      <c r="N409" s="123">
        <v>55381.969091896266</v>
      </c>
      <c r="O409" s="123">
        <v>59507.909089336186</v>
      </c>
      <c r="P409" s="123">
        <v>63521.683704404029</v>
      </c>
      <c r="Q409" s="123">
        <v>66194.271723307989</v>
      </c>
      <c r="R409" s="123">
        <v>66452.570371288355</v>
      </c>
      <c r="S409" s="123">
        <v>53616.192721116764</v>
      </c>
      <c r="T409" s="123">
        <v>50838.937329777873</v>
      </c>
      <c r="U409" s="123">
        <v>53455.042761652316</v>
      </c>
      <c r="V409" s="123">
        <v>56662.858459509735</v>
      </c>
      <c r="W409" s="123">
        <v>66579.938721650018</v>
      </c>
      <c r="X409" s="123"/>
      <c r="Y409" s="327">
        <v>55381.969091896266</v>
      </c>
      <c r="Z409" s="327">
        <v>59507.909089336186</v>
      </c>
      <c r="AA409" s="327">
        <v>63521.683704404029</v>
      </c>
      <c r="AB409" s="327">
        <v>66194.271723307989</v>
      </c>
      <c r="AC409" s="327">
        <v>66452.570371288355</v>
      </c>
      <c r="AD409" s="327">
        <v>53616.192721116764</v>
      </c>
      <c r="AE409" s="327">
        <v>50838.937329777873</v>
      </c>
      <c r="AF409" s="327">
        <v>53426.45532983703</v>
      </c>
      <c r="AG409" s="50">
        <v>56658.931342510572</v>
      </c>
      <c r="AI409" s="205">
        <f t="shared" si="58"/>
        <v>0</v>
      </c>
      <c r="AJ409" s="205">
        <f t="shared" si="59"/>
        <v>0</v>
      </c>
      <c r="AK409" s="205">
        <f t="shared" si="60"/>
        <v>0</v>
      </c>
      <c r="AL409" s="205">
        <f t="shared" si="61"/>
        <v>0</v>
      </c>
      <c r="AM409" s="205">
        <f t="shared" si="62"/>
        <v>0</v>
      </c>
      <c r="AN409" s="205">
        <f t="shared" si="63"/>
        <v>0</v>
      </c>
      <c r="AO409" s="205">
        <f t="shared" si="64"/>
        <v>0</v>
      </c>
      <c r="AP409" s="205">
        <f t="shared" si="56"/>
        <v>-28.587431815285527</v>
      </c>
      <c r="AQ409" s="205">
        <f t="shared" si="57"/>
        <v>-3.9271169991625356</v>
      </c>
    </row>
    <row r="410" spans="1:43" s="50" customFormat="1" ht="18" x14ac:dyDescent="0.3">
      <c r="A410" s="48"/>
      <c r="B410" s="49"/>
      <c r="C410" s="48"/>
      <c r="D410" s="49"/>
      <c r="E410" s="99" t="s">
        <v>10</v>
      </c>
      <c r="F410" s="248" t="s">
        <v>409</v>
      </c>
      <c r="G410" s="248"/>
      <c r="H410" s="248"/>
      <c r="I410" s="49"/>
      <c r="J410" s="49"/>
      <c r="K410" s="49"/>
      <c r="L410" s="49"/>
      <c r="M410" s="49"/>
      <c r="N410" s="123">
        <v>643882.56887343375</v>
      </c>
      <c r="O410" s="123">
        <v>680561.31856329704</v>
      </c>
      <c r="P410" s="123">
        <v>723360.72961064545</v>
      </c>
      <c r="Q410" s="123">
        <v>772989.86129763513</v>
      </c>
      <c r="R410" s="123">
        <v>820576.47957758803</v>
      </c>
      <c r="S410" s="123">
        <v>777692.91054699686</v>
      </c>
      <c r="T410" s="123">
        <v>795116.29697876563</v>
      </c>
      <c r="U410" s="123">
        <v>884870.33929002122</v>
      </c>
      <c r="V410" s="123">
        <v>930363.40948065312</v>
      </c>
      <c r="W410" s="123">
        <v>980109.72059415164</v>
      </c>
      <c r="X410" s="123"/>
      <c r="Y410" s="327">
        <v>643882.56887343375</v>
      </c>
      <c r="Z410" s="327">
        <v>680561.31856329704</v>
      </c>
      <c r="AA410" s="327">
        <v>723360.72961064545</v>
      </c>
      <c r="AB410" s="327">
        <v>772989.86129763513</v>
      </c>
      <c r="AC410" s="327">
        <v>820576.47957758803</v>
      </c>
      <c r="AD410" s="327">
        <v>777692.91054699686</v>
      </c>
      <c r="AE410" s="327">
        <v>795116.29697876563</v>
      </c>
      <c r="AF410" s="327">
        <v>882722.58040114318</v>
      </c>
      <c r="AG410" s="50">
        <v>927904.48415160086</v>
      </c>
      <c r="AI410" s="205">
        <f t="shared" si="58"/>
        <v>0</v>
      </c>
      <c r="AJ410" s="205">
        <f t="shared" si="59"/>
        <v>0</v>
      </c>
      <c r="AK410" s="205">
        <f t="shared" si="60"/>
        <v>0</v>
      </c>
      <c r="AL410" s="205">
        <f t="shared" si="61"/>
        <v>0</v>
      </c>
      <c r="AM410" s="205">
        <f t="shared" si="62"/>
        <v>0</v>
      </c>
      <c r="AN410" s="205">
        <f t="shared" si="63"/>
        <v>0</v>
      </c>
      <c r="AO410" s="205">
        <f t="shared" si="64"/>
        <v>0</v>
      </c>
      <c r="AP410" s="205">
        <f t="shared" si="56"/>
        <v>-2147.7588888780447</v>
      </c>
      <c r="AQ410" s="205">
        <f t="shared" si="57"/>
        <v>-2458.9253290522611</v>
      </c>
    </row>
    <row r="411" spans="1:43" ht="18" x14ac:dyDescent="0.3">
      <c r="E411" s="107"/>
      <c r="F411" s="249"/>
      <c r="G411" s="249" t="s">
        <v>44</v>
      </c>
      <c r="H411" s="249" t="s">
        <v>516</v>
      </c>
      <c r="K411" s="44"/>
      <c r="N411" s="54">
        <v>25773.764636155702</v>
      </c>
      <c r="O411" s="54">
        <v>27075.253558146498</v>
      </c>
      <c r="P411" s="54">
        <v>27670.783274207482</v>
      </c>
      <c r="Q411" s="54">
        <v>28931.51154012352</v>
      </c>
      <c r="R411" s="54">
        <v>30595.822079207384</v>
      </c>
      <c r="S411" s="54">
        <v>29609.760049883807</v>
      </c>
      <c r="T411" s="54">
        <v>30200.007594469786</v>
      </c>
      <c r="U411" s="54">
        <v>31337.474543326174</v>
      </c>
      <c r="V411" s="54">
        <v>32051.595016566596</v>
      </c>
      <c r="W411" s="54">
        <v>33867.715154574667</v>
      </c>
      <c r="X411" s="54"/>
      <c r="Y411" s="326">
        <v>25773.764636155702</v>
      </c>
      <c r="Z411" s="326">
        <v>27075.253558146498</v>
      </c>
      <c r="AA411" s="326">
        <v>27670.783274207482</v>
      </c>
      <c r="AB411" s="326">
        <v>28931.51154012352</v>
      </c>
      <c r="AC411" s="326">
        <v>30595.822079207384</v>
      </c>
      <c r="AD411" s="326">
        <v>29609.760049883807</v>
      </c>
      <c r="AE411" s="326">
        <v>30200.007594469786</v>
      </c>
      <c r="AF411" s="326">
        <v>31305.803999923668</v>
      </c>
      <c r="AG411" s="46">
        <v>31994.166278516499</v>
      </c>
      <c r="AI411" s="205">
        <f t="shared" si="58"/>
        <v>0</v>
      </c>
      <c r="AJ411" s="205">
        <f t="shared" si="59"/>
        <v>0</v>
      </c>
      <c r="AK411" s="205">
        <f t="shared" si="60"/>
        <v>0</v>
      </c>
      <c r="AL411" s="205">
        <f t="shared" si="61"/>
        <v>0</v>
      </c>
      <c r="AM411" s="205">
        <f t="shared" si="62"/>
        <v>0</v>
      </c>
      <c r="AN411" s="205">
        <f t="shared" si="63"/>
        <v>0</v>
      </c>
      <c r="AO411" s="205">
        <f t="shared" si="64"/>
        <v>0</v>
      </c>
      <c r="AP411" s="205">
        <f t="shared" si="56"/>
        <v>-31.670543402506155</v>
      </c>
      <c r="AQ411" s="205">
        <f t="shared" si="57"/>
        <v>-57.428738050097309</v>
      </c>
    </row>
    <row r="412" spans="1:43" ht="18" x14ac:dyDescent="0.35">
      <c r="E412" s="107"/>
      <c r="F412" s="249"/>
      <c r="G412" s="249" t="s">
        <v>45</v>
      </c>
      <c r="H412" s="252" t="s">
        <v>626</v>
      </c>
      <c r="K412" s="44"/>
      <c r="N412" s="54">
        <v>5936.1222965516063</v>
      </c>
      <c r="O412" s="54">
        <v>6336.8010993878725</v>
      </c>
      <c r="P412" s="54">
        <v>6725.2618465585447</v>
      </c>
      <c r="Q412" s="54">
        <v>7177.4842161148372</v>
      </c>
      <c r="R412" s="54">
        <v>7730.6473607746047</v>
      </c>
      <c r="S412" s="54">
        <v>8340.5072053388321</v>
      </c>
      <c r="T412" s="54">
        <v>8821.4607704890295</v>
      </c>
      <c r="U412" s="54">
        <v>9061.8783127276311</v>
      </c>
      <c r="V412" s="54">
        <v>9435.7124558107098</v>
      </c>
      <c r="W412" s="54">
        <v>9115.4922269435301</v>
      </c>
      <c r="X412" s="54"/>
      <c r="Y412" s="326">
        <v>5936.1222965516063</v>
      </c>
      <c r="Z412" s="326">
        <v>6336.8010993878725</v>
      </c>
      <c r="AA412" s="326">
        <v>6725.2618465585447</v>
      </c>
      <c r="AB412" s="326">
        <v>7177.4842161148372</v>
      </c>
      <c r="AC412" s="326">
        <v>7730.6473607746047</v>
      </c>
      <c r="AD412" s="326">
        <v>8340.5072053388321</v>
      </c>
      <c r="AE412" s="326">
        <v>8821.4607704890295</v>
      </c>
      <c r="AF412" s="326">
        <v>9052.0025839559275</v>
      </c>
      <c r="AG412" s="46">
        <v>9417.0225509826669</v>
      </c>
      <c r="AI412" s="205">
        <f t="shared" si="58"/>
        <v>0</v>
      </c>
      <c r="AJ412" s="205">
        <f t="shared" si="59"/>
        <v>0</v>
      </c>
      <c r="AK412" s="205">
        <f t="shared" si="60"/>
        <v>0</v>
      </c>
      <c r="AL412" s="205">
        <f t="shared" si="61"/>
        <v>0</v>
      </c>
      <c r="AM412" s="205">
        <f t="shared" si="62"/>
        <v>0</v>
      </c>
      <c r="AN412" s="205">
        <f t="shared" si="63"/>
        <v>0</v>
      </c>
      <c r="AO412" s="205">
        <f t="shared" si="64"/>
        <v>0</v>
      </c>
      <c r="AP412" s="205">
        <f t="shared" si="56"/>
        <v>-9.8757287717035069</v>
      </c>
      <c r="AQ412" s="205">
        <f t="shared" si="57"/>
        <v>-18.689904828042927</v>
      </c>
    </row>
    <row r="413" spans="1:43" ht="18" x14ac:dyDescent="0.3">
      <c r="E413" s="107"/>
      <c r="F413" s="249"/>
      <c r="G413" s="249" t="s">
        <v>46</v>
      </c>
      <c r="H413" s="249" t="s">
        <v>517</v>
      </c>
      <c r="K413" s="44"/>
      <c r="N413" s="54">
        <v>82182.6062536971</v>
      </c>
      <c r="O413" s="54">
        <v>89006.651069463769</v>
      </c>
      <c r="P413" s="54">
        <v>94906.445283949637</v>
      </c>
      <c r="Q413" s="54">
        <v>101926.66144105697</v>
      </c>
      <c r="R413" s="54">
        <v>107689.81001785723</v>
      </c>
      <c r="S413" s="54">
        <v>102245.91265087907</v>
      </c>
      <c r="T413" s="54">
        <v>106071.35271452808</v>
      </c>
      <c r="U413" s="54">
        <v>110215.90626405261</v>
      </c>
      <c r="V413" s="54">
        <v>115452.88437208958</v>
      </c>
      <c r="W413" s="54">
        <v>120267.76894918531</v>
      </c>
      <c r="X413" s="54"/>
      <c r="Y413" s="326">
        <v>82182.6062536971</v>
      </c>
      <c r="Z413" s="326">
        <v>89006.651069463769</v>
      </c>
      <c r="AA413" s="326">
        <v>94906.445283949637</v>
      </c>
      <c r="AB413" s="326">
        <v>101926.66144105697</v>
      </c>
      <c r="AC413" s="326">
        <v>107689.81001785723</v>
      </c>
      <c r="AD413" s="326">
        <v>102245.91265087907</v>
      </c>
      <c r="AE413" s="326">
        <v>106071.35271452808</v>
      </c>
      <c r="AF413" s="326">
        <v>110153.04901111992</v>
      </c>
      <c r="AG413" s="46">
        <v>115281.42105973476</v>
      </c>
      <c r="AI413" s="205">
        <f t="shared" si="58"/>
        <v>0</v>
      </c>
      <c r="AJ413" s="205">
        <f t="shared" si="59"/>
        <v>0</v>
      </c>
      <c r="AK413" s="205">
        <f t="shared" si="60"/>
        <v>0</v>
      </c>
      <c r="AL413" s="205">
        <f t="shared" si="61"/>
        <v>0</v>
      </c>
      <c r="AM413" s="205">
        <f t="shared" si="62"/>
        <v>0</v>
      </c>
      <c r="AN413" s="205">
        <f t="shared" si="63"/>
        <v>0</v>
      </c>
      <c r="AO413" s="205">
        <f t="shared" si="64"/>
        <v>0</v>
      </c>
      <c r="AP413" s="205">
        <f t="shared" si="56"/>
        <v>-62.857252932692063</v>
      </c>
      <c r="AQ413" s="205">
        <f t="shared" si="57"/>
        <v>-171.46331235482648</v>
      </c>
    </row>
    <row r="414" spans="1:43" ht="18" x14ac:dyDescent="0.3">
      <c r="E414" s="107"/>
      <c r="F414" s="249"/>
      <c r="G414" s="249" t="s">
        <v>518</v>
      </c>
      <c r="H414" s="249" t="s">
        <v>519</v>
      </c>
      <c r="K414" s="44"/>
      <c r="N414" s="54">
        <v>78555.140309725626</v>
      </c>
      <c r="O414" s="54">
        <v>84103.018211424758</v>
      </c>
      <c r="P414" s="54">
        <v>92077.250399308337</v>
      </c>
      <c r="Q414" s="54">
        <v>101470.91870370689</v>
      </c>
      <c r="R414" s="54">
        <v>110245.34728360205</v>
      </c>
      <c r="S414" s="54">
        <v>103999.47731513271</v>
      </c>
      <c r="T414" s="54">
        <v>107382.43564296576</v>
      </c>
      <c r="U414" s="54">
        <v>127411.38107547873</v>
      </c>
      <c r="V414" s="54">
        <v>135378.29825672694</v>
      </c>
      <c r="W414" s="54">
        <v>141198.74537257905</v>
      </c>
      <c r="X414" s="54"/>
      <c r="Y414" s="326">
        <v>78555.140309725626</v>
      </c>
      <c r="Z414" s="326">
        <v>84103.018211424758</v>
      </c>
      <c r="AA414" s="326">
        <v>92077.250399308337</v>
      </c>
      <c r="AB414" s="326">
        <v>101470.91870370689</v>
      </c>
      <c r="AC414" s="326">
        <v>110245.34728360205</v>
      </c>
      <c r="AD414" s="326">
        <v>103999.47731513271</v>
      </c>
      <c r="AE414" s="326">
        <v>107382.43564296576</v>
      </c>
      <c r="AF414" s="326">
        <v>127361.54356278281</v>
      </c>
      <c r="AG414" s="46">
        <v>135253.64212561632</v>
      </c>
      <c r="AI414" s="205">
        <f t="shared" si="58"/>
        <v>0</v>
      </c>
      <c r="AJ414" s="205">
        <f t="shared" si="59"/>
        <v>0</v>
      </c>
      <c r="AK414" s="205">
        <f t="shared" si="60"/>
        <v>0</v>
      </c>
      <c r="AL414" s="205">
        <f t="shared" si="61"/>
        <v>0</v>
      </c>
      <c r="AM414" s="205">
        <f t="shared" si="62"/>
        <v>0</v>
      </c>
      <c r="AN414" s="205">
        <f t="shared" si="63"/>
        <v>0</v>
      </c>
      <c r="AO414" s="205">
        <f t="shared" si="64"/>
        <v>0</v>
      </c>
      <c r="AP414" s="205">
        <f t="shared" si="56"/>
        <v>-49.837512695914484</v>
      </c>
      <c r="AQ414" s="205">
        <f t="shared" si="57"/>
        <v>-124.65613111061975</v>
      </c>
    </row>
    <row r="415" spans="1:43" ht="18" x14ac:dyDescent="0.3">
      <c r="E415" s="107"/>
      <c r="F415" s="249"/>
      <c r="G415" s="249" t="s">
        <v>520</v>
      </c>
      <c r="H415" s="249" t="s">
        <v>421</v>
      </c>
      <c r="K415" s="44"/>
      <c r="N415" s="54">
        <v>23284.859617173217</v>
      </c>
      <c r="O415" s="54">
        <v>22597.771766338796</v>
      </c>
      <c r="P415" s="54">
        <v>22901.653846620891</v>
      </c>
      <c r="Q415" s="54">
        <v>23768.545750154772</v>
      </c>
      <c r="R415" s="54">
        <v>24769.00386847584</v>
      </c>
      <c r="S415" s="54">
        <v>22315.321391085035</v>
      </c>
      <c r="T415" s="54">
        <v>20232.672577038429</v>
      </c>
      <c r="U415" s="54">
        <v>28316.103071603098</v>
      </c>
      <c r="V415" s="54">
        <v>30882.056701205067</v>
      </c>
      <c r="W415" s="54">
        <v>32277.094156760912</v>
      </c>
      <c r="X415" s="54"/>
      <c r="Y415" s="326">
        <v>23284.859617173217</v>
      </c>
      <c r="Z415" s="326">
        <v>22597.771766338796</v>
      </c>
      <c r="AA415" s="326">
        <v>22901.653846620891</v>
      </c>
      <c r="AB415" s="326">
        <v>23768.545750154772</v>
      </c>
      <c r="AC415" s="326">
        <v>24769.00386847584</v>
      </c>
      <c r="AD415" s="326">
        <v>22315.321391085035</v>
      </c>
      <c r="AE415" s="326">
        <v>20232.672577038429</v>
      </c>
      <c r="AF415" s="326">
        <v>28297.945655086289</v>
      </c>
      <c r="AG415" s="46">
        <v>30836.437843342093</v>
      </c>
      <c r="AI415" s="205">
        <f t="shared" si="58"/>
        <v>0</v>
      </c>
      <c r="AJ415" s="205">
        <f t="shared" si="59"/>
        <v>0</v>
      </c>
      <c r="AK415" s="205">
        <f t="shared" si="60"/>
        <v>0</v>
      </c>
      <c r="AL415" s="205">
        <f t="shared" si="61"/>
        <v>0</v>
      </c>
      <c r="AM415" s="205">
        <f t="shared" si="62"/>
        <v>0</v>
      </c>
      <c r="AN415" s="205">
        <f t="shared" si="63"/>
        <v>0</v>
      </c>
      <c r="AO415" s="205">
        <f t="shared" si="64"/>
        <v>0</v>
      </c>
      <c r="AP415" s="205">
        <f t="shared" si="56"/>
        <v>-18.157416516809462</v>
      </c>
      <c r="AQ415" s="205">
        <f t="shared" si="57"/>
        <v>-45.618857862973528</v>
      </c>
    </row>
    <row r="416" spans="1:43" ht="18" x14ac:dyDescent="0.3">
      <c r="E416" s="107"/>
      <c r="F416" s="249"/>
      <c r="G416" s="249" t="s">
        <v>521</v>
      </c>
      <c r="H416" s="249" t="s">
        <v>846</v>
      </c>
      <c r="K416" s="44"/>
      <c r="N416" s="54">
        <v>28352.128200557516</v>
      </c>
      <c r="O416" s="54">
        <v>30575.366834352957</v>
      </c>
      <c r="P416" s="54">
        <v>33043.409512968195</v>
      </c>
      <c r="Q416" s="54">
        <v>36263.411457523769</v>
      </c>
      <c r="R416" s="54">
        <v>39970.78796294592</v>
      </c>
      <c r="S416" s="54">
        <v>31674.707504025893</v>
      </c>
      <c r="T416" s="54">
        <v>28938.398040890726</v>
      </c>
      <c r="U416" s="54">
        <v>35248.731059955891</v>
      </c>
      <c r="V416" s="54">
        <v>36099.183672260609</v>
      </c>
      <c r="W416" s="54">
        <v>37535.971819814535</v>
      </c>
      <c r="X416" s="54"/>
      <c r="Y416" s="326">
        <v>28352.128200557516</v>
      </c>
      <c r="Z416" s="326">
        <v>30575.366834352957</v>
      </c>
      <c r="AA416" s="326">
        <v>33043.409512968195</v>
      </c>
      <c r="AB416" s="326">
        <v>36263.411457523769</v>
      </c>
      <c r="AC416" s="326">
        <v>39970.78796294592</v>
      </c>
      <c r="AD416" s="326">
        <v>31674.707504025893</v>
      </c>
      <c r="AE416" s="326">
        <v>28938.398040890726</v>
      </c>
      <c r="AF416" s="326">
        <v>35368.839908846036</v>
      </c>
      <c r="AG416" s="46">
        <v>36250.797692836975</v>
      </c>
      <c r="AI416" s="205">
        <f t="shared" si="58"/>
        <v>0</v>
      </c>
      <c r="AJ416" s="205">
        <f t="shared" si="59"/>
        <v>0</v>
      </c>
      <c r="AK416" s="205">
        <f t="shared" si="60"/>
        <v>0</v>
      </c>
      <c r="AL416" s="205">
        <f t="shared" si="61"/>
        <v>0</v>
      </c>
      <c r="AM416" s="205">
        <f t="shared" si="62"/>
        <v>0</v>
      </c>
      <c r="AN416" s="205">
        <f t="shared" si="63"/>
        <v>0</v>
      </c>
      <c r="AO416" s="205">
        <f t="shared" si="64"/>
        <v>0</v>
      </c>
      <c r="AP416" s="205">
        <f t="shared" si="56"/>
        <v>120.10884889014415</v>
      </c>
      <c r="AQ416" s="205">
        <f t="shared" si="57"/>
        <v>151.61402057636587</v>
      </c>
    </row>
    <row r="417" spans="1:43" ht="18" x14ac:dyDescent="0.3">
      <c r="E417" s="107"/>
      <c r="F417" s="249"/>
      <c r="G417" s="249" t="s">
        <v>522</v>
      </c>
      <c r="H417" s="249" t="s">
        <v>302</v>
      </c>
      <c r="K417" s="44"/>
      <c r="N417" s="54">
        <v>7866.5258410899996</v>
      </c>
      <c r="O417" s="54">
        <v>8255.7046671045464</v>
      </c>
      <c r="P417" s="54">
        <v>8704.1828264094111</v>
      </c>
      <c r="Q417" s="54">
        <v>9238.6302907696481</v>
      </c>
      <c r="R417" s="54">
        <v>9850.6064916926553</v>
      </c>
      <c r="S417" s="54">
        <v>4864.3820439838482</v>
      </c>
      <c r="T417" s="54">
        <v>3683.5777053050406</v>
      </c>
      <c r="U417" s="54">
        <v>8645.6966399189496</v>
      </c>
      <c r="V417" s="54">
        <v>10919.681405716867</v>
      </c>
      <c r="W417" s="54">
        <v>12382.872052570259</v>
      </c>
      <c r="X417" s="54"/>
      <c r="Y417" s="326">
        <v>7866.5258410899996</v>
      </c>
      <c r="Z417" s="326">
        <v>8255.7046671045464</v>
      </c>
      <c r="AA417" s="326">
        <v>8704.1828264094111</v>
      </c>
      <c r="AB417" s="326">
        <v>9238.6302907696481</v>
      </c>
      <c r="AC417" s="326">
        <v>9850.6064916926553</v>
      </c>
      <c r="AD417" s="326">
        <v>4864.3820439838482</v>
      </c>
      <c r="AE417" s="326">
        <v>3683.5777053050406</v>
      </c>
      <c r="AF417" s="326">
        <v>8558.2951436370186</v>
      </c>
      <c r="AG417" s="46">
        <v>11054.255602919582</v>
      </c>
      <c r="AI417" s="205">
        <f t="shared" si="58"/>
        <v>0</v>
      </c>
      <c r="AJ417" s="205">
        <f t="shared" si="59"/>
        <v>0</v>
      </c>
      <c r="AK417" s="205">
        <f t="shared" si="60"/>
        <v>0</v>
      </c>
      <c r="AL417" s="205">
        <f t="shared" si="61"/>
        <v>0</v>
      </c>
      <c r="AM417" s="205">
        <f t="shared" si="62"/>
        <v>0</v>
      </c>
      <c r="AN417" s="205">
        <f t="shared" si="63"/>
        <v>0</v>
      </c>
      <c r="AO417" s="205">
        <f t="shared" si="64"/>
        <v>0</v>
      </c>
      <c r="AP417" s="205">
        <f t="shared" si="56"/>
        <v>-87.401496281931031</v>
      </c>
      <c r="AQ417" s="205">
        <f t="shared" si="57"/>
        <v>134.57419720271537</v>
      </c>
    </row>
    <row r="418" spans="1:43" ht="18" x14ac:dyDescent="0.3">
      <c r="E418" s="107"/>
      <c r="F418" s="249"/>
      <c r="G418" s="249" t="s">
        <v>523</v>
      </c>
      <c r="H418" s="249" t="s">
        <v>847</v>
      </c>
      <c r="K418" s="44"/>
      <c r="N418" s="54">
        <v>42057.392677323165</v>
      </c>
      <c r="O418" s="54">
        <v>44463.083705514116</v>
      </c>
      <c r="P418" s="54">
        <v>47212.481472708896</v>
      </c>
      <c r="Q418" s="54">
        <v>50208.370234621696</v>
      </c>
      <c r="R418" s="54">
        <v>53631.615627985782</v>
      </c>
      <c r="S418" s="54">
        <v>42077.873097606687</v>
      </c>
      <c r="T418" s="54">
        <v>42602.852765169271</v>
      </c>
      <c r="U418" s="54">
        <v>55250.312520838124</v>
      </c>
      <c r="V418" s="54">
        <v>62785.295240114741</v>
      </c>
      <c r="W418" s="54">
        <v>69510.043106982353</v>
      </c>
      <c r="X418" s="54"/>
      <c r="Y418" s="326">
        <v>42057.392677323165</v>
      </c>
      <c r="Z418" s="326">
        <v>44463.083705514116</v>
      </c>
      <c r="AA418" s="326">
        <v>47212.481472708896</v>
      </c>
      <c r="AB418" s="326">
        <v>50208.370234621696</v>
      </c>
      <c r="AC418" s="326">
        <v>53631.615627985782</v>
      </c>
      <c r="AD418" s="326">
        <v>42077.873097606687</v>
      </c>
      <c r="AE418" s="326">
        <v>42602.852765169271</v>
      </c>
      <c r="AF418" s="326">
        <v>55148.341409295375</v>
      </c>
      <c r="AG418" s="46">
        <v>62781.667563729614</v>
      </c>
      <c r="AI418" s="205">
        <f t="shared" si="58"/>
        <v>0</v>
      </c>
      <c r="AJ418" s="205">
        <f t="shared" si="59"/>
        <v>0</v>
      </c>
      <c r="AK418" s="205">
        <f t="shared" si="60"/>
        <v>0</v>
      </c>
      <c r="AL418" s="205">
        <f t="shared" si="61"/>
        <v>0</v>
      </c>
      <c r="AM418" s="205">
        <f t="shared" si="62"/>
        <v>0</v>
      </c>
      <c r="AN418" s="205">
        <f t="shared" si="63"/>
        <v>0</v>
      </c>
      <c r="AO418" s="205">
        <f t="shared" si="64"/>
        <v>0</v>
      </c>
      <c r="AP418" s="205">
        <f t="shared" si="56"/>
        <v>-101.97111154274899</v>
      </c>
      <c r="AQ418" s="205">
        <f t="shared" si="57"/>
        <v>-3.6276763851274154</v>
      </c>
    </row>
    <row r="419" spans="1:43" ht="18" x14ac:dyDescent="0.3">
      <c r="E419" s="107"/>
      <c r="F419" s="249"/>
      <c r="G419" s="249" t="s">
        <v>524</v>
      </c>
      <c r="H419" s="249" t="s">
        <v>525</v>
      </c>
      <c r="K419" s="44"/>
      <c r="N419" s="54">
        <v>62302.682866650983</v>
      </c>
      <c r="O419" s="54">
        <v>67300.82189977754</v>
      </c>
      <c r="P419" s="54">
        <v>73113.275443459672</v>
      </c>
      <c r="Q419" s="54">
        <v>79110.466192337641</v>
      </c>
      <c r="R419" s="54">
        <v>84225.445483276068</v>
      </c>
      <c r="S419" s="54">
        <v>89202.891052927516</v>
      </c>
      <c r="T419" s="54">
        <v>94600.174503688468</v>
      </c>
      <c r="U419" s="54">
        <v>99477.385550389707</v>
      </c>
      <c r="V419" s="54">
        <v>103018.33467142606</v>
      </c>
      <c r="W419" s="54">
        <v>106518.1339983925</v>
      </c>
      <c r="X419" s="54"/>
      <c r="Y419" s="326">
        <v>62302.682866650983</v>
      </c>
      <c r="Z419" s="326">
        <v>67300.82189977754</v>
      </c>
      <c r="AA419" s="326">
        <v>73113.275443459672</v>
      </c>
      <c r="AB419" s="326">
        <v>79110.466192337641</v>
      </c>
      <c r="AC419" s="326">
        <v>84225.445483276068</v>
      </c>
      <c r="AD419" s="326">
        <v>89202.891052927516</v>
      </c>
      <c r="AE419" s="326">
        <v>94600.174503688468</v>
      </c>
      <c r="AF419" s="326">
        <v>99283.158010179191</v>
      </c>
      <c r="AG419" s="46">
        <v>102828.16548602504</v>
      </c>
      <c r="AI419" s="205">
        <f t="shared" si="58"/>
        <v>0</v>
      </c>
      <c r="AJ419" s="205">
        <f t="shared" si="59"/>
        <v>0</v>
      </c>
      <c r="AK419" s="205">
        <f t="shared" si="60"/>
        <v>0</v>
      </c>
      <c r="AL419" s="205">
        <f t="shared" si="61"/>
        <v>0</v>
      </c>
      <c r="AM419" s="205">
        <f t="shared" si="62"/>
        <v>0</v>
      </c>
      <c r="AN419" s="205">
        <f t="shared" si="63"/>
        <v>0</v>
      </c>
      <c r="AO419" s="205">
        <f t="shared" si="64"/>
        <v>0</v>
      </c>
      <c r="AP419" s="205">
        <f t="shared" si="56"/>
        <v>-194.22754021051514</v>
      </c>
      <c r="AQ419" s="205">
        <f t="shared" si="57"/>
        <v>-190.16918540101324</v>
      </c>
    </row>
    <row r="420" spans="1:43" ht="18" x14ac:dyDescent="0.3">
      <c r="E420" s="107"/>
      <c r="F420" s="249"/>
      <c r="G420" s="249" t="s">
        <v>526</v>
      </c>
      <c r="H420" s="249" t="s">
        <v>527</v>
      </c>
      <c r="K420" s="44"/>
      <c r="N420" s="54">
        <v>60017.563401310581</v>
      </c>
      <c r="O420" s="54">
        <v>60887.552651403639</v>
      </c>
      <c r="P420" s="54">
        <v>63972.726863369397</v>
      </c>
      <c r="Q420" s="54">
        <v>66484.752773402419</v>
      </c>
      <c r="R420" s="54">
        <v>69388.162062236603</v>
      </c>
      <c r="S420" s="54">
        <v>70951.821258094773</v>
      </c>
      <c r="T420" s="54">
        <v>77343.641000817515</v>
      </c>
      <c r="U420" s="54">
        <v>78912.551788396246</v>
      </c>
      <c r="V420" s="54">
        <v>78200.622609047787</v>
      </c>
      <c r="W420" s="54">
        <v>81685.278452989543</v>
      </c>
      <c r="X420" s="54"/>
      <c r="Y420" s="326">
        <v>60017.563401310581</v>
      </c>
      <c r="Z420" s="326">
        <v>60887.552651403639</v>
      </c>
      <c r="AA420" s="326">
        <v>63972.726863369397</v>
      </c>
      <c r="AB420" s="326">
        <v>66484.752773402419</v>
      </c>
      <c r="AC420" s="326">
        <v>69388.162062236603</v>
      </c>
      <c r="AD420" s="326">
        <v>70951.821258094773</v>
      </c>
      <c r="AE420" s="326">
        <v>77343.641000817515</v>
      </c>
      <c r="AF420" s="326">
        <v>79351.117205466828</v>
      </c>
      <c r="AG420" s="46">
        <v>78692.518009202802</v>
      </c>
      <c r="AI420" s="205">
        <f t="shared" si="58"/>
        <v>0</v>
      </c>
      <c r="AJ420" s="205">
        <f t="shared" si="59"/>
        <v>0</v>
      </c>
      <c r="AK420" s="205">
        <f t="shared" si="60"/>
        <v>0</v>
      </c>
      <c r="AL420" s="205">
        <f t="shared" si="61"/>
        <v>0</v>
      </c>
      <c r="AM420" s="205">
        <f t="shared" si="62"/>
        <v>0</v>
      </c>
      <c r="AN420" s="205">
        <f t="shared" si="63"/>
        <v>0</v>
      </c>
      <c r="AO420" s="205">
        <f t="shared" si="64"/>
        <v>0</v>
      </c>
      <c r="AP420" s="205">
        <f t="shared" si="56"/>
        <v>438.56541707058204</v>
      </c>
      <c r="AQ420" s="205">
        <f t="shared" si="57"/>
        <v>491.89540015501552</v>
      </c>
    </row>
    <row r="421" spans="1:43" ht="18" x14ac:dyDescent="0.3">
      <c r="E421" s="107"/>
      <c r="F421" s="249"/>
      <c r="G421" s="249" t="s">
        <v>528</v>
      </c>
      <c r="H421" s="249" t="s">
        <v>529</v>
      </c>
      <c r="K421" s="44"/>
      <c r="N421" s="54">
        <v>18615.663583863272</v>
      </c>
      <c r="O421" s="54">
        <v>19834.822007634066</v>
      </c>
      <c r="P421" s="54">
        <v>20558.7809632711</v>
      </c>
      <c r="Q421" s="54">
        <v>22603.517519890713</v>
      </c>
      <c r="R421" s="54">
        <v>23969.944604232154</v>
      </c>
      <c r="S421" s="54">
        <v>25150.194483568299</v>
      </c>
      <c r="T421" s="54">
        <v>28427.711030761569</v>
      </c>
      <c r="U421" s="54">
        <v>27243.856241852704</v>
      </c>
      <c r="V421" s="54">
        <v>25380.262285209057</v>
      </c>
      <c r="W421" s="54">
        <v>27006.41761999614</v>
      </c>
      <c r="X421" s="54"/>
      <c r="Y421" s="326">
        <v>18615.663583863272</v>
      </c>
      <c r="Z421" s="326">
        <v>19834.822007634066</v>
      </c>
      <c r="AA421" s="326">
        <v>20558.7809632711</v>
      </c>
      <c r="AB421" s="326">
        <v>22603.517519890713</v>
      </c>
      <c r="AC421" s="326">
        <v>23969.944604232154</v>
      </c>
      <c r="AD421" s="326">
        <v>25150.194483568299</v>
      </c>
      <c r="AE421" s="326">
        <v>28427.711030761569</v>
      </c>
      <c r="AF421" s="326">
        <v>27280.146923610995</v>
      </c>
      <c r="AG421" s="46">
        <v>25495.760434200925</v>
      </c>
      <c r="AI421" s="205">
        <f t="shared" si="58"/>
        <v>0</v>
      </c>
      <c r="AJ421" s="205">
        <f t="shared" si="59"/>
        <v>0</v>
      </c>
      <c r="AK421" s="205">
        <f t="shared" si="60"/>
        <v>0</v>
      </c>
      <c r="AL421" s="205">
        <f t="shared" si="61"/>
        <v>0</v>
      </c>
      <c r="AM421" s="205">
        <f t="shared" si="62"/>
        <v>0</v>
      </c>
      <c r="AN421" s="205">
        <f t="shared" si="63"/>
        <v>0</v>
      </c>
      <c r="AO421" s="205">
        <f t="shared" si="64"/>
        <v>0</v>
      </c>
      <c r="AP421" s="205">
        <f t="shared" si="56"/>
        <v>36.290681758291612</v>
      </c>
      <c r="AQ421" s="205">
        <f t="shared" si="57"/>
        <v>115.49814899186822</v>
      </c>
    </row>
    <row r="422" spans="1:43" ht="18" x14ac:dyDescent="0.3">
      <c r="E422" s="107"/>
      <c r="F422" s="249"/>
      <c r="G422" s="249" t="s">
        <v>530</v>
      </c>
      <c r="H422" s="249" t="s">
        <v>531</v>
      </c>
      <c r="K422" s="44"/>
      <c r="N422" s="54">
        <v>51430.645561870959</v>
      </c>
      <c r="O422" s="54">
        <v>54964.668057332477</v>
      </c>
      <c r="P422" s="54">
        <v>59131.610696467309</v>
      </c>
      <c r="Q422" s="54">
        <v>63744.994851843585</v>
      </c>
      <c r="R422" s="54">
        <v>68762.492731843493</v>
      </c>
      <c r="S422" s="54">
        <v>58765.570229027682</v>
      </c>
      <c r="T422" s="54">
        <v>53420.139422433946</v>
      </c>
      <c r="U422" s="54">
        <v>66210.056916243659</v>
      </c>
      <c r="V422" s="54">
        <v>71880.665537250112</v>
      </c>
      <c r="W422" s="54">
        <v>78706.65943634999</v>
      </c>
      <c r="X422" s="54"/>
      <c r="Y422" s="326">
        <v>51430.645561870959</v>
      </c>
      <c r="Z422" s="326">
        <v>54964.668057332477</v>
      </c>
      <c r="AA422" s="326">
        <v>59131.610696467309</v>
      </c>
      <c r="AB422" s="326">
        <v>63744.994851843585</v>
      </c>
      <c r="AC422" s="326">
        <v>68762.492731843493</v>
      </c>
      <c r="AD422" s="326">
        <v>58765.570229027682</v>
      </c>
      <c r="AE422" s="326">
        <v>53420.139422433946</v>
      </c>
      <c r="AF422" s="326">
        <v>65557.772943008924</v>
      </c>
      <c r="AG422" s="46">
        <v>71264.216770158018</v>
      </c>
      <c r="AI422" s="205">
        <f t="shared" si="58"/>
        <v>0</v>
      </c>
      <c r="AJ422" s="205">
        <f t="shared" si="59"/>
        <v>0</v>
      </c>
      <c r="AK422" s="205">
        <f t="shared" si="60"/>
        <v>0</v>
      </c>
      <c r="AL422" s="205">
        <f t="shared" si="61"/>
        <v>0</v>
      </c>
      <c r="AM422" s="205">
        <f t="shared" si="62"/>
        <v>0</v>
      </c>
      <c r="AN422" s="205">
        <f t="shared" si="63"/>
        <v>0</v>
      </c>
      <c r="AO422" s="205">
        <f t="shared" si="64"/>
        <v>0</v>
      </c>
      <c r="AP422" s="205">
        <f t="shared" si="56"/>
        <v>-652.28397323473473</v>
      </c>
      <c r="AQ422" s="205">
        <f t="shared" si="57"/>
        <v>-616.44876709209348</v>
      </c>
    </row>
    <row r="423" spans="1:43" ht="18" x14ac:dyDescent="0.3">
      <c r="E423" s="107"/>
      <c r="F423" s="249"/>
      <c r="G423" s="249" t="s">
        <v>532</v>
      </c>
      <c r="H423" s="249" t="s">
        <v>423</v>
      </c>
      <c r="K423" s="44"/>
      <c r="N423" s="54">
        <v>57724.715922152769</v>
      </c>
      <c r="O423" s="54">
        <v>60539.44796792687</v>
      </c>
      <c r="P423" s="54">
        <v>63648.762134190198</v>
      </c>
      <c r="Q423" s="54">
        <v>67169.544757282827</v>
      </c>
      <c r="R423" s="54">
        <v>70942.637426048081</v>
      </c>
      <c r="S423" s="54">
        <v>63795.362713969211</v>
      </c>
      <c r="T423" s="54">
        <v>61909.698255355957</v>
      </c>
      <c r="U423" s="54">
        <v>69755.211056319735</v>
      </c>
      <c r="V423" s="54">
        <v>74285.651784781992</v>
      </c>
      <c r="W423" s="54">
        <v>78523.005430779682</v>
      </c>
      <c r="X423" s="54"/>
      <c r="Y423" s="326">
        <v>57724.715922152769</v>
      </c>
      <c r="Z423" s="326">
        <v>60539.44796792687</v>
      </c>
      <c r="AA423" s="326">
        <v>63648.762134190198</v>
      </c>
      <c r="AB423" s="326">
        <v>67169.544757282827</v>
      </c>
      <c r="AC423" s="326">
        <v>70942.637426048081</v>
      </c>
      <c r="AD423" s="326">
        <v>63795.362713969211</v>
      </c>
      <c r="AE423" s="326">
        <v>61909.698255355957</v>
      </c>
      <c r="AF423" s="326">
        <v>68569.373574074722</v>
      </c>
      <c r="AG423" s="46">
        <v>72886.217488796829</v>
      </c>
      <c r="AI423" s="205">
        <f t="shared" si="58"/>
        <v>0</v>
      </c>
      <c r="AJ423" s="205">
        <f t="shared" si="59"/>
        <v>0</v>
      </c>
      <c r="AK423" s="205">
        <f t="shared" si="60"/>
        <v>0</v>
      </c>
      <c r="AL423" s="205">
        <f t="shared" si="61"/>
        <v>0</v>
      </c>
      <c r="AM423" s="205">
        <f t="shared" si="62"/>
        <v>0</v>
      </c>
      <c r="AN423" s="205">
        <f t="shared" si="63"/>
        <v>0</v>
      </c>
      <c r="AO423" s="205">
        <f t="shared" si="64"/>
        <v>0</v>
      </c>
      <c r="AP423" s="205">
        <f t="shared" si="56"/>
        <v>-1185.8374822450132</v>
      </c>
      <c r="AQ423" s="205">
        <f t="shared" si="57"/>
        <v>-1399.4342959851638</v>
      </c>
    </row>
    <row r="424" spans="1:43" ht="18" x14ac:dyDescent="0.3">
      <c r="E424" s="107"/>
      <c r="F424" s="249"/>
      <c r="G424" s="249" t="s">
        <v>533</v>
      </c>
      <c r="H424" s="249" t="s">
        <v>534</v>
      </c>
      <c r="I424" s="44"/>
      <c r="K424" s="44"/>
      <c r="N424" s="54">
        <v>99782.75770531116</v>
      </c>
      <c r="O424" s="54">
        <v>104620.35506748897</v>
      </c>
      <c r="P424" s="54">
        <v>109694.10504715604</v>
      </c>
      <c r="Q424" s="54">
        <v>114891.05156880569</v>
      </c>
      <c r="R424" s="54">
        <v>118804.15657741018</v>
      </c>
      <c r="S424" s="54">
        <v>124699.12955147336</v>
      </c>
      <c r="T424" s="54">
        <v>131482.17495485194</v>
      </c>
      <c r="U424" s="54">
        <v>137783.7942489179</v>
      </c>
      <c r="V424" s="54">
        <v>144593.16547244691</v>
      </c>
      <c r="W424" s="54">
        <v>151514.52281623328</v>
      </c>
      <c r="X424" s="54"/>
      <c r="Y424" s="326">
        <v>99782.75770531116</v>
      </c>
      <c r="Z424" s="326">
        <v>104620.35506748897</v>
      </c>
      <c r="AA424" s="326">
        <v>109694.10504715604</v>
      </c>
      <c r="AB424" s="326">
        <v>114891.05156880569</v>
      </c>
      <c r="AC424" s="326">
        <v>118804.15657741018</v>
      </c>
      <c r="AD424" s="326">
        <v>124699.12955147336</v>
      </c>
      <c r="AE424" s="326">
        <v>131482.17495485194</v>
      </c>
      <c r="AF424" s="326">
        <v>137435.19047015547</v>
      </c>
      <c r="AG424" s="46">
        <v>143868.19524553895</v>
      </c>
      <c r="AI424" s="205">
        <f t="shared" si="58"/>
        <v>0</v>
      </c>
      <c r="AJ424" s="205">
        <f t="shared" si="59"/>
        <v>0</v>
      </c>
      <c r="AK424" s="205">
        <f t="shared" si="60"/>
        <v>0</v>
      </c>
      <c r="AL424" s="205">
        <f t="shared" si="61"/>
        <v>0</v>
      </c>
      <c r="AM424" s="205">
        <f t="shared" si="62"/>
        <v>0</v>
      </c>
      <c r="AN424" s="205">
        <f t="shared" si="63"/>
        <v>0</v>
      </c>
      <c r="AO424" s="205">
        <f t="shared" si="64"/>
        <v>0</v>
      </c>
      <c r="AP424" s="205">
        <f t="shared" si="56"/>
        <v>-348.60377876242273</v>
      </c>
      <c r="AQ424" s="205">
        <f t="shared" si="57"/>
        <v>-724.97022690795711</v>
      </c>
    </row>
    <row r="425" spans="1:43" s="50" customFormat="1" ht="18" x14ac:dyDescent="0.3">
      <c r="A425" s="48"/>
      <c r="B425" s="49"/>
      <c r="C425" s="48"/>
      <c r="D425" s="49"/>
      <c r="E425" s="99" t="s">
        <v>11</v>
      </c>
      <c r="F425" s="248" t="s">
        <v>535</v>
      </c>
      <c r="G425" s="248"/>
      <c r="H425" s="248"/>
      <c r="I425" s="49"/>
      <c r="J425" s="49"/>
      <c r="K425" s="49"/>
      <c r="L425" s="49"/>
      <c r="M425" s="49"/>
      <c r="N425" s="123">
        <v>14698.94519885105</v>
      </c>
      <c r="O425" s="123">
        <v>15999.621912005719</v>
      </c>
      <c r="P425" s="123">
        <v>18076.345270753758</v>
      </c>
      <c r="Q425" s="123">
        <v>16545.519798710782</v>
      </c>
      <c r="R425" s="123">
        <v>16179.23907634756</v>
      </c>
      <c r="S425" s="123">
        <v>15345.755354717177</v>
      </c>
      <c r="T425" s="123">
        <v>15641.993446632223</v>
      </c>
      <c r="U425" s="123">
        <v>16783.820688568292</v>
      </c>
      <c r="V425" s="123">
        <v>18392.323802137638</v>
      </c>
      <c r="W425" s="123">
        <v>19692.395750242122</v>
      </c>
      <c r="X425" s="123"/>
      <c r="Y425" s="327">
        <v>14698.94519885105</v>
      </c>
      <c r="Z425" s="327">
        <v>15999.621912005719</v>
      </c>
      <c r="AA425" s="327">
        <v>18076.345270753758</v>
      </c>
      <c r="AB425" s="327">
        <v>16545.519798710782</v>
      </c>
      <c r="AC425" s="327">
        <v>16179.23907634756</v>
      </c>
      <c r="AD425" s="327">
        <v>15345.755354717177</v>
      </c>
      <c r="AE425" s="327">
        <v>15641.993446632223</v>
      </c>
      <c r="AF425" s="327">
        <v>16783.820688568292</v>
      </c>
      <c r="AG425" s="50">
        <v>18392.323802137638</v>
      </c>
      <c r="AI425" s="205">
        <f t="shared" si="58"/>
        <v>0</v>
      </c>
      <c r="AJ425" s="205">
        <f t="shared" si="59"/>
        <v>0</v>
      </c>
      <c r="AK425" s="205">
        <f t="shared" si="60"/>
        <v>0</v>
      </c>
      <c r="AL425" s="205">
        <f t="shared" si="61"/>
        <v>0</v>
      </c>
      <c r="AM425" s="205">
        <f t="shared" si="62"/>
        <v>0</v>
      </c>
      <c r="AN425" s="205">
        <f t="shared" si="63"/>
        <v>0</v>
      </c>
      <c r="AO425" s="205">
        <f t="shared" si="64"/>
        <v>0</v>
      </c>
      <c r="AP425" s="205">
        <f t="shared" si="56"/>
        <v>0</v>
      </c>
      <c r="AQ425" s="205">
        <f t="shared" si="57"/>
        <v>0</v>
      </c>
    </row>
    <row r="426" spans="1:43" s="50" customFormat="1" ht="18" x14ac:dyDescent="0.3">
      <c r="A426" s="48"/>
      <c r="B426" s="49"/>
      <c r="C426" s="48"/>
      <c r="D426" s="49"/>
      <c r="E426" s="253"/>
      <c r="F426" s="248" t="s">
        <v>536</v>
      </c>
      <c r="G426" s="248"/>
      <c r="H426" s="248"/>
      <c r="I426" s="49"/>
      <c r="J426" s="49"/>
      <c r="K426" s="49"/>
      <c r="L426" s="49"/>
      <c r="M426" s="49"/>
      <c r="N426" s="123">
        <v>1176941.1870326435</v>
      </c>
      <c r="O426" s="123">
        <v>1229312.4972448102</v>
      </c>
      <c r="P426" s="123">
        <v>1300769.0197593477</v>
      </c>
      <c r="Q426" s="123">
        <v>1363766.3945229838</v>
      </c>
      <c r="R426" s="123">
        <v>1423951.9624371622</v>
      </c>
      <c r="S426" s="123">
        <v>1346249.0883201084</v>
      </c>
      <c r="T426" s="123">
        <v>1390881.950864098</v>
      </c>
      <c r="U426" s="123">
        <v>1516502.7536947306</v>
      </c>
      <c r="V426" s="123">
        <v>1570142.4237125986</v>
      </c>
      <c r="W426" s="123">
        <v>1650305.4054110262</v>
      </c>
      <c r="X426" s="123"/>
      <c r="Y426" s="327">
        <v>1176941.1870326435</v>
      </c>
      <c r="Z426" s="327">
        <v>1229312.4972448102</v>
      </c>
      <c r="AA426" s="327">
        <v>1300769.0197593477</v>
      </c>
      <c r="AB426" s="327">
        <v>1363766.3945229838</v>
      </c>
      <c r="AC426" s="327">
        <v>1423951.9624371622</v>
      </c>
      <c r="AD426" s="327">
        <v>1346249.0883201084</v>
      </c>
      <c r="AE426" s="327">
        <v>1390881.950864098</v>
      </c>
      <c r="AF426" s="327">
        <v>1514139.4318749716</v>
      </c>
      <c r="AG426" s="50">
        <v>1567974.464668972</v>
      </c>
      <c r="AI426" s="205">
        <f t="shared" si="58"/>
        <v>0</v>
      </c>
      <c r="AJ426" s="205">
        <f t="shared" si="59"/>
        <v>0</v>
      </c>
      <c r="AK426" s="205">
        <f t="shared" si="60"/>
        <v>0</v>
      </c>
      <c r="AL426" s="205">
        <f t="shared" si="61"/>
        <v>0</v>
      </c>
      <c r="AM426" s="205">
        <f t="shared" si="62"/>
        <v>0</v>
      </c>
      <c r="AN426" s="205">
        <f t="shared" si="63"/>
        <v>0</v>
      </c>
      <c r="AO426" s="205">
        <f t="shared" si="64"/>
        <v>0</v>
      </c>
      <c r="AP426" s="205">
        <f t="shared" si="56"/>
        <v>-2363.321819758974</v>
      </c>
      <c r="AQ426" s="205">
        <f t="shared" si="57"/>
        <v>-2167.9590436266735</v>
      </c>
    </row>
    <row r="427" spans="1:43" s="50" customFormat="1" ht="18" x14ac:dyDescent="0.3">
      <c r="A427" s="48"/>
      <c r="B427" s="49"/>
      <c r="C427" s="48"/>
      <c r="D427" s="49"/>
      <c r="E427" s="253"/>
      <c r="F427" s="248"/>
      <c r="G427" s="248"/>
      <c r="H427" s="248"/>
      <c r="I427" s="49"/>
      <c r="J427" s="49"/>
      <c r="K427" s="49"/>
      <c r="L427" s="49"/>
      <c r="M427" s="49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327"/>
      <c r="Z427" s="327"/>
      <c r="AA427" s="327"/>
      <c r="AB427" s="327"/>
      <c r="AC427" s="327"/>
      <c r="AD427" s="327"/>
      <c r="AE427" s="327"/>
      <c r="AF427" s="327"/>
      <c r="AI427" s="205">
        <f t="shared" si="58"/>
        <v>0</v>
      </c>
      <c r="AJ427" s="205">
        <f t="shared" si="59"/>
        <v>0</v>
      </c>
      <c r="AK427" s="205">
        <f t="shared" si="60"/>
        <v>0</v>
      </c>
      <c r="AL427" s="205">
        <f t="shared" si="61"/>
        <v>0</v>
      </c>
      <c r="AM427" s="205">
        <f t="shared" si="62"/>
        <v>0</v>
      </c>
      <c r="AN427" s="205">
        <f t="shared" si="63"/>
        <v>0</v>
      </c>
      <c r="AO427" s="205">
        <f t="shared" si="64"/>
        <v>0</v>
      </c>
      <c r="AP427" s="205">
        <f t="shared" si="56"/>
        <v>0</v>
      </c>
      <c r="AQ427" s="205">
        <f t="shared" si="57"/>
        <v>0</v>
      </c>
    </row>
    <row r="428" spans="1:43" s="50" customFormat="1" ht="18" x14ac:dyDescent="0.3">
      <c r="A428" s="48"/>
      <c r="B428" s="49"/>
      <c r="C428" s="48"/>
      <c r="D428" s="49"/>
      <c r="E428" s="109" t="s">
        <v>445</v>
      </c>
      <c r="F428" s="254"/>
      <c r="G428" s="254"/>
      <c r="H428" s="254"/>
      <c r="I428" s="49"/>
      <c r="J428" s="49"/>
      <c r="K428" s="49"/>
      <c r="L428" s="49"/>
      <c r="M428" s="49"/>
      <c r="N428" s="123"/>
      <c r="O428" s="123"/>
      <c r="P428" s="123"/>
      <c r="Q428" s="123"/>
      <c r="R428" s="308"/>
      <c r="S428" s="308"/>
      <c r="T428" s="308"/>
      <c r="U428" s="308"/>
      <c r="V428" s="308"/>
      <c r="W428" s="308"/>
      <c r="X428" s="123"/>
      <c r="Y428" s="327"/>
      <c r="Z428" s="327"/>
      <c r="AA428" s="327"/>
      <c r="AB428" s="327"/>
      <c r="AC428" s="327"/>
      <c r="AD428" s="327"/>
      <c r="AE428" s="327"/>
      <c r="AF428" s="327"/>
      <c r="AI428" s="205">
        <f t="shared" si="58"/>
        <v>0</v>
      </c>
      <c r="AJ428" s="205">
        <f t="shared" si="59"/>
        <v>0</v>
      </c>
      <c r="AK428" s="205">
        <f t="shared" si="60"/>
        <v>0</v>
      </c>
      <c r="AL428" s="205">
        <f t="shared" si="61"/>
        <v>0</v>
      </c>
      <c r="AM428" s="205">
        <f t="shared" si="62"/>
        <v>0</v>
      </c>
      <c r="AN428" s="205">
        <f t="shared" si="63"/>
        <v>0</v>
      </c>
      <c r="AO428" s="205">
        <f t="shared" si="64"/>
        <v>0</v>
      </c>
      <c r="AP428" s="205">
        <f t="shared" si="56"/>
        <v>0</v>
      </c>
      <c r="AQ428" s="205">
        <f t="shared" si="57"/>
        <v>0</v>
      </c>
    </row>
    <row r="429" spans="1:43" s="50" customFormat="1" ht="18" x14ac:dyDescent="0.3">
      <c r="A429" s="48"/>
      <c r="B429" s="49"/>
      <c r="C429" s="48"/>
      <c r="D429" s="49"/>
      <c r="E429" s="99">
        <v>1</v>
      </c>
      <c r="F429" s="248" t="s">
        <v>431</v>
      </c>
      <c r="G429" s="255"/>
      <c r="H429" s="248"/>
      <c r="I429" s="49"/>
      <c r="J429" s="49"/>
      <c r="K429" s="49"/>
      <c r="L429" s="49"/>
      <c r="M429" s="49"/>
      <c r="N429" s="123">
        <v>97538.942786112864</v>
      </c>
      <c r="O429" s="123">
        <v>93977.445480580325</v>
      </c>
      <c r="P429" s="123">
        <v>99508.777911151876</v>
      </c>
      <c r="Q429" s="123">
        <v>99637.07855359267</v>
      </c>
      <c r="R429" s="123">
        <v>101573.32801701606</v>
      </c>
      <c r="S429" s="123">
        <v>99109.202093922009</v>
      </c>
      <c r="T429" s="123">
        <v>98843.234961385271</v>
      </c>
      <c r="U429" s="123">
        <v>100164.02609947164</v>
      </c>
      <c r="V429" s="123">
        <v>100393.15517331603</v>
      </c>
      <c r="W429" s="123">
        <v>103457.52932396904</v>
      </c>
      <c r="X429" s="123"/>
      <c r="Y429" s="327">
        <v>97538.942786112864</v>
      </c>
      <c r="Z429" s="327">
        <v>93977.445480580325</v>
      </c>
      <c r="AA429" s="327">
        <v>99508.777911151876</v>
      </c>
      <c r="AB429" s="327">
        <v>99637.07855359267</v>
      </c>
      <c r="AC429" s="327">
        <v>101573.32801701606</v>
      </c>
      <c r="AD429" s="327">
        <v>99109.202093922009</v>
      </c>
      <c r="AE429" s="327">
        <v>98843.234961385271</v>
      </c>
      <c r="AF429" s="327">
        <v>100082.41894269368</v>
      </c>
      <c r="AG429" s="50">
        <v>100811.92521263591</v>
      </c>
      <c r="AI429" s="205">
        <f t="shared" si="58"/>
        <v>0</v>
      </c>
      <c r="AJ429" s="205">
        <f t="shared" si="59"/>
        <v>0</v>
      </c>
      <c r="AK429" s="205">
        <f t="shared" si="60"/>
        <v>0</v>
      </c>
      <c r="AL429" s="205">
        <f t="shared" si="61"/>
        <v>0</v>
      </c>
      <c r="AM429" s="205">
        <f t="shared" si="62"/>
        <v>0</v>
      </c>
      <c r="AN429" s="205">
        <f t="shared" si="63"/>
        <v>0</v>
      </c>
      <c r="AO429" s="205">
        <f t="shared" si="64"/>
        <v>0</v>
      </c>
      <c r="AP429" s="205">
        <f t="shared" si="56"/>
        <v>-81.607156777958153</v>
      </c>
      <c r="AQ429" s="205">
        <f t="shared" si="57"/>
        <v>418.77003931987565</v>
      </c>
    </row>
    <row r="430" spans="1:43" s="50" customFormat="1" ht="18" x14ac:dyDescent="0.3">
      <c r="A430" s="48"/>
      <c r="B430" s="49"/>
      <c r="C430" s="48"/>
      <c r="D430" s="49"/>
      <c r="E430" s="99">
        <v>2</v>
      </c>
      <c r="F430" s="248" t="s">
        <v>444</v>
      </c>
      <c r="G430" s="255"/>
      <c r="H430" s="248"/>
      <c r="I430" s="49"/>
      <c r="J430" s="49"/>
      <c r="K430" s="49"/>
      <c r="L430" s="49"/>
      <c r="M430" s="49"/>
      <c r="N430" s="123">
        <v>103059.35011490002</v>
      </c>
      <c r="O430" s="123">
        <v>105367.65920510242</v>
      </c>
      <c r="P430" s="123">
        <v>105837.79838238798</v>
      </c>
      <c r="Q430" s="123">
        <v>103557.00593256713</v>
      </c>
      <c r="R430" s="123">
        <v>102887.37205491868</v>
      </c>
      <c r="S430" s="123">
        <v>92879.417959958504</v>
      </c>
      <c r="T430" s="123">
        <v>93717.12803731217</v>
      </c>
      <c r="U430" s="123">
        <v>97003.932960972015</v>
      </c>
      <c r="V430" s="123">
        <v>97537.291518448328</v>
      </c>
      <c r="W430" s="123">
        <v>98432.186539447284</v>
      </c>
      <c r="X430" s="123"/>
      <c r="Y430" s="327">
        <v>103059.35011490002</v>
      </c>
      <c r="Z430" s="327">
        <v>105367.65920510242</v>
      </c>
      <c r="AA430" s="327">
        <v>105837.79838238798</v>
      </c>
      <c r="AB430" s="327">
        <v>103557.00593256713</v>
      </c>
      <c r="AC430" s="327">
        <v>102887.37205491868</v>
      </c>
      <c r="AD430" s="327">
        <v>92879.417959958504</v>
      </c>
      <c r="AE430" s="327">
        <v>93717.12803731217</v>
      </c>
      <c r="AF430" s="327">
        <v>97000.564618684162</v>
      </c>
      <c r="AG430" s="50">
        <v>97513.114881553105</v>
      </c>
      <c r="AI430" s="205">
        <f t="shared" si="58"/>
        <v>0</v>
      </c>
      <c r="AJ430" s="205">
        <f t="shared" si="59"/>
        <v>0</v>
      </c>
      <c r="AK430" s="205">
        <f t="shared" si="60"/>
        <v>0</v>
      </c>
      <c r="AL430" s="205">
        <f t="shared" si="61"/>
        <v>0</v>
      </c>
      <c r="AM430" s="205">
        <f t="shared" si="62"/>
        <v>0</v>
      </c>
      <c r="AN430" s="205">
        <f t="shared" si="63"/>
        <v>0</v>
      </c>
      <c r="AO430" s="205">
        <f t="shared" si="64"/>
        <v>0</v>
      </c>
      <c r="AP430" s="205">
        <f t="shared" si="56"/>
        <v>-3.3683422878530109</v>
      </c>
      <c r="AQ430" s="205">
        <f t="shared" si="57"/>
        <v>-24.176636895223055</v>
      </c>
    </row>
    <row r="431" spans="1:43" s="113" customFormat="1" ht="18" x14ac:dyDescent="0.3">
      <c r="A431" s="111"/>
      <c r="B431" s="112"/>
      <c r="C431" s="111"/>
      <c r="D431" s="112"/>
      <c r="E431" s="99">
        <v>3</v>
      </c>
      <c r="F431" s="248" t="s">
        <v>433</v>
      </c>
      <c r="G431" s="256"/>
      <c r="H431" s="257"/>
      <c r="I431" s="111"/>
      <c r="J431" s="112"/>
      <c r="K431" s="111"/>
      <c r="L431" s="112"/>
      <c r="M431" s="114"/>
      <c r="N431" s="54">
        <v>262379.41096744972</v>
      </c>
      <c r="O431" s="54">
        <v>273898.54299448844</v>
      </c>
      <c r="P431" s="54">
        <v>290463.68488000461</v>
      </c>
      <c r="Q431" s="54">
        <v>304842.65721717005</v>
      </c>
      <c r="R431" s="54">
        <v>316282.97334000346</v>
      </c>
      <c r="S431" s="54">
        <v>307605.60964339715</v>
      </c>
      <c r="T431" s="54">
        <v>336724.36011022481</v>
      </c>
      <c r="U431" s="54">
        <v>364225.59189404524</v>
      </c>
      <c r="V431" s="54">
        <v>366793.38527853368</v>
      </c>
      <c r="W431" s="54">
        <v>382033.6344815662</v>
      </c>
      <c r="X431" s="54"/>
      <c r="Y431" s="326">
        <v>262379.41096744972</v>
      </c>
      <c r="Z431" s="326">
        <v>273898.54299448844</v>
      </c>
      <c r="AA431" s="326">
        <v>290463.68488000461</v>
      </c>
      <c r="AB431" s="326">
        <v>304842.65721717005</v>
      </c>
      <c r="AC431" s="326">
        <v>316282.97334000346</v>
      </c>
      <c r="AD431" s="326">
        <v>307605.60964339715</v>
      </c>
      <c r="AE431" s="326">
        <v>336724.36011022481</v>
      </c>
      <c r="AF431" s="326">
        <v>364123.5918940453</v>
      </c>
      <c r="AG431" s="113">
        <v>366693.68527853373</v>
      </c>
      <c r="AI431" s="205">
        <f t="shared" si="58"/>
        <v>0</v>
      </c>
      <c r="AJ431" s="205">
        <f t="shared" si="59"/>
        <v>0</v>
      </c>
      <c r="AK431" s="205">
        <f t="shared" si="60"/>
        <v>0</v>
      </c>
      <c r="AL431" s="205">
        <f t="shared" si="61"/>
        <v>0</v>
      </c>
      <c r="AM431" s="205">
        <f t="shared" si="62"/>
        <v>0</v>
      </c>
      <c r="AN431" s="205">
        <f t="shared" si="63"/>
        <v>0</v>
      </c>
      <c r="AO431" s="205">
        <f t="shared" si="64"/>
        <v>0</v>
      </c>
      <c r="AP431" s="205">
        <f t="shared" si="56"/>
        <v>-101.99999999994179</v>
      </c>
      <c r="AQ431" s="205">
        <f t="shared" si="57"/>
        <v>-99.699999999953434</v>
      </c>
    </row>
    <row r="432" spans="1:43" s="113" customFormat="1" ht="18" x14ac:dyDescent="0.3">
      <c r="A432" s="111"/>
      <c r="B432" s="112"/>
      <c r="C432" s="111"/>
      <c r="D432" s="112"/>
      <c r="E432" s="99">
        <v>4</v>
      </c>
      <c r="F432" s="248" t="s">
        <v>435</v>
      </c>
      <c r="G432" s="256"/>
      <c r="H432" s="257"/>
      <c r="I432" s="111"/>
      <c r="J432" s="112"/>
      <c r="K432" s="111"/>
      <c r="L432" s="112"/>
      <c r="M432" s="114"/>
      <c r="N432" s="54">
        <v>55381.969091896266</v>
      </c>
      <c r="O432" s="54">
        <v>59507.909089336186</v>
      </c>
      <c r="P432" s="54">
        <v>63521.683704404029</v>
      </c>
      <c r="Q432" s="54">
        <v>66194.271723307989</v>
      </c>
      <c r="R432" s="54">
        <v>66452.570371288355</v>
      </c>
      <c r="S432" s="54">
        <v>53616.192721116764</v>
      </c>
      <c r="T432" s="54">
        <v>50838.937329777873</v>
      </c>
      <c r="U432" s="54">
        <v>53455.042761652316</v>
      </c>
      <c r="V432" s="54">
        <v>56662.858459509735</v>
      </c>
      <c r="W432" s="54">
        <v>66579.938721650018</v>
      </c>
      <c r="X432" s="54"/>
      <c r="Y432" s="326">
        <v>55381.969091896266</v>
      </c>
      <c r="Z432" s="326">
        <v>59507.909089336186</v>
      </c>
      <c r="AA432" s="326">
        <v>63521.683704404029</v>
      </c>
      <c r="AB432" s="326">
        <v>66194.271723307989</v>
      </c>
      <c r="AC432" s="326">
        <v>66452.570371288355</v>
      </c>
      <c r="AD432" s="326">
        <v>53616.192721116764</v>
      </c>
      <c r="AE432" s="326">
        <v>50838.937329777873</v>
      </c>
      <c r="AF432" s="326">
        <v>53426.45532983703</v>
      </c>
      <c r="AG432" s="113">
        <v>56658.931342510572</v>
      </c>
      <c r="AI432" s="205">
        <f t="shared" si="58"/>
        <v>0</v>
      </c>
      <c r="AJ432" s="205">
        <f t="shared" si="59"/>
        <v>0</v>
      </c>
      <c r="AK432" s="205">
        <f t="shared" si="60"/>
        <v>0</v>
      </c>
      <c r="AL432" s="205">
        <f t="shared" si="61"/>
        <v>0</v>
      </c>
      <c r="AM432" s="205">
        <f t="shared" si="62"/>
        <v>0</v>
      </c>
      <c r="AN432" s="205">
        <f t="shared" si="63"/>
        <v>0</v>
      </c>
      <c r="AO432" s="205">
        <f t="shared" si="64"/>
        <v>0</v>
      </c>
      <c r="AP432" s="205">
        <f t="shared" si="56"/>
        <v>-28.587431815285527</v>
      </c>
      <c r="AQ432" s="205">
        <f t="shared" si="57"/>
        <v>-3.9271169991625356</v>
      </c>
    </row>
    <row r="433" spans="1:43" s="113" customFormat="1" ht="18" x14ac:dyDescent="0.3">
      <c r="A433" s="111"/>
      <c r="B433" s="112"/>
      <c r="C433" s="111"/>
      <c r="D433" s="112"/>
      <c r="E433" s="99">
        <v>5</v>
      </c>
      <c r="F433" s="248" t="s">
        <v>436</v>
      </c>
      <c r="G433" s="256"/>
      <c r="H433" s="257"/>
      <c r="I433" s="111"/>
      <c r="J433" s="112"/>
      <c r="K433" s="111"/>
      <c r="L433" s="112"/>
      <c r="M433" s="114"/>
      <c r="N433" s="54">
        <v>643882.56887343375</v>
      </c>
      <c r="O433" s="54">
        <v>680561.31856329704</v>
      </c>
      <c r="P433" s="54">
        <v>723360.72961064545</v>
      </c>
      <c r="Q433" s="54">
        <v>772989.86129763513</v>
      </c>
      <c r="R433" s="54">
        <v>820576.47957758803</v>
      </c>
      <c r="S433" s="54">
        <v>777692.91054699686</v>
      </c>
      <c r="T433" s="54">
        <v>795116.29697876563</v>
      </c>
      <c r="U433" s="54">
        <v>884870.33929002122</v>
      </c>
      <c r="V433" s="54">
        <v>930363.40948065312</v>
      </c>
      <c r="W433" s="54">
        <v>980109.72059415164</v>
      </c>
      <c r="X433" s="54"/>
      <c r="Y433" s="326">
        <v>643882.56887343375</v>
      </c>
      <c r="Z433" s="326">
        <v>680561.31856329704</v>
      </c>
      <c r="AA433" s="326">
        <v>723360.72961064545</v>
      </c>
      <c r="AB433" s="326">
        <v>772989.86129763513</v>
      </c>
      <c r="AC433" s="326">
        <v>820576.47957758803</v>
      </c>
      <c r="AD433" s="326">
        <v>777692.91054699686</v>
      </c>
      <c r="AE433" s="326">
        <v>795116.29697876563</v>
      </c>
      <c r="AF433" s="326">
        <v>882722.58040114318</v>
      </c>
      <c r="AG433" s="113">
        <v>927904.48415160086</v>
      </c>
      <c r="AI433" s="205">
        <f t="shared" si="58"/>
        <v>0</v>
      </c>
      <c r="AJ433" s="205">
        <f t="shared" si="59"/>
        <v>0</v>
      </c>
      <c r="AK433" s="205">
        <f t="shared" si="60"/>
        <v>0</v>
      </c>
      <c r="AL433" s="205">
        <f t="shared" si="61"/>
        <v>0</v>
      </c>
      <c r="AM433" s="205">
        <f t="shared" si="62"/>
        <v>0</v>
      </c>
      <c r="AN433" s="205">
        <f t="shared" si="63"/>
        <v>0</v>
      </c>
      <c r="AO433" s="205">
        <f t="shared" si="64"/>
        <v>0</v>
      </c>
      <c r="AP433" s="205">
        <f t="shared" si="56"/>
        <v>-2147.7588888780447</v>
      </c>
      <c r="AQ433" s="205">
        <f t="shared" si="57"/>
        <v>-2458.9253290522611</v>
      </c>
    </row>
    <row r="434" spans="1:43" s="113" customFormat="1" ht="18" x14ac:dyDescent="0.3">
      <c r="A434" s="111"/>
      <c r="B434" s="112"/>
      <c r="C434" s="111"/>
      <c r="D434" s="112"/>
      <c r="E434" s="99"/>
      <c r="F434" s="258" t="s">
        <v>437</v>
      </c>
      <c r="G434" s="256"/>
      <c r="H434" s="257"/>
      <c r="I434" s="111"/>
      <c r="J434" s="112"/>
      <c r="K434" s="111"/>
      <c r="L434" s="112"/>
      <c r="M434" s="114"/>
      <c r="N434" s="54">
        <v>544099.81116812257</v>
      </c>
      <c r="O434" s="54">
        <v>575940.96349580807</v>
      </c>
      <c r="P434" s="54">
        <v>613666.62456348934</v>
      </c>
      <c r="Q434" s="54">
        <v>658098.80972882942</v>
      </c>
      <c r="R434" s="54">
        <v>701772.32300017786</v>
      </c>
      <c r="S434" s="54">
        <v>652993.78099552344</v>
      </c>
      <c r="T434" s="54">
        <v>663634.12202391366</v>
      </c>
      <c r="U434" s="54">
        <v>747086.54504110338</v>
      </c>
      <c r="V434" s="54">
        <v>785770.24400820618</v>
      </c>
      <c r="W434" s="54">
        <v>828595.19777791842</v>
      </c>
      <c r="X434" s="54"/>
      <c r="Y434" s="326">
        <v>544099.81116812257</v>
      </c>
      <c r="Z434" s="326">
        <v>575940.96349580807</v>
      </c>
      <c r="AA434" s="326">
        <v>613666.62456348934</v>
      </c>
      <c r="AB434" s="326">
        <v>658098.80972882942</v>
      </c>
      <c r="AC434" s="326">
        <v>701772.32300017786</v>
      </c>
      <c r="AD434" s="326">
        <v>652993.78099552344</v>
      </c>
      <c r="AE434" s="326">
        <v>663634.12202391366</v>
      </c>
      <c r="AF434" s="326">
        <v>745287.38993098773</v>
      </c>
      <c r="AG434" s="113">
        <v>784036.28890606191</v>
      </c>
      <c r="AI434" s="205">
        <f t="shared" si="58"/>
        <v>0</v>
      </c>
      <c r="AJ434" s="205">
        <f t="shared" si="59"/>
        <v>0</v>
      </c>
      <c r="AK434" s="205">
        <f t="shared" si="60"/>
        <v>0</v>
      </c>
      <c r="AL434" s="205">
        <f t="shared" si="61"/>
        <v>0</v>
      </c>
      <c r="AM434" s="205">
        <f t="shared" si="62"/>
        <v>0</v>
      </c>
      <c r="AN434" s="205">
        <f t="shared" si="63"/>
        <v>0</v>
      </c>
      <c r="AO434" s="205">
        <f t="shared" si="64"/>
        <v>0</v>
      </c>
      <c r="AP434" s="205">
        <f t="shared" si="56"/>
        <v>-1799.155110115651</v>
      </c>
      <c r="AQ434" s="205">
        <f t="shared" si="57"/>
        <v>-1733.9551021442749</v>
      </c>
    </row>
    <row r="435" spans="1:43" s="113" customFormat="1" ht="18" x14ac:dyDescent="0.3">
      <c r="A435" s="111"/>
      <c r="B435" s="112"/>
      <c r="C435" s="111"/>
      <c r="D435" s="112"/>
      <c r="E435" s="99"/>
      <c r="F435" s="258" t="s">
        <v>366</v>
      </c>
      <c r="G435" s="256"/>
      <c r="H435" s="257"/>
      <c r="I435" s="111"/>
      <c r="J435" s="112"/>
      <c r="K435" s="111"/>
      <c r="L435" s="112"/>
      <c r="M435" s="114"/>
      <c r="N435" s="54">
        <v>99782.75770531116</v>
      </c>
      <c r="O435" s="54">
        <v>104620.35506748897</v>
      </c>
      <c r="P435" s="54">
        <v>109694.10504715604</v>
      </c>
      <c r="Q435" s="54">
        <v>114891.05156880569</v>
      </c>
      <c r="R435" s="54">
        <v>118804.15657741018</v>
      </c>
      <c r="S435" s="54">
        <v>124699.12955147336</v>
      </c>
      <c r="T435" s="54">
        <v>131482.17495485194</v>
      </c>
      <c r="U435" s="54">
        <v>137783.7942489179</v>
      </c>
      <c r="V435" s="54">
        <v>144593.16547244691</v>
      </c>
      <c r="W435" s="54">
        <v>151514.52281623328</v>
      </c>
      <c r="X435" s="54"/>
      <c r="Y435" s="326">
        <v>99782.75770531116</v>
      </c>
      <c r="Z435" s="326">
        <v>104620.35506748897</v>
      </c>
      <c r="AA435" s="326">
        <v>109694.10504715604</v>
      </c>
      <c r="AB435" s="326">
        <v>114891.05156880569</v>
      </c>
      <c r="AC435" s="326">
        <v>118804.15657741018</v>
      </c>
      <c r="AD435" s="326">
        <v>124699.12955147336</v>
      </c>
      <c r="AE435" s="326">
        <v>131482.17495485194</v>
      </c>
      <c r="AF435" s="326">
        <v>137435.19047015547</v>
      </c>
      <c r="AG435" s="113">
        <v>143868.19524553895</v>
      </c>
      <c r="AI435" s="205">
        <f t="shared" si="58"/>
        <v>0</v>
      </c>
      <c r="AJ435" s="205">
        <f t="shared" si="59"/>
        <v>0</v>
      </c>
      <c r="AK435" s="205">
        <f t="shared" si="60"/>
        <v>0</v>
      </c>
      <c r="AL435" s="205">
        <f t="shared" si="61"/>
        <v>0</v>
      </c>
      <c r="AM435" s="205">
        <f t="shared" si="62"/>
        <v>0</v>
      </c>
      <c r="AN435" s="205">
        <f t="shared" si="63"/>
        <v>0</v>
      </c>
      <c r="AO435" s="205">
        <f t="shared" si="64"/>
        <v>0</v>
      </c>
      <c r="AP435" s="205">
        <f t="shared" si="56"/>
        <v>-348.60377876242273</v>
      </c>
      <c r="AQ435" s="205">
        <f t="shared" si="57"/>
        <v>-724.97022690795711</v>
      </c>
    </row>
    <row r="436" spans="1:43" s="113" customFormat="1" ht="18" x14ac:dyDescent="0.3">
      <c r="A436" s="111"/>
      <c r="B436" s="112"/>
      <c r="C436" s="111"/>
      <c r="D436" s="112"/>
      <c r="E436" s="99">
        <v>6</v>
      </c>
      <c r="F436" s="255" t="s">
        <v>386</v>
      </c>
      <c r="G436" s="256"/>
      <c r="H436" s="257"/>
      <c r="I436" s="111"/>
      <c r="J436" s="112"/>
      <c r="K436" s="111"/>
      <c r="L436" s="112"/>
      <c r="M436" s="114"/>
      <c r="N436" s="54">
        <v>14698.94519885105</v>
      </c>
      <c r="O436" s="54">
        <v>15999.621912005719</v>
      </c>
      <c r="P436" s="54">
        <v>18076.345270753758</v>
      </c>
      <c r="Q436" s="54">
        <v>16545.519798710782</v>
      </c>
      <c r="R436" s="54">
        <v>16179.23907634756</v>
      </c>
      <c r="S436" s="54">
        <v>15345.755354717177</v>
      </c>
      <c r="T436" s="54">
        <v>15641.993446632223</v>
      </c>
      <c r="U436" s="54">
        <v>16783.820688568292</v>
      </c>
      <c r="V436" s="54">
        <v>18392.323802137638</v>
      </c>
      <c r="W436" s="54">
        <v>19692.395750242122</v>
      </c>
      <c r="X436" s="54"/>
      <c r="Y436" s="326">
        <v>14698.94519885105</v>
      </c>
      <c r="Z436" s="326">
        <v>15999.621912005719</v>
      </c>
      <c r="AA436" s="326">
        <v>18076.345270753758</v>
      </c>
      <c r="AB436" s="326">
        <v>16545.519798710782</v>
      </c>
      <c r="AC436" s="326">
        <v>16179.23907634756</v>
      </c>
      <c r="AD436" s="326">
        <v>15345.755354717177</v>
      </c>
      <c r="AE436" s="326">
        <v>15641.993446632223</v>
      </c>
      <c r="AF436" s="326">
        <v>16783.820688568292</v>
      </c>
      <c r="AG436" s="113">
        <v>18392.323802137638</v>
      </c>
      <c r="AI436" s="205">
        <f t="shared" si="58"/>
        <v>0</v>
      </c>
      <c r="AJ436" s="205">
        <f t="shared" si="59"/>
        <v>0</v>
      </c>
      <c r="AK436" s="205">
        <f t="shared" si="60"/>
        <v>0</v>
      </c>
      <c r="AL436" s="205">
        <f t="shared" si="61"/>
        <v>0</v>
      </c>
      <c r="AM436" s="205">
        <f t="shared" si="62"/>
        <v>0</v>
      </c>
      <c r="AN436" s="205">
        <f t="shared" si="63"/>
        <v>0</v>
      </c>
      <c r="AO436" s="205">
        <f t="shared" si="64"/>
        <v>0</v>
      </c>
      <c r="AP436" s="205">
        <f t="shared" si="56"/>
        <v>0</v>
      </c>
      <c r="AQ436" s="205">
        <f t="shared" si="57"/>
        <v>0</v>
      </c>
    </row>
    <row r="437" spans="1:43" s="113" customFormat="1" ht="18" x14ac:dyDescent="0.3">
      <c r="A437" s="111"/>
      <c r="B437" s="112"/>
      <c r="C437" s="111"/>
      <c r="D437" s="112"/>
      <c r="E437" s="259"/>
      <c r="F437" s="260" t="s">
        <v>536</v>
      </c>
      <c r="G437" s="257"/>
      <c r="H437" s="257"/>
      <c r="I437" s="111"/>
      <c r="J437" s="112"/>
      <c r="K437" s="111"/>
      <c r="L437" s="112"/>
      <c r="M437" s="114"/>
      <c r="N437" s="54">
        <v>1176941.1870326435</v>
      </c>
      <c r="O437" s="54">
        <v>1229312.4972448102</v>
      </c>
      <c r="P437" s="54">
        <v>1300769.0197593477</v>
      </c>
      <c r="Q437" s="54">
        <v>1363766.3945229838</v>
      </c>
      <c r="R437" s="54">
        <v>1423951.9624371622</v>
      </c>
      <c r="S437" s="54">
        <v>1346249.0883201084</v>
      </c>
      <c r="T437" s="54">
        <v>1390881.950864098</v>
      </c>
      <c r="U437" s="54">
        <v>1516502.7536947306</v>
      </c>
      <c r="V437" s="54">
        <v>1570142.4237125986</v>
      </c>
      <c r="W437" s="54">
        <v>1650305.4054110262</v>
      </c>
      <c r="X437" s="54"/>
      <c r="Y437" s="326">
        <v>1176941.1870326435</v>
      </c>
      <c r="Z437" s="326">
        <v>1229312.4972448102</v>
      </c>
      <c r="AA437" s="326">
        <v>1300769.0197593477</v>
      </c>
      <c r="AB437" s="326">
        <v>1363766.3945229838</v>
      </c>
      <c r="AC437" s="326">
        <v>1423951.9624371622</v>
      </c>
      <c r="AD437" s="326">
        <v>1346249.0883201084</v>
      </c>
      <c r="AE437" s="326">
        <v>1390881.950864098</v>
      </c>
      <c r="AF437" s="326">
        <v>1514139.4318749716</v>
      </c>
      <c r="AG437" s="113">
        <v>1567974.464668972</v>
      </c>
      <c r="AI437" s="205">
        <f t="shared" si="58"/>
        <v>0</v>
      </c>
      <c r="AJ437" s="205">
        <f t="shared" si="59"/>
        <v>0</v>
      </c>
      <c r="AK437" s="205">
        <f t="shared" si="60"/>
        <v>0</v>
      </c>
      <c r="AL437" s="205">
        <f t="shared" si="61"/>
        <v>0</v>
      </c>
      <c r="AM437" s="205">
        <f t="shared" si="62"/>
        <v>0</v>
      </c>
      <c r="AN437" s="205">
        <f t="shared" si="63"/>
        <v>0</v>
      </c>
      <c r="AO437" s="205">
        <f t="shared" si="64"/>
        <v>0</v>
      </c>
      <c r="AP437" s="205">
        <f t="shared" si="56"/>
        <v>-2363.321819758974</v>
      </c>
      <c r="AQ437" s="205">
        <f t="shared" si="57"/>
        <v>-2167.9590436266735</v>
      </c>
    </row>
    <row r="438" spans="1:43" s="113" customFormat="1" ht="18" x14ac:dyDescent="0.3">
      <c r="A438" s="111"/>
      <c r="B438" s="112"/>
      <c r="C438" s="111"/>
      <c r="D438" s="112"/>
      <c r="E438" s="261"/>
      <c r="F438" s="262"/>
      <c r="G438" s="257"/>
      <c r="H438" s="257"/>
      <c r="I438" s="111"/>
      <c r="J438" s="112"/>
      <c r="K438" s="111"/>
      <c r="L438" s="112"/>
      <c r="M438" s="11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326"/>
      <c r="Z438" s="326"/>
      <c r="AA438" s="326"/>
      <c r="AB438" s="326"/>
      <c r="AC438" s="326"/>
      <c r="AD438" s="326"/>
      <c r="AE438" s="326"/>
      <c r="AF438" s="326"/>
      <c r="AI438" s="205">
        <f t="shared" si="58"/>
        <v>0</v>
      </c>
      <c r="AJ438" s="205">
        <f t="shared" si="59"/>
        <v>0</v>
      </c>
      <c r="AK438" s="205">
        <f t="shared" si="60"/>
        <v>0</v>
      </c>
      <c r="AL438" s="205">
        <f t="shared" si="61"/>
        <v>0</v>
      </c>
      <c r="AM438" s="205">
        <f t="shared" si="62"/>
        <v>0</v>
      </c>
      <c r="AN438" s="205">
        <f t="shared" si="63"/>
        <v>0</v>
      </c>
      <c r="AO438" s="205">
        <f t="shared" si="64"/>
        <v>0</v>
      </c>
      <c r="AP438" s="205">
        <f t="shared" si="56"/>
        <v>0</v>
      </c>
      <c r="AQ438" s="205">
        <f t="shared" si="57"/>
        <v>0</v>
      </c>
    </row>
    <row r="439" spans="1:43" s="113" customFormat="1" ht="18" x14ac:dyDescent="0.3">
      <c r="A439" s="111"/>
      <c r="B439" s="112"/>
      <c r="C439" s="111"/>
      <c r="D439" s="112"/>
      <c r="E439" s="261"/>
      <c r="F439" s="262"/>
      <c r="G439" s="257"/>
      <c r="H439" s="257"/>
      <c r="I439" s="111"/>
      <c r="J439" s="112"/>
      <c r="K439" s="111"/>
      <c r="L439" s="112"/>
      <c r="M439" s="114"/>
      <c r="N439" s="54"/>
      <c r="O439" s="54"/>
      <c r="P439" s="54"/>
      <c r="Q439" s="54"/>
      <c r="R439" s="302"/>
      <c r="S439" s="302"/>
      <c r="T439" s="302"/>
      <c r="U439" s="302"/>
      <c r="V439" s="302"/>
      <c r="W439" s="302"/>
      <c r="X439" s="54"/>
      <c r="Y439" s="326"/>
      <c r="Z439" s="326"/>
      <c r="AA439" s="326"/>
      <c r="AB439" s="326"/>
      <c r="AC439" s="326"/>
      <c r="AD439" s="326"/>
      <c r="AE439" s="326"/>
      <c r="AF439" s="326"/>
      <c r="AI439" s="205">
        <f t="shared" si="58"/>
        <v>0</v>
      </c>
      <c r="AJ439" s="205">
        <f t="shared" si="59"/>
        <v>0</v>
      </c>
      <c r="AK439" s="205">
        <f t="shared" si="60"/>
        <v>0</v>
      </c>
      <c r="AL439" s="205">
        <f t="shared" si="61"/>
        <v>0</v>
      </c>
      <c r="AM439" s="205">
        <f t="shared" si="62"/>
        <v>0</v>
      </c>
      <c r="AN439" s="205">
        <f t="shared" si="63"/>
        <v>0</v>
      </c>
      <c r="AO439" s="205">
        <f t="shared" si="64"/>
        <v>0</v>
      </c>
      <c r="AP439" s="205">
        <f t="shared" si="56"/>
        <v>0</v>
      </c>
      <c r="AQ439" s="205">
        <f t="shared" si="57"/>
        <v>0</v>
      </c>
    </row>
    <row r="440" spans="1:43" s="113" customFormat="1" ht="18" x14ac:dyDescent="0.3">
      <c r="A440" s="111"/>
      <c r="B440" s="112"/>
      <c r="C440" s="111"/>
      <c r="D440" s="112"/>
      <c r="E440" s="109" t="s">
        <v>537</v>
      </c>
      <c r="F440" s="254"/>
      <c r="G440" s="254"/>
      <c r="H440" s="254"/>
      <c r="I440" s="254"/>
      <c r="J440" s="254"/>
      <c r="K440" s="111"/>
      <c r="L440" s="112"/>
      <c r="M440" s="11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326"/>
      <c r="Z440" s="326"/>
      <c r="AA440" s="326"/>
      <c r="AB440" s="326"/>
      <c r="AC440" s="326"/>
      <c r="AD440" s="326"/>
      <c r="AE440" s="326"/>
      <c r="AF440" s="326"/>
      <c r="AI440" s="205">
        <f t="shared" si="58"/>
        <v>0</v>
      </c>
      <c r="AJ440" s="205">
        <f t="shared" si="59"/>
        <v>0</v>
      </c>
      <c r="AK440" s="205">
        <f t="shared" si="60"/>
        <v>0</v>
      </c>
      <c r="AL440" s="205">
        <f t="shared" si="61"/>
        <v>0</v>
      </c>
      <c r="AM440" s="205">
        <f t="shared" si="62"/>
        <v>0</v>
      </c>
      <c r="AN440" s="205">
        <f t="shared" si="63"/>
        <v>0</v>
      </c>
      <c r="AO440" s="205">
        <f t="shared" si="64"/>
        <v>0</v>
      </c>
      <c r="AP440" s="205">
        <f t="shared" si="56"/>
        <v>0</v>
      </c>
      <c r="AQ440" s="205">
        <f t="shared" si="57"/>
        <v>0</v>
      </c>
    </row>
    <row r="441" spans="1:43" s="113" customFormat="1" ht="18" x14ac:dyDescent="0.3">
      <c r="A441" s="111"/>
      <c r="B441" s="112"/>
      <c r="C441" s="111"/>
      <c r="D441" s="112"/>
      <c r="E441" s="261"/>
      <c r="F441" s="262"/>
      <c r="G441" s="257"/>
      <c r="H441" s="257"/>
      <c r="I441" s="111"/>
      <c r="J441" s="112"/>
      <c r="K441" s="111"/>
      <c r="L441" s="112"/>
      <c r="M441" s="11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326"/>
      <c r="Z441" s="326"/>
      <c r="AA441" s="326"/>
      <c r="AB441" s="326"/>
      <c r="AC441" s="326"/>
      <c r="AD441" s="326"/>
      <c r="AE441" s="326"/>
      <c r="AF441" s="326"/>
      <c r="AI441" s="205">
        <f t="shared" si="58"/>
        <v>0</v>
      </c>
      <c r="AJ441" s="205">
        <f t="shared" si="59"/>
        <v>0</v>
      </c>
      <c r="AK441" s="205">
        <f t="shared" si="60"/>
        <v>0</v>
      </c>
      <c r="AL441" s="205">
        <f t="shared" si="61"/>
        <v>0</v>
      </c>
      <c r="AM441" s="205">
        <f t="shared" si="62"/>
        <v>0</v>
      </c>
      <c r="AN441" s="205">
        <f t="shared" si="63"/>
        <v>0</v>
      </c>
      <c r="AO441" s="205">
        <f t="shared" si="64"/>
        <v>0</v>
      </c>
      <c r="AP441" s="205">
        <f t="shared" si="56"/>
        <v>0</v>
      </c>
      <c r="AQ441" s="205">
        <f t="shared" si="57"/>
        <v>0</v>
      </c>
    </row>
    <row r="442" spans="1:43" s="118" customFormat="1" ht="18" x14ac:dyDescent="0.3">
      <c r="A442" s="117"/>
      <c r="B442" s="115"/>
      <c r="C442" s="117"/>
      <c r="D442" s="115"/>
      <c r="E442" s="263"/>
      <c r="F442" s="248" t="s">
        <v>848</v>
      </c>
      <c r="G442" s="248"/>
      <c r="H442" s="264"/>
      <c r="I442" s="117"/>
      <c r="J442" s="115"/>
      <c r="K442" s="117"/>
      <c r="L442" s="115"/>
      <c r="M442" s="119"/>
      <c r="N442" s="123">
        <v>635099.43357808469</v>
      </c>
      <c r="O442" s="123">
        <v>672260.28099731996</v>
      </c>
      <c r="P442" s="123">
        <v>718701.80947832298</v>
      </c>
      <c r="Q442" s="123">
        <v>776053.76431218884</v>
      </c>
      <c r="R442" s="123">
        <v>835714.30728388461</v>
      </c>
      <c r="S442" s="123">
        <v>802747.18130554364</v>
      </c>
      <c r="T442" s="123">
        <v>817102.78283775167</v>
      </c>
      <c r="U442" s="123">
        <v>910364.1290768974</v>
      </c>
      <c r="V442" s="123">
        <v>952396.84045815689</v>
      </c>
      <c r="W442" s="123">
        <v>1000999.4575988448</v>
      </c>
      <c r="X442" s="123"/>
      <c r="Y442" s="327">
        <v>635099.43357808469</v>
      </c>
      <c r="Z442" s="327">
        <v>672260.28099731996</v>
      </c>
      <c r="AA442" s="327">
        <v>718701.80947832298</v>
      </c>
      <c r="AB442" s="327">
        <v>776053.76431218884</v>
      </c>
      <c r="AC442" s="327">
        <v>835714.30728388461</v>
      </c>
      <c r="AD442" s="327">
        <v>802747.18130554364</v>
      </c>
      <c r="AE442" s="327">
        <v>817102.78283775167</v>
      </c>
      <c r="AF442" s="327">
        <v>909561.74984219414</v>
      </c>
      <c r="AG442" s="118">
        <v>951892.29263195139</v>
      </c>
      <c r="AI442" s="205">
        <f t="shared" si="58"/>
        <v>0</v>
      </c>
      <c r="AJ442" s="205">
        <f t="shared" si="59"/>
        <v>0</v>
      </c>
      <c r="AK442" s="205">
        <f t="shared" si="60"/>
        <v>0</v>
      </c>
      <c r="AL442" s="205">
        <f t="shared" si="61"/>
        <v>0</v>
      </c>
      <c r="AM442" s="205">
        <f t="shared" si="62"/>
        <v>0</v>
      </c>
      <c r="AN442" s="205">
        <f t="shared" si="63"/>
        <v>0</v>
      </c>
      <c r="AO442" s="205">
        <f t="shared" si="64"/>
        <v>0</v>
      </c>
      <c r="AP442" s="205">
        <f t="shared" si="56"/>
        <v>-802.37923470325768</v>
      </c>
      <c r="AQ442" s="205">
        <f t="shared" si="57"/>
        <v>-504.54782620549668</v>
      </c>
    </row>
    <row r="443" spans="1:43" s="118" customFormat="1" ht="18" x14ac:dyDescent="0.3">
      <c r="A443" s="117"/>
      <c r="B443" s="115"/>
      <c r="C443" s="117"/>
      <c r="D443" s="115"/>
      <c r="E443" s="263"/>
      <c r="F443" s="248" t="s">
        <v>410</v>
      </c>
      <c r="G443" s="255"/>
      <c r="H443" s="264"/>
      <c r="I443" s="117"/>
      <c r="J443" s="115"/>
      <c r="K443" s="117"/>
      <c r="L443" s="115"/>
      <c r="M443" s="119"/>
      <c r="N443" s="123">
        <v>154021.12350959203</v>
      </c>
      <c r="O443" s="123">
        <v>155639.60182827603</v>
      </c>
      <c r="P443" s="123">
        <v>164449.59138001883</v>
      </c>
      <c r="Q443" s="123">
        <v>170029.53841515389</v>
      </c>
      <c r="R443" s="123">
        <v>172659.05230186027</v>
      </c>
      <c r="S443" s="123">
        <v>179721.36363332608</v>
      </c>
      <c r="T443" s="123">
        <v>190209.5914286623</v>
      </c>
      <c r="U443" s="123">
        <v>200948.17399614726</v>
      </c>
      <c r="V443" s="123">
        <v>207808.01140536208</v>
      </c>
      <c r="W443" s="123">
        <v>217563.4990346565</v>
      </c>
      <c r="X443" s="123"/>
      <c r="Y443" s="327">
        <v>154021.12350959203</v>
      </c>
      <c r="Z443" s="327">
        <v>155639.60182827603</v>
      </c>
      <c r="AA443" s="327">
        <v>164449.59138001883</v>
      </c>
      <c r="AB443" s="327">
        <v>170029.53841515389</v>
      </c>
      <c r="AC443" s="327">
        <v>172659.05230186027</v>
      </c>
      <c r="AD443" s="327">
        <v>179721.36363332608</v>
      </c>
      <c r="AE443" s="327">
        <v>190209.5914286623</v>
      </c>
      <c r="AF443" s="327">
        <v>199922.42974070791</v>
      </c>
      <c r="AG443" s="118">
        <v>206556.14296023149</v>
      </c>
      <c r="AI443" s="205">
        <f t="shared" si="58"/>
        <v>0</v>
      </c>
      <c r="AJ443" s="205">
        <f t="shared" si="59"/>
        <v>0</v>
      </c>
      <c r="AK443" s="205">
        <f t="shared" si="60"/>
        <v>0</v>
      </c>
      <c r="AL443" s="205">
        <f t="shared" si="61"/>
        <v>0</v>
      </c>
      <c r="AM443" s="205">
        <f t="shared" si="62"/>
        <v>0</v>
      </c>
      <c r="AN443" s="205">
        <f t="shared" si="63"/>
        <v>0</v>
      </c>
      <c r="AO443" s="205">
        <f t="shared" si="64"/>
        <v>0</v>
      </c>
      <c r="AP443" s="205">
        <f t="shared" si="56"/>
        <v>-1025.7442554393492</v>
      </c>
      <c r="AQ443" s="205">
        <f t="shared" si="57"/>
        <v>-1251.868445130589</v>
      </c>
    </row>
    <row r="444" spans="1:43" s="118" customFormat="1" ht="18" x14ac:dyDescent="0.3">
      <c r="A444" s="117"/>
      <c r="B444" s="115"/>
      <c r="C444" s="117"/>
      <c r="D444" s="115"/>
      <c r="E444" s="263"/>
      <c r="F444" s="248" t="s">
        <v>411</v>
      </c>
      <c r="G444" s="248"/>
      <c r="H444" s="264"/>
      <c r="I444" s="117"/>
      <c r="J444" s="115"/>
      <c r="K444" s="117"/>
      <c r="L444" s="115"/>
      <c r="M444" s="119"/>
      <c r="N444" s="123">
        <v>304423.4123532229</v>
      </c>
      <c r="O444" s="123">
        <v>312190.08495029388</v>
      </c>
      <c r="P444" s="123">
        <v>331092.54175861075</v>
      </c>
      <c r="Q444" s="123">
        <v>335592.46748106019</v>
      </c>
      <c r="R444" s="123">
        <v>328535.72020887688</v>
      </c>
      <c r="S444" s="123">
        <v>281174.9935839345</v>
      </c>
      <c r="T444" s="123">
        <v>279242.41720432322</v>
      </c>
      <c r="U444" s="123">
        <v>298339.66112384747</v>
      </c>
      <c r="V444" s="123">
        <v>314456.90150115034</v>
      </c>
      <c r="W444" s="123">
        <v>352315.83184997103</v>
      </c>
      <c r="X444" s="123"/>
      <c r="Y444" s="327">
        <v>304423.4123532229</v>
      </c>
      <c r="Z444" s="327">
        <v>312190.08495029388</v>
      </c>
      <c r="AA444" s="327">
        <v>331092.54175861075</v>
      </c>
      <c r="AB444" s="327">
        <v>335592.46748106019</v>
      </c>
      <c r="AC444" s="327">
        <v>328535.72020887688</v>
      </c>
      <c r="AD444" s="327">
        <v>281174.9935839345</v>
      </c>
      <c r="AE444" s="327">
        <v>279242.41720432322</v>
      </c>
      <c r="AF444" s="327">
        <v>298205.16742659267</v>
      </c>
      <c r="AG444" s="118">
        <v>314507.51390739571</v>
      </c>
      <c r="AI444" s="205">
        <f t="shared" si="58"/>
        <v>0</v>
      </c>
      <c r="AJ444" s="205">
        <f t="shared" si="59"/>
        <v>0</v>
      </c>
      <c r="AK444" s="205">
        <f t="shared" si="60"/>
        <v>0</v>
      </c>
      <c r="AL444" s="205">
        <f t="shared" si="61"/>
        <v>0</v>
      </c>
      <c r="AM444" s="205">
        <f t="shared" si="62"/>
        <v>0</v>
      </c>
      <c r="AN444" s="205">
        <f t="shared" si="63"/>
        <v>0</v>
      </c>
      <c r="AO444" s="205">
        <f t="shared" si="64"/>
        <v>0</v>
      </c>
      <c r="AP444" s="205">
        <f t="shared" si="56"/>
        <v>-134.4936972548021</v>
      </c>
      <c r="AQ444" s="205">
        <f t="shared" si="57"/>
        <v>50.612406245374586</v>
      </c>
    </row>
    <row r="445" spans="1:43" s="118" customFormat="1" ht="18" x14ac:dyDescent="0.3">
      <c r="A445" s="117"/>
      <c r="B445" s="115"/>
      <c r="C445" s="117"/>
      <c r="D445" s="115"/>
      <c r="E445" s="263"/>
      <c r="F445" s="248"/>
      <c r="G445" s="248" t="s">
        <v>415</v>
      </c>
      <c r="H445" s="264"/>
      <c r="I445" s="117"/>
      <c r="J445" s="115"/>
      <c r="K445" s="117"/>
      <c r="L445" s="115"/>
      <c r="M445" s="119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327"/>
      <c r="Z445" s="327"/>
      <c r="AA445" s="327"/>
      <c r="AB445" s="327"/>
      <c r="AC445" s="327"/>
      <c r="AD445" s="327"/>
      <c r="AE445" s="327"/>
      <c r="AF445" s="327"/>
      <c r="AI445" s="205">
        <f t="shared" si="58"/>
        <v>0</v>
      </c>
      <c r="AJ445" s="205">
        <f t="shared" si="59"/>
        <v>0</v>
      </c>
      <c r="AK445" s="205">
        <f t="shared" si="60"/>
        <v>0</v>
      </c>
      <c r="AL445" s="205">
        <f t="shared" si="61"/>
        <v>0</v>
      </c>
      <c r="AM445" s="205">
        <f t="shared" si="62"/>
        <v>0</v>
      </c>
      <c r="AN445" s="205">
        <f t="shared" si="63"/>
        <v>0</v>
      </c>
      <c r="AO445" s="205">
        <f t="shared" si="64"/>
        <v>0</v>
      </c>
      <c r="AP445" s="205">
        <f t="shared" si="56"/>
        <v>0</v>
      </c>
      <c r="AQ445" s="205">
        <f t="shared" si="57"/>
        <v>0</v>
      </c>
    </row>
    <row r="446" spans="1:43" s="113" customFormat="1" ht="18" x14ac:dyDescent="0.3">
      <c r="A446" s="111"/>
      <c r="B446" s="112"/>
      <c r="C446" s="111"/>
      <c r="D446" s="112"/>
      <c r="E446" s="261"/>
      <c r="F446" s="249" t="s">
        <v>174</v>
      </c>
      <c r="G446" s="265" t="s">
        <v>412</v>
      </c>
      <c r="H446" s="256"/>
      <c r="I446" s="111"/>
      <c r="J446" s="112"/>
      <c r="K446" s="111"/>
      <c r="L446" s="112"/>
      <c r="M446" s="114"/>
      <c r="N446" s="54">
        <v>174239.94132141801</v>
      </c>
      <c r="O446" s="54">
        <v>182203.37622943599</v>
      </c>
      <c r="P446" s="54">
        <v>189713.45284689599</v>
      </c>
      <c r="Q446" s="54">
        <v>193329.67033273401</v>
      </c>
      <c r="R446" s="54">
        <v>192423.05166159</v>
      </c>
      <c r="S446" s="54">
        <v>157256.55893758842</v>
      </c>
      <c r="T446" s="54">
        <v>141682.22297255491</v>
      </c>
      <c r="U446" s="54">
        <v>148483.19925480176</v>
      </c>
      <c r="V446" s="54">
        <v>157496.20463514805</v>
      </c>
      <c r="W446" s="54">
        <v>181556.05960596018</v>
      </c>
      <c r="X446" s="54"/>
      <c r="Y446" s="326">
        <v>174239.94132141801</v>
      </c>
      <c r="Z446" s="326">
        <v>182203.37622943599</v>
      </c>
      <c r="AA446" s="326">
        <v>189713.45284689599</v>
      </c>
      <c r="AB446" s="326">
        <v>193329.67033273401</v>
      </c>
      <c r="AC446" s="326">
        <v>192423.05166159</v>
      </c>
      <c r="AD446" s="326">
        <v>157256.55893758842</v>
      </c>
      <c r="AE446" s="326">
        <v>141682.22297255491</v>
      </c>
      <c r="AF446" s="326">
        <v>148479.63623813767</v>
      </c>
      <c r="AG446" s="113">
        <v>157575.43002693422</v>
      </c>
      <c r="AI446" s="205">
        <f t="shared" si="58"/>
        <v>0</v>
      </c>
      <c r="AJ446" s="205">
        <f t="shared" si="59"/>
        <v>0</v>
      </c>
      <c r="AK446" s="205">
        <f t="shared" si="60"/>
        <v>0</v>
      </c>
      <c r="AL446" s="205">
        <f t="shared" si="61"/>
        <v>0</v>
      </c>
      <c r="AM446" s="205">
        <f t="shared" si="62"/>
        <v>0</v>
      </c>
      <c r="AN446" s="205">
        <f t="shared" si="63"/>
        <v>0</v>
      </c>
      <c r="AO446" s="205">
        <f t="shared" si="64"/>
        <v>0</v>
      </c>
      <c r="AP446" s="205">
        <f t="shared" si="56"/>
        <v>-3.5630166640912648</v>
      </c>
      <c r="AQ446" s="205">
        <f t="shared" si="57"/>
        <v>79.225391786167165</v>
      </c>
    </row>
    <row r="447" spans="1:43" s="113" customFormat="1" ht="18" x14ac:dyDescent="0.3">
      <c r="A447" s="111"/>
      <c r="B447" s="112"/>
      <c r="C447" s="111"/>
      <c r="D447" s="112"/>
      <c r="E447" s="261"/>
      <c r="F447" s="249" t="s">
        <v>176</v>
      </c>
      <c r="G447" s="265" t="s">
        <v>413</v>
      </c>
      <c r="H447" s="256"/>
      <c r="I447" s="111"/>
      <c r="J447" s="112"/>
      <c r="K447" s="111"/>
      <c r="L447" s="112"/>
      <c r="M447" s="114"/>
      <c r="N447" s="54">
        <v>102398.988593362</v>
      </c>
      <c r="O447" s="54">
        <v>103405.487396394</v>
      </c>
      <c r="P447" s="54">
        <v>115157.876139078</v>
      </c>
      <c r="Q447" s="54">
        <v>115974.908767649</v>
      </c>
      <c r="R447" s="54">
        <v>109561.742365171</v>
      </c>
      <c r="S447" s="54">
        <v>100173.49405001242</v>
      </c>
      <c r="T447" s="54">
        <v>113636.33482334347</v>
      </c>
      <c r="U447" s="54">
        <v>125279.37944368577</v>
      </c>
      <c r="V447" s="54">
        <v>131699.32841840602</v>
      </c>
      <c r="W447" s="54">
        <v>143893.92977699079</v>
      </c>
      <c r="X447" s="54"/>
      <c r="Y447" s="326">
        <v>102398.988593362</v>
      </c>
      <c r="Z447" s="326">
        <v>103405.487396394</v>
      </c>
      <c r="AA447" s="326">
        <v>115157.876139078</v>
      </c>
      <c r="AB447" s="326">
        <v>115974.908767649</v>
      </c>
      <c r="AC447" s="326">
        <v>109561.742365171</v>
      </c>
      <c r="AD447" s="326">
        <v>100173.49405001242</v>
      </c>
      <c r="AE447" s="326">
        <v>113636.33482334347</v>
      </c>
      <c r="AF447" s="326">
        <v>125225.7502167066</v>
      </c>
      <c r="AG447" s="113">
        <v>131755.3286877778</v>
      </c>
      <c r="AI447" s="205">
        <f t="shared" si="58"/>
        <v>0</v>
      </c>
      <c r="AJ447" s="205">
        <f t="shared" si="59"/>
        <v>0</v>
      </c>
      <c r="AK447" s="205">
        <f t="shared" si="60"/>
        <v>0</v>
      </c>
      <c r="AL447" s="205">
        <f t="shared" si="61"/>
        <v>0</v>
      </c>
      <c r="AM447" s="205">
        <f t="shared" si="62"/>
        <v>0</v>
      </c>
      <c r="AN447" s="205">
        <f t="shared" si="63"/>
        <v>0</v>
      </c>
      <c r="AO447" s="205">
        <f t="shared" si="64"/>
        <v>0</v>
      </c>
      <c r="AP447" s="205">
        <f t="shared" si="56"/>
        <v>-53.629226979173836</v>
      </c>
      <c r="AQ447" s="205">
        <f t="shared" si="57"/>
        <v>56.000269371783361</v>
      </c>
    </row>
    <row r="448" spans="1:43" s="113" customFormat="1" ht="18" x14ac:dyDescent="0.3">
      <c r="A448" s="111"/>
      <c r="B448" s="112"/>
      <c r="C448" s="111"/>
      <c r="D448" s="112"/>
      <c r="E448" s="261"/>
      <c r="F448" s="249" t="s">
        <v>178</v>
      </c>
      <c r="G448" s="265" t="s">
        <v>414</v>
      </c>
      <c r="H448" s="256"/>
      <c r="I448" s="111"/>
      <c r="J448" s="112"/>
      <c r="K448" s="111"/>
      <c r="L448" s="112"/>
      <c r="M448" s="114"/>
      <c r="N448" s="54">
        <v>27784.482438442901</v>
      </c>
      <c r="O448" s="54">
        <v>26581.221324463899</v>
      </c>
      <c r="P448" s="54">
        <v>26221.212772636802</v>
      </c>
      <c r="Q448" s="54">
        <v>26287.888380677199</v>
      </c>
      <c r="R448" s="54">
        <v>26550.926182115902</v>
      </c>
      <c r="S448" s="54">
        <v>23744.940596333621</v>
      </c>
      <c r="T448" s="54">
        <v>23923.859408424833</v>
      </c>
      <c r="U448" s="54">
        <v>24577.082425359942</v>
      </c>
      <c r="V448" s="54">
        <v>25261.368447596284</v>
      </c>
      <c r="W448" s="54">
        <v>26865.842467020069</v>
      </c>
      <c r="X448" s="54"/>
      <c r="Y448" s="326">
        <v>27784.482438442901</v>
      </c>
      <c r="Z448" s="326">
        <v>26581.221324463899</v>
      </c>
      <c r="AA448" s="326">
        <v>26221.212772636802</v>
      </c>
      <c r="AB448" s="326">
        <v>26287.888380677199</v>
      </c>
      <c r="AC448" s="326">
        <v>26550.926182115902</v>
      </c>
      <c r="AD448" s="326">
        <v>23744.940596333621</v>
      </c>
      <c r="AE448" s="326">
        <v>23923.859408424833</v>
      </c>
      <c r="AF448" s="326">
        <v>24499.780971748427</v>
      </c>
      <c r="AG448" s="113">
        <v>25176.755192683704</v>
      </c>
      <c r="AI448" s="205">
        <f t="shared" si="58"/>
        <v>0</v>
      </c>
      <c r="AJ448" s="205">
        <f t="shared" si="59"/>
        <v>0</v>
      </c>
      <c r="AK448" s="205">
        <f t="shared" si="60"/>
        <v>0</v>
      </c>
      <c r="AL448" s="205">
        <f t="shared" si="61"/>
        <v>0</v>
      </c>
      <c r="AM448" s="205">
        <f t="shared" si="62"/>
        <v>0</v>
      </c>
      <c r="AN448" s="205">
        <f t="shared" si="63"/>
        <v>0</v>
      </c>
      <c r="AO448" s="205">
        <f t="shared" si="64"/>
        <v>0</v>
      </c>
      <c r="AP448" s="205">
        <f t="shared" si="56"/>
        <v>-77.301453611515171</v>
      </c>
      <c r="AQ448" s="205">
        <f t="shared" si="57"/>
        <v>-84.613254912579578</v>
      </c>
    </row>
    <row r="449" spans="1:43" s="118" customFormat="1" ht="18" x14ac:dyDescent="0.3">
      <c r="A449" s="117"/>
      <c r="B449" s="115"/>
      <c r="C449" s="117"/>
      <c r="D449" s="115"/>
      <c r="E449" s="263"/>
      <c r="F449" s="248"/>
      <c r="G449" s="248" t="s">
        <v>416</v>
      </c>
      <c r="H449" s="264"/>
      <c r="I449" s="117"/>
      <c r="J449" s="115"/>
      <c r="K449" s="117"/>
      <c r="L449" s="115"/>
      <c r="M449" s="119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327"/>
      <c r="Z449" s="327"/>
      <c r="AA449" s="327"/>
      <c r="AB449" s="327"/>
      <c r="AC449" s="327"/>
      <c r="AD449" s="327"/>
      <c r="AE449" s="327"/>
      <c r="AF449" s="327"/>
      <c r="AI449" s="205">
        <f t="shared" si="58"/>
        <v>0</v>
      </c>
      <c r="AJ449" s="205">
        <f t="shared" si="59"/>
        <v>0</v>
      </c>
      <c r="AK449" s="205">
        <f t="shared" si="60"/>
        <v>0</v>
      </c>
      <c r="AL449" s="205">
        <f t="shared" si="61"/>
        <v>0</v>
      </c>
      <c r="AM449" s="205">
        <f t="shared" si="62"/>
        <v>0</v>
      </c>
      <c r="AN449" s="205">
        <f t="shared" si="63"/>
        <v>0</v>
      </c>
      <c r="AO449" s="205">
        <f t="shared" si="64"/>
        <v>0</v>
      </c>
      <c r="AP449" s="205">
        <f t="shared" si="56"/>
        <v>0</v>
      </c>
      <c r="AQ449" s="205">
        <f t="shared" si="57"/>
        <v>0</v>
      </c>
    </row>
    <row r="450" spans="1:43" s="113" customFormat="1" ht="18" x14ac:dyDescent="0.3">
      <c r="A450" s="111"/>
      <c r="B450" s="112"/>
      <c r="C450" s="111"/>
      <c r="D450" s="112"/>
      <c r="E450" s="261"/>
      <c r="F450" s="249" t="s">
        <v>176</v>
      </c>
      <c r="G450" s="265" t="s">
        <v>538</v>
      </c>
      <c r="H450" s="256"/>
      <c r="I450" s="111"/>
      <c r="J450" s="112"/>
      <c r="K450" s="111"/>
      <c r="L450" s="112"/>
      <c r="M450" s="114"/>
      <c r="N450" s="54">
        <v>106273.894207929</v>
      </c>
      <c r="O450" s="54">
        <v>105212.87269509801</v>
      </c>
      <c r="P450" s="54">
        <v>105498.91111468599</v>
      </c>
      <c r="Q450" s="54">
        <v>100249.26486107599</v>
      </c>
      <c r="R450" s="54">
        <v>89508.291856033597</v>
      </c>
      <c r="S450" s="54">
        <v>70522.250329018279</v>
      </c>
      <c r="T450" s="54">
        <v>62740.363994417567</v>
      </c>
      <c r="U450" s="54">
        <v>66120.860746038481</v>
      </c>
      <c r="V450" s="54">
        <v>71738.362239012858</v>
      </c>
      <c r="W450" s="54">
        <v>79720.972317776715</v>
      </c>
      <c r="X450" s="54"/>
      <c r="Y450" s="326">
        <v>106273.894207929</v>
      </c>
      <c r="Z450" s="326">
        <v>105212.87269509801</v>
      </c>
      <c r="AA450" s="326">
        <v>105498.91111468599</v>
      </c>
      <c r="AB450" s="326">
        <v>100249.26486107599</v>
      </c>
      <c r="AC450" s="326">
        <v>89508.291856033597</v>
      </c>
      <c r="AD450" s="326">
        <v>70522.250329018279</v>
      </c>
      <c r="AE450" s="326">
        <v>62740.363994417567</v>
      </c>
      <c r="AF450" s="326">
        <v>66095.535866992665</v>
      </c>
      <c r="AG450" s="113">
        <v>71773.165776428839</v>
      </c>
      <c r="AI450" s="205">
        <f t="shared" si="58"/>
        <v>0</v>
      </c>
      <c r="AJ450" s="205">
        <f t="shared" si="59"/>
        <v>0</v>
      </c>
      <c r="AK450" s="205">
        <f t="shared" si="60"/>
        <v>0</v>
      </c>
      <c r="AL450" s="205">
        <f t="shared" si="61"/>
        <v>0</v>
      </c>
      <c r="AM450" s="205">
        <f t="shared" si="62"/>
        <v>0</v>
      </c>
      <c r="AN450" s="205">
        <f t="shared" si="63"/>
        <v>0</v>
      </c>
      <c r="AO450" s="205">
        <f t="shared" si="64"/>
        <v>0</v>
      </c>
      <c r="AP450" s="205">
        <f t="shared" si="56"/>
        <v>-25.324879045816488</v>
      </c>
      <c r="AQ450" s="205">
        <f t="shared" si="57"/>
        <v>34.803537415980827</v>
      </c>
    </row>
    <row r="451" spans="1:43" s="113" customFormat="1" ht="18" x14ac:dyDescent="0.3">
      <c r="A451" s="111"/>
      <c r="B451" s="112"/>
      <c r="C451" s="111"/>
      <c r="D451" s="112"/>
      <c r="E451" s="261"/>
      <c r="F451" s="249" t="s">
        <v>178</v>
      </c>
      <c r="G451" s="265" t="s">
        <v>419</v>
      </c>
      <c r="H451" s="256"/>
      <c r="I451" s="111"/>
      <c r="J451" s="112"/>
      <c r="K451" s="111"/>
      <c r="L451" s="112"/>
      <c r="M451" s="114"/>
      <c r="N451" s="54">
        <v>198149.51814529399</v>
      </c>
      <c r="O451" s="54">
        <v>206977.21225519601</v>
      </c>
      <c r="P451" s="54">
        <v>225593.63064392499</v>
      </c>
      <c r="Q451" s="54">
        <v>235343.20261998399</v>
      </c>
      <c r="R451" s="54">
        <v>239027.42835284301</v>
      </c>
      <c r="S451" s="54">
        <v>210652.74325491616</v>
      </c>
      <c r="T451" s="54">
        <v>216502.05320990563</v>
      </c>
      <c r="U451" s="54">
        <v>232218.80037780901</v>
      </c>
      <c r="V451" s="54">
        <v>242718.53926213752</v>
      </c>
      <c r="W451" s="54">
        <v>272594.85953219433</v>
      </c>
      <c r="X451" s="54"/>
      <c r="Y451" s="326">
        <v>198149.51814529399</v>
      </c>
      <c r="Z451" s="326">
        <v>206977.21225519601</v>
      </c>
      <c r="AA451" s="326">
        <v>225593.63064392499</v>
      </c>
      <c r="AB451" s="326">
        <v>235343.20261998399</v>
      </c>
      <c r="AC451" s="326">
        <v>239027.42835284301</v>
      </c>
      <c r="AD451" s="326">
        <v>210652.74325491616</v>
      </c>
      <c r="AE451" s="326">
        <v>216502.05320990563</v>
      </c>
      <c r="AF451" s="326">
        <v>232109.63155960006</v>
      </c>
      <c r="AG451" s="113">
        <v>242734.34813096689</v>
      </c>
      <c r="AI451" s="205">
        <f t="shared" si="58"/>
        <v>0</v>
      </c>
      <c r="AJ451" s="205">
        <f t="shared" si="59"/>
        <v>0</v>
      </c>
      <c r="AK451" s="205">
        <f t="shared" si="60"/>
        <v>0</v>
      </c>
      <c r="AL451" s="205">
        <f t="shared" si="61"/>
        <v>0</v>
      </c>
      <c r="AM451" s="205">
        <f t="shared" si="62"/>
        <v>0</v>
      </c>
      <c r="AN451" s="205">
        <f t="shared" si="63"/>
        <v>0</v>
      </c>
      <c r="AO451" s="205">
        <f t="shared" si="64"/>
        <v>0</v>
      </c>
      <c r="AP451" s="205">
        <f t="shared" si="56"/>
        <v>-109.16881820894196</v>
      </c>
      <c r="AQ451" s="205">
        <f t="shared" si="57"/>
        <v>15.808868829364656</v>
      </c>
    </row>
    <row r="452" spans="1:43" s="118" customFormat="1" ht="18" x14ac:dyDescent="0.3">
      <c r="A452" s="117"/>
      <c r="B452" s="115"/>
      <c r="C452" s="117"/>
      <c r="D452" s="115"/>
      <c r="E452" s="263"/>
      <c r="F452" s="248" t="s">
        <v>539</v>
      </c>
      <c r="G452" s="248"/>
      <c r="H452" s="264"/>
      <c r="I452" s="117"/>
      <c r="J452" s="115"/>
      <c r="K452" s="117"/>
      <c r="L452" s="115"/>
      <c r="M452" s="119"/>
      <c r="N452" s="123">
        <v>-5194.7864082557735</v>
      </c>
      <c r="O452" s="123">
        <v>297.25340348508507</v>
      </c>
      <c r="P452" s="123">
        <v>1031.9222431607</v>
      </c>
      <c r="Q452" s="123">
        <v>-8677.7076270552443</v>
      </c>
      <c r="R452" s="123">
        <v>-13882.584333302389</v>
      </c>
      <c r="S452" s="123">
        <v>-4464.0090390520636</v>
      </c>
      <c r="T452" s="123">
        <v>20749.146781657015</v>
      </c>
      <c r="U452" s="123">
        <v>24506.473818499933</v>
      </c>
      <c r="V452" s="123">
        <v>31403.877267884887</v>
      </c>
      <c r="W452" s="123">
        <v>9485.1306640424355</v>
      </c>
      <c r="X452" s="123"/>
      <c r="Y452" s="327">
        <v>-5194.7864082557735</v>
      </c>
      <c r="Z452" s="327">
        <v>297.25340348508507</v>
      </c>
      <c r="AA452" s="327">
        <v>1031.9222431607</v>
      </c>
      <c r="AB452" s="327">
        <v>-8677.7076270552443</v>
      </c>
      <c r="AC452" s="327">
        <v>-13882.584333302389</v>
      </c>
      <c r="AD452" s="327">
        <v>-4464.0090390520636</v>
      </c>
      <c r="AE452" s="327">
        <v>20749.146781657015</v>
      </c>
      <c r="AF452" s="327">
        <v>24105.769186138514</v>
      </c>
      <c r="AG452" s="118">
        <v>25990.790348379756</v>
      </c>
      <c r="AI452" s="205">
        <f t="shared" si="58"/>
        <v>0</v>
      </c>
      <c r="AJ452" s="205">
        <f t="shared" si="59"/>
        <v>0</v>
      </c>
      <c r="AK452" s="205">
        <f t="shared" si="60"/>
        <v>0</v>
      </c>
      <c r="AL452" s="205">
        <f t="shared" si="61"/>
        <v>0</v>
      </c>
      <c r="AM452" s="205">
        <f t="shared" si="62"/>
        <v>0</v>
      </c>
      <c r="AN452" s="205">
        <f t="shared" si="63"/>
        <v>0</v>
      </c>
      <c r="AO452" s="205">
        <f t="shared" si="64"/>
        <v>0</v>
      </c>
      <c r="AP452" s="205">
        <f t="shared" si="56"/>
        <v>-400.7046323614195</v>
      </c>
      <c r="AQ452" s="205">
        <f t="shared" si="57"/>
        <v>-5413.0869195051309</v>
      </c>
    </row>
    <row r="453" spans="1:43" s="118" customFormat="1" ht="18" x14ac:dyDescent="0.3">
      <c r="A453" s="117"/>
      <c r="B453" s="115"/>
      <c r="C453" s="117"/>
      <c r="D453" s="115"/>
      <c r="E453" s="263"/>
      <c r="F453" s="248" t="s">
        <v>447</v>
      </c>
      <c r="G453" s="248"/>
      <c r="H453" s="264"/>
      <c r="I453" s="117"/>
      <c r="J453" s="115"/>
      <c r="K453" s="117"/>
      <c r="L453" s="115"/>
      <c r="M453" s="119"/>
      <c r="N453" s="123">
        <v>817370.24699999997</v>
      </c>
      <c r="O453" s="123">
        <v>828155.27490535181</v>
      </c>
      <c r="P453" s="123">
        <v>900063.99552341097</v>
      </c>
      <c r="Q453" s="123">
        <v>917462.14684305922</v>
      </c>
      <c r="R453" s="123">
        <v>907877.02210112941</v>
      </c>
      <c r="S453" s="123">
        <v>830156.77296474087</v>
      </c>
      <c r="T453" s="123">
        <v>984094.40654027194</v>
      </c>
      <c r="U453" s="123">
        <v>1126873.2279397578</v>
      </c>
      <c r="V453" s="123">
        <v>1038084.6436454837</v>
      </c>
      <c r="W453" s="123">
        <v>1124258.7843296696</v>
      </c>
      <c r="X453" s="123"/>
      <c r="Y453" s="327">
        <v>817370.24699999997</v>
      </c>
      <c r="Z453" s="327">
        <v>828155.27490535181</v>
      </c>
      <c r="AA453" s="327">
        <v>900063.99552341097</v>
      </c>
      <c r="AB453" s="327">
        <v>917462.14684305922</v>
      </c>
      <c r="AC453" s="327">
        <v>907877.02210112941</v>
      </c>
      <c r="AD453" s="327">
        <v>830156.77296474087</v>
      </c>
      <c r="AE453" s="327">
        <v>984094.40654027194</v>
      </c>
      <c r="AF453" s="327">
        <v>1126873.2279397578</v>
      </c>
      <c r="AG453" s="118">
        <v>1035882.4887310738</v>
      </c>
      <c r="AI453" s="205">
        <f t="shared" si="58"/>
        <v>0</v>
      </c>
      <c r="AJ453" s="205">
        <f t="shared" si="59"/>
        <v>0</v>
      </c>
      <c r="AK453" s="205">
        <f t="shared" si="60"/>
        <v>0</v>
      </c>
      <c r="AL453" s="205">
        <f t="shared" si="61"/>
        <v>0</v>
      </c>
      <c r="AM453" s="205">
        <f t="shared" si="62"/>
        <v>0</v>
      </c>
      <c r="AN453" s="205">
        <f t="shared" si="63"/>
        <v>0</v>
      </c>
      <c r="AO453" s="205">
        <f t="shared" si="64"/>
        <v>0</v>
      </c>
      <c r="AP453" s="205">
        <f t="shared" si="56"/>
        <v>0</v>
      </c>
      <c r="AQ453" s="205">
        <f t="shared" si="57"/>
        <v>-2202.1549144098535</v>
      </c>
    </row>
    <row r="454" spans="1:43" s="118" customFormat="1" ht="18" x14ac:dyDescent="0.3">
      <c r="A454" s="117"/>
      <c r="B454" s="115"/>
      <c r="C454" s="117"/>
      <c r="D454" s="115"/>
      <c r="E454" s="263"/>
      <c r="F454" s="248" t="s">
        <v>448</v>
      </c>
      <c r="G454" s="248"/>
      <c r="H454" s="264"/>
      <c r="I454" s="117"/>
      <c r="J454" s="115"/>
      <c r="K454" s="117"/>
      <c r="L454" s="115"/>
      <c r="M454" s="119"/>
      <c r="N454" s="123">
        <v>728778.24300000002</v>
      </c>
      <c r="O454" s="123">
        <v>739229.99883991654</v>
      </c>
      <c r="P454" s="123">
        <v>814570.8406241769</v>
      </c>
      <c r="Q454" s="123">
        <v>826693.81490142294</v>
      </c>
      <c r="R454" s="123">
        <v>806951.55512528587</v>
      </c>
      <c r="S454" s="123">
        <v>743087.21412838472</v>
      </c>
      <c r="T454" s="123">
        <v>900516.39392856846</v>
      </c>
      <c r="U454" s="123">
        <v>1044528.9122604192</v>
      </c>
      <c r="V454" s="123">
        <v>974007.85056543932</v>
      </c>
      <c r="W454" s="123">
        <v>1054317.2980661581</v>
      </c>
      <c r="X454" s="123"/>
      <c r="Y454" s="327">
        <v>728778.24300000002</v>
      </c>
      <c r="Z454" s="327">
        <v>739229.99883991654</v>
      </c>
      <c r="AA454" s="327">
        <v>814570.8406241769</v>
      </c>
      <c r="AB454" s="327">
        <v>826693.81490142294</v>
      </c>
      <c r="AC454" s="327">
        <v>806951.55512528587</v>
      </c>
      <c r="AD454" s="327">
        <v>743087.21412838472</v>
      </c>
      <c r="AE454" s="327">
        <v>900516.39392856846</v>
      </c>
      <c r="AF454" s="327">
        <v>1044528.9122604192</v>
      </c>
      <c r="AG454" s="118">
        <v>966854.76391006017</v>
      </c>
      <c r="AI454" s="205">
        <f t="shared" si="58"/>
        <v>0</v>
      </c>
      <c r="AJ454" s="205">
        <f t="shared" si="59"/>
        <v>0</v>
      </c>
      <c r="AK454" s="205">
        <f t="shared" si="60"/>
        <v>0</v>
      </c>
      <c r="AL454" s="205">
        <f t="shared" si="61"/>
        <v>0</v>
      </c>
      <c r="AM454" s="205">
        <f t="shared" si="62"/>
        <v>0</v>
      </c>
      <c r="AN454" s="205">
        <f t="shared" si="63"/>
        <v>0</v>
      </c>
      <c r="AO454" s="205">
        <f t="shared" si="64"/>
        <v>0</v>
      </c>
      <c r="AP454" s="205">
        <f t="shared" si="56"/>
        <v>0</v>
      </c>
      <c r="AQ454" s="205">
        <f t="shared" si="57"/>
        <v>-7153.0866553791566</v>
      </c>
    </row>
    <row r="455" spans="1:43" s="118" customFormat="1" ht="18" x14ac:dyDescent="0.3">
      <c r="A455" s="117"/>
      <c r="B455" s="115"/>
      <c r="C455" s="117"/>
      <c r="D455" s="115"/>
      <c r="E455" s="263"/>
      <c r="F455" s="248" t="s">
        <v>540</v>
      </c>
      <c r="G455" s="266"/>
      <c r="H455" s="264"/>
      <c r="I455" s="117"/>
      <c r="J455" s="115"/>
      <c r="K455" s="117"/>
      <c r="L455" s="115"/>
      <c r="M455" s="119"/>
      <c r="N455" s="123">
        <v>1176941.1870326437</v>
      </c>
      <c r="O455" s="123">
        <v>1229312.4972448102</v>
      </c>
      <c r="P455" s="123">
        <v>1300769.0197593472</v>
      </c>
      <c r="Q455" s="123">
        <v>1363766.3945229843</v>
      </c>
      <c r="R455" s="123">
        <v>1423951.9624371631</v>
      </c>
      <c r="S455" s="123">
        <v>1346249.0883201081</v>
      </c>
      <c r="T455" s="123">
        <v>1390881.950864098</v>
      </c>
      <c r="U455" s="123">
        <v>1516502.7536947303</v>
      </c>
      <c r="V455" s="123">
        <v>1570142.4237125984</v>
      </c>
      <c r="W455" s="123">
        <v>1650305.4054110262</v>
      </c>
      <c r="X455" s="123"/>
      <c r="Y455" s="327">
        <v>1176941.1870326437</v>
      </c>
      <c r="Z455" s="327">
        <v>1229312.4972448102</v>
      </c>
      <c r="AA455" s="327">
        <v>1300769.0197593472</v>
      </c>
      <c r="AB455" s="327">
        <v>1363766.3945229843</v>
      </c>
      <c r="AC455" s="327">
        <v>1423951.9624371631</v>
      </c>
      <c r="AD455" s="327">
        <v>1346249.0883201081</v>
      </c>
      <c r="AE455" s="327">
        <v>1390881.950864098</v>
      </c>
      <c r="AF455" s="327">
        <v>1514139.4318749714</v>
      </c>
      <c r="AG455" s="118">
        <v>1567974.464668972</v>
      </c>
      <c r="AI455" s="205">
        <f t="shared" si="58"/>
        <v>0</v>
      </c>
      <c r="AJ455" s="205">
        <f t="shared" si="59"/>
        <v>0</v>
      </c>
      <c r="AK455" s="205">
        <f t="shared" si="60"/>
        <v>0</v>
      </c>
      <c r="AL455" s="205">
        <f t="shared" si="61"/>
        <v>0</v>
      </c>
      <c r="AM455" s="205">
        <f t="shared" si="62"/>
        <v>0</v>
      </c>
      <c r="AN455" s="205">
        <f t="shared" si="63"/>
        <v>0</v>
      </c>
      <c r="AO455" s="205">
        <f t="shared" si="64"/>
        <v>0</v>
      </c>
      <c r="AP455" s="205">
        <f t="shared" ref="AP455:AP518" si="65">AF455-U455</f>
        <v>-2363.321819758974</v>
      </c>
      <c r="AQ455" s="205">
        <f t="shared" ref="AQ455:AQ518" si="66">AG455-V455</f>
        <v>-2167.9590436264407</v>
      </c>
    </row>
    <row r="456" spans="1:43" s="113" customFormat="1" ht="18" x14ac:dyDescent="0.3">
      <c r="A456" s="111"/>
      <c r="B456" s="112"/>
      <c r="C456" s="111"/>
      <c r="D456" s="112"/>
      <c r="E456" s="261"/>
      <c r="F456" s="262"/>
      <c r="G456" s="257"/>
      <c r="H456" s="257"/>
      <c r="I456" s="111"/>
      <c r="J456" s="112"/>
      <c r="K456" s="111"/>
      <c r="L456" s="112"/>
      <c r="M456" s="11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326"/>
      <c r="Z456" s="326"/>
      <c r="AA456" s="326"/>
      <c r="AB456" s="326"/>
      <c r="AC456" s="326"/>
      <c r="AD456" s="326"/>
      <c r="AE456" s="326"/>
      <c r="AF456" s="326"/>
      <c r="AI456" s="205">
        <f t="shared" ref="AI456:AI519" si="67">Y456-N456</f>
        <v>0</v>
      </c>
      <c r="AJ456" s="205">
        <f t="shared" ref="AJ456:AJ519" si="68">Z456-O456</f>
        <v>0</v>
      </c>
      <c r="AK456" s="205">
        <f t="shared" ref="AK456:AK519" si="69">AA456-P456</f>
        <v>0</v>
      </c>
      <c r="AL456" s="205">
        <f t="shared" ref="AL456:AL519" si="70">AB456-Q456</f>
        <v>0</v>
      </c>
      <c r="AM456" s="205">
        <f t="shared" ref="AM456:AM519" si="71">AC456-R456</f>
        <v>0</v>
      </c>
      <c r="AN456" s="205">
        <f t="shared" ref="AN456:AN519" si="72">AD456-S456</f>
        <v>0</v>
      </c>
      <c r="AO456" s="205">
        <f t="shared" ref="AO456:AO519" si="73">AE456-T456</f>
        <v>0</v>
      </c>
      <c r="AP456" s="205">
        <f t="shared" si="65"/>
        <v>0</v>
      </c>
      <c r="AQ456" s="205">
        <f t="shared" si="66"/>
        <v>0</v>
      </c>
    </row>
    <row r="457" spans="1:43" s="113" customFormat="1" ht="18" x14ac:dyDescent="0.3">
      <c r="A457" s="111"/>
      <c r="B457" s="112"/>
      <c r="C457" s="111"/>
      <c r="D457" s="112"/>
      <c r="E457" s="109" t="s">
        <v>454</v>
      </c>
      <c r="F457" s="254"/>
      <c r="G457" s="254"/>
      <c r="H457" s="254"/>
      <c r="I457" s="111"/>
      <c r="J457" s="112"/>
      <c r="K457" s="111"/>
      <c r="L457" s="112"/>
      <c r="M457" s="11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326"/>
      <c r="Z457" s="326"/>
      <c r="AA457" s="326"/>
      <c r="AB457" s="326"/>
      <c r="AC457" s="326"/>
      <c r="AD457" s="326"/>
      <c r="AE457" s="326"/>
      <c r="AF457" s="326"/>
      <c r="AI457" s="205">
        <f t="shared" si="67"/>
        <v>0</v>
      </c>
      <c r="AJ457" s="205">
        <f t="shared" si="68"/>
        <v>0</v>
      </c>
      <c r="AK457" s="205">
        <f t="shared" si="69"/>
        <v>0</v>
      </c>
      <c r="AL457" s="205">
        <f t="shared" si="70"/>
        <v>0</v>
      </c>
      <c r="AM457" s="205">
        <f t="shared" si="71"/>
        <v>0</v>
      </c>
      <c r="AN457" s="205">
        <f t="shared" si="72"/>
        <v>0</v>
      </c>
      <c r="AO457" s="205">
        <f t="shared" si="73"/>
        <v>0</v>
      </c>
      <c r="AP457" s="205">
        <f t="shared" si="65"/>
        <v>0</v>
      </c>
      <c r="AQ457" s="205">
        <f t="shared" si="66"/>
        <v>0</v>
      </c>
    </row>
    <row r="458" spans="1:43" s="118" customFormat="1" ht="18" x14ac:dyDescent="0.3">
      <c r="A458" s="117"/>
      <c r="B458" s="115"/>
      <c r="C458" s="117"/>
      <c r="D458" s="115"/>
      <c r="E458" s="267">
        <v>1</v>
      </c>
      <c r="F458" s="260" t="s">
        <v>455</v>
      </c>
      <c r="G458" s="264"/>
      <c r="H458" s="260"/>
      <c r="I458" s="117"/>
      <c r="J458" s="115"/>
      <c r="K458" s="117"/>
      <c r="L458" s="115"/>
      <c r="M458" s="119"/>
      <c r="N458" s="123">
        <v>635099.43357808469</v>
      </c>
      <c r="O458" s="123">
        <v>672260.28099731996</v>
      </c>
      <c r="P458" s="123">
        <v>718701.80947832298</v>
      </c>
      <c r="Q458" s="123">
        <v>776053.76431218884</v>
      </c>
      <c r="R458" s="123">
        <v>835714.30728388461</v>
      </c>
      <c r="S458" s="123">
        <v>802747.18130554364</v>
      </c>
      <c r="T458" s="123">
        <v>817102.78283775167</v>
      </c>
      <c r="U458" s="123">
        <v>910364.1290768974</v>
      </c>
      <c r="V458" s="123">
        <v>952396.84045815689</v>
      </c>
      <c r="W458" s="123">
        <v>1000999.4575988448</v>
      </c>
      <c r="X458" s="123"/>
      <c r="Y458" s="327">
        <v>635099.43357808469</v>
      </c>
      <c r="Z458" s="327">
        <v>672260.28099731996</v>
      </c>
      <c r="AA458" s="327">
        <v>718701.80947832298</v>
      </c>
      <c r="AB458" s="327">
        <v>776053.76431218884</v>
      </c>
      <c r="AC458" s="327">
        <v>835714.30728388461</v>
      </c>
      <c r="AD458" s="327">
        <v>802747.18130554364</v>
      </c>
      <c r="AE458" s="327">
        <v>817102.78283775167</v>
      </c>
      <c r="AF458" s="327">
        <v>909561.74984219414</v>
      </c>
      <c r="AG458" s="118">
        <v>951892.29263195139</v>
      </c>
      <c r="AI458" s="205">
        <f t="shared" si="67"/>
        <v>0</v>
      </c>
      <c r="AJ458" s="205">
        <f t="shared" si="68"/>
        <v>0</v>
      </c>
      <c r="AK458" s="205">
        <f t="shared" si="69"/>
        <v>0</v>
      </c>
      <c r="AL458" s="205">
        <f t="shared" si="70"/>
        <v>0</v>
      </c>
      <c r="AM458" s="205">
        <f t="shared" si="71"/>
        <v>0</v>
      </c>
      <c r="AN458" s="205">
        <f t="shared" si="72"/>
        <v>0</v>
      </c>
      <c r="AO458" s="205">
        <f t="shared" si="73"/>
        <v>0</v>
      </c>
      <c r="AP458" s="205">
        <f t="shared" si="65"/>
        <v>-802.37923470325768</v>
      </c>
      <c r="AQ458" s="205">
        <f t="shared" si="66"/>
        <v>-504.54782620549668</v>
      </c>
    </row>
    <row r="459" spans="1:43" s="118" customFormat="1" ht="18" x14ac:dyDescent="0.3">
      <c r="A459" s="117"/>
      <c r="B459" s="115"/>
      <c r="C459" s="117"/>
      <c r="D459" s="115"/>
      <c r="E459" s="267">
        <v>2</v>
      </c>
      <c r="F459" s="260" t="s">
        <v>456</v>
      </c>
      <c r="G459" s="264"/>
      <c r="H459" s="260"/>
      <c r="I459" s="117"/>
      <c r="J459" s="115"/>
      <c r="K459" s="117"/>
      <c r="L459" s="115"/>
      <c r="M459" s="119"/>
      <c r="N459" s="123">
        <v>154021.12350959203</v>
      </c>
      <c r="O459" s="123">
        <v>155639.60182827603</v>
      </c>
      <c r="P459" s="123">
        <v>164449.59138001883</v>
      </c>
      <c r="Q459" s="123">
        <v>170029.53841515389</v>
      </c>
      <c r="R459" s="123">
        <v>172659.05230186027</v>
      </c>
      <c r="S459" s="123">
        <v>179721.36363332608</v>
      </c>
      <c r="T459" s="123">
        <v>190209.5914286623</v>
      </c>
      <c r="U459" s="123">
        <v>200948.17399614726</v>
      </c>
      <c r="V459" s="123">
        <v>207808.01140536208</v>
      </c>
      <c r="W459" s="123">
        <v>217563.4990346565</v>
      </c>
      <c r="X459" s="123"/>
      <c r="Y459" s="327">
        <v>154021.12350959203</v>
      </c>
      <c r="Z459" s="327">
        <v>155639.60182827603</v>
      </c>
      <c r="AA459" s="327">
        <v>164449.59138001883</v>
      </c>
      <c r="AB459" s="327">
        <v>170029.53841515389</v>
      </c>
      <c r="AC459" s="327">
        <v>172659.05230186027</v>
      </c>
      <c r="AD459" s="327">
        <v>179721.36363332608</v>
      </c>
      <c r="AE459" s="327">
        <v>190209.5914286623</v>
      </c>
      <c r="AF459" s="327">
        <v>199922.42974070791</v>
      </c>
      <c r="AG459" s="118">
        <v>206556.14296023149</v>
      </c>
      <c r="AI459" s="205">
        <f t="shared" si="67"/>
        <v>0</v>
      </c>
      <c r="AJ459" s="205">
        <f t="shared" si="68"/>
        <v>0</v>
      </c>
      <c r="AK459" s="205">
        <f t="shared" si="69"/>
        <v>0</v>
      </c>
      <c r="AL459" s="205">
        <f t="shared" si="70"/>
        <v>0</v>
      </c>
      <c r="AM459" s="205">
        <f t="shared" si="71"/>
        <v>0</v>
      </c>
      <c r="AN459" s="205">
        <f t="shared" si="72"/>
        <v>0</v>
      </c>
      <c r="AO459" s="205">
        <f t="shared" si="73"/>
        <v>0</v>
      </c>
      <c r="AP459" s="205">
        <f t="shared" si="65"/>
        <v>-1025.7442554393492</v>
      </c>
      <c r="AQ459" s="205">
        <f t="shared" si="66"/>
        <v>-1251.868445130589</v>
      </c>
    </row>
    <row r="460" spans="1:43" s="118" customFormat="1" ht="18" x14ac:dyDescent="0.3">
      <c r="A460" s="117"/>
      <c r="B460" s="115"/>
      <c r="C460" s="117"/>
      <c r="D460" s="115"/>
      <c r="E460" s="267">
        <v>3</v>
      </c>
      <c r="F460" s="260" t="s">
        <v>457</v>
      </c>
      <c r="G460" s="264"/>
      <c r="H460" s="260"/>
      <c r="I460" s="117"/>
      <c r="J460" s="115"/>
      <c r="K460" s="117"/>
      <c r="L460" s="115"/>
      <c r="M460" s="119"/>
      <c r="N460" s="123">
        <v>304423.4123532229</v>
      </c>
      <c r="O460" s="123">
        <v>312190.08495029388</v>
      </c>
      <c r="P460" s="123">
        <v>331092.54175861075</v>
      </c>
      <c r="Q460" s="123">
        <v>335592.46748106019</v>
      </c>
      <c r="R460" s="123">
        <v>328535.72020887688</v>
      </c>
      <c r="S460" s="123">
        <v>281174.9935839345</v>
      </c>
      <c r="T460" s="123">
        <v>279242.41720432322</v>
      </c>
      <c r="U460" s="123">
        <v>298339.66112384747</v>
      </c>
      <c r="V460" s="123">
        <v>314456.90150115034</v>
      </c>
      <c r="W460" s="123">
        <v>352315.83184997103</v>
      </c>
      <c r="X460" s="123"/>
      <c r="Y460" s="327">
        <v>304423.4123532229</v>
      </c>
      <c r="Z460" s="327">
        <v>312190.08495029388</v>
      </c>
      <c r="AA460" s="327">
        <v>331092.54175861075</v>
      </c>
      <c r="AB460" s="327">
        <v>335592.46748106019</v>
      </c>
      <c r="AC460" s="327">
        <v>328535.72020887688</v>
      </c>
      <c r="AD460" s="327">
        <v>281174.9935839345</v>
      </c>
      <c r="AE460" s="327">
        <v>279242.41720432322</v>
      </c>
      <c r="AF460" s="327">
        <v>298205.16742659267</v>
      </c>
      <c r="AG460" s="118">
        <v>314507.51390739571</v>
      </c>
      <c r="AI460" s="205">
        <f t="shared" si="67"/>
        <v>0</v>
      </c>
      <c r="AJ460" s="205">
        <f t="shared" si="68"/>
        <v>0</v>
      </c>
      <c r="AK460" s="205">
        <f t="shared" si="69"/>
        <v>0</v>
      </c>
      <c r="AL460" s="205">
        <f t="shared" si="70"/>
        <v>0</v>
      </c>
      <c r="AM460" s="205">
        <f t="shared" si="71"/>
        <v>0</v>
      </c>
      <c r="AN460" s="205">
        <f t="shared" si="72"/>
        <v>0</v>
      </c>
      <c r="AO460" s="205">
        <f t="shared" si="73"/>
        <v>0</v>
      </c>
      <c r="AP460" s="205">
        <f t="shared" si="65"/>
        <v>-134.4936972548021</v>
      </c>
      <c r="AQ460" s="205">
        <f t="shared" si="66"/>
        <v>50.612406245374586</v>
      </c>
    </row>
    <row r="461" spans="1:43" s="118" customFormat="1" ht="18" x14ac:dyDescent="0.3">
      <c r="A461" s="117"/>
      <c r="B461" s="115"/>
      <c r="C461" s="117"/>
      <c r="D461" s="115"/>
      <c r="E461" s="267">
        <v>4</v>
      </c>
      <c r="F461" s="260" t="s">
        <v>458</v>
      </c>
      <c r="G461" s="264"/>
      <c r="H461" s="260"/>
      <c r="I461" s="117"/>
      <c r="J461" s="115"/>
      <c r="K461" s="117"/>
      <c r="L461" s="115"/>
      <c r="M461" s="119"/>
      <c r="N461" s="123">
        <v>-5194.7864082557735</v>
      </c>
      <c r="O461" s="123">
        <v>297.25340348508507</v>
      </c>
      <c r="P461" s="123">
        <v>1031.9222431607</v>
      </c>
      <c r="Q461" s="123">
        <v>-8677.7076270552443</v>
      </c>
      <c r="R461" s="123">
        <v>-13882.584333302389</v>
      </c>
      <c r="S461" s="123">
        <v>-4464.0090390520636</v>
      </c>
      <c r="T461" s="123">
        <v>20749.146781657015</v>
      </c>
      <c r="U461" s="123">
        <v>24506.473818499933</v>
      </c>
      <c r="V461" s="123">
        <v>31403.877267884887</v>
      </c>
      <c r="W461" s="123">
        <v>9485.1306640424355</v>
      </c>
      <c r="X461" s="123"/>
      <c r="Y461" s="327">
        <v>-5194.7864082557735</v>
      </c>
      <c r="Z461" s="327">
        <v>297.25340348508507</v>
      </c>
      <c r="AA461" s="327">
        <v>1031.9222431607</v>
      </c>
      <c r="AB461" s="327">
        <v>-8677.7076270552443</v>
      </c>
      <c r="AC461" s="327">
        <v>-13882.584333302389</v>
      </c>
      <c r="AD461" s="327">
        <v>-4464.0090390520636</v>
      </c>
      <c r="AE461" s="327">
        <v>20749.146781657015</v>
      </c>
      <c r="AF461" s="327">
        <v>24105.769186138514</v>
      </c>
      <c r="AG461" s="118">
        <v>25990.790348379756</v>
      </c>
      <c r="AI461" s="205">
        <f t="shared" si="67"/>
        <v>0</v>
      </c>
      <c r="AJ461" s="205">
        <f t="shared" si="68"/>
        <v>0</v>
      </c>
      <c r="AK461" s="205">
        <f t="shared" si="69"/>
        <v>0</v>
      </c>
      <c r="AL461" s="205">
        <f t="shared" si="70"/>
        <v>0</v>
      </c>
      <c r="AM461" s="205">
        <f t="shared" si="71"/>
        <v>0</v>
      </c>
      <c r="AN461" s="205">
        <f t="shared" si="72"/>
        <v>0</v>
      </c>
      <c r="AO461" s="205">
        <f t="shared" si="73"/>
        <v>0</v>
      </c>
      <c r="AP461" s="205">
        <f t="shared" si="65"/>
        <v>-400.7046323614195</v>
      </c>
      <c r="AQ461" s="205">
        <f t="shared" si="66"/>
        <v>-5413.0869195051309</v>
      </c>
    </row>
    <row r="462" spans="1:43" s="118" customFormat="1" ht="18" x14ac:dyDescent="0.3">
      <c r="A462" s="117"/>
      <c r="B462" s="115"/>
      <c r="C462" s="117"/>
      <c r="D462" s="115"/>
      <c r="E462" s="267">
        <v>5</v>
      </c>
      <c r="F462" s="260" t="s">
        <v>424</v>
      </c>
      <c r="G462" s="264"/>
      <c r="H462" s="260"/>
      <c r="I462" s="117"/>
      <c r="J462" s="115"/>
      <c r="K462" s="117"/>
      <c r="L462" s="115"/>
      <c r="M462" s="119"/>
      <c r="N462" s="123">
        <v>817370.24699999997</v>
      </c>
      <c r="O462" s="123">
        <v>828155.27490535181</v>
      </c>
      <c r="P462" s="123">
        <v>900063.99552341097</v>
      </c>
      <c r="Q462" s="123">
        <v>917462.14684305922</v>
      </c>
      <c r="R462" s="123">
        <v>907877.02210112941</v>
      </c>
      <c r="S462" s="123">
        <v>830156.77296474087</v>
      </c>
      <c r="T462" s="123">
        <v>984094.40654027194</v>
      </c>
      <c r="U462" s="123">
        <v>1126873.2279397578</v>
      </c>
      <c r="V462" s="123">
        <v>1038084.6436454837</v>
      </c>
      <c r="W462" s="123">
        <v>1124258.7843296696</v>
      </c>
      <c r="X462" s="123"/>
      <c r="Y462" s="327">
        <v>817370.24699999997</v>
      </c>
      <c r="Z462" s="327">
        <v>828155.27490535181</v>
      </c>
      <c r="AA462" s="327">
        <v>900063.99552341097</v>
      </c>
      <c r="AB462" s="327">
        <v>917462.14684305922</v>
      </c>
      <c r="AC462" s="327">
        <v>907877.02210112941</v>
      </c>
      <c r="AD462" s="327">
        <v>830156.77296474087</v>
      </c>
      <c r="AE462" s="327">
        <v>984094.40654027194</v>
      </c>
      <c r="AF462" s="327">
        <v>1126873.2279397578</v>
      </c>
      <c r="AG462" s="118">
        <v>1035882.4887310738</v>
      </c>
      <c r="AI462" s="205">
        <f t="shared" si="67"/>
        <v>0</v>
      </c>
      <c r="AJ462" s="205">
        <f t="shared" si="68"/>
        <v>0</v>
      </c>
      <c r="AK462" s="205">
        <f t="shared" si="69"/>
        <v>0</v>
      </c>
      <c r="AL462" s="205">
        <f t="shared" si="70"/>
        <v>0</v>
      </c>
      <c r="AM462" s="205">
        <f t="shared" si="71"/>
        <v>0</v>
      </c>
      <c r="AN462" s="205">
        <f t="shared" si="72"/>
        <v>0</v>
      </c>
      <c r="AO462" s="205">
        <f t="shared" si="73"/>
        <v>0</v>
      </c>
      <c r="AP462" s="205">
        <f t="shared" si="65"/>
        <v>0</v>
      </c>
      <c r="AQ462" s="205">
        <f t="shared" si="66"/>
        <v>-2202.1549144098535</v>
      </c>
    </row>
    <row r="463" spans="1:43" s="118" customFormat="1" ht="18" x14ac:dyDescent="0.3">
      <c r="A463" s="117"/>
      <c r="B463" s="115"/>
      <c r="C463" s="117"/>
      <c r="D463" s="115"/>
      <c r="E463" s="267">
        <v>6</v>
      </c>
      <c r="F463" s="260" t="s">
        <v>425</v>
      </c>
      <c r="G463" s="264"/>
      <c r="H463" s="260"/>
      <c r="I463" s="117"/>
      <c r="J463" s="115"/>
      <c r="K463" s="117"/>
      <c r="L463" s="115"/>
      <c r="M463" s="119"/>
      <c r="N463" s="123">
        <v>728778.24300000002</v>
      </c>
      <c r="O463" s="123">
        <v>739229.99883991654</v>
      </c>
      <c r="P463" s="123">
        <v>814570.8406241769</v>
      </c>
      <c r="Q463" s="123">
        <v>826693.81490142294</v>
      </c>
      <c r="R463" s="123">
        <v>806951.55512528587</v>
      </c>
      <c r="S463" s="123">
        <v>743087.21412838472</v>
      </c>
      <c r="T463" s="123">
        <v>900516.39392856846</v>
      </c>
      <c r="U463" s="123">
        <v>1044528.9122604192</v>
      </c>
      <c r="V463" s="123">
        <v>974007.85056543932</v>
      </c>
      <c r="W463" s="123">
        <v>1054317.2980661581</v>
      </c>
      <c r="X463" s="123"/>
      <c r="Y463" s="327">
        <v>728778.24300000002</v>
      </c>
      <c r="Z463" s="327">
        <v>739229.99883991654</v>
      </c>
      <c r="AA463" s="327">
        <v>814570.8406241769</v>
      </c>
      <c r="AB463" s="327">
        <v>826693.81490142294</v>
      </c>
      <c r="AC463" s="327">
        <v>806951.55512528587</v>
      </c>
      <c r="AD463" s="327">
        <v>743087.21412838472</v>
      </c>
      <c r="AE463" s="327">
        <v>900516.39392856846</v>
      </c>
      <c r="AF463" s="327">
        <v>1044528.9122604192</v>
      </c>
      <c r="AG463" s="118">
        <v>966854.76391006017</v>
      </c>
      <c r="AI463" s="205">
        <f t="shared" si="67"/>
        <v>0</v>
      </c>
      <c r="AJ463" s="205">
        <f t="shared" si="68"/>
        <v>0</v>
      </c>
      <c r="AK463" s="205">
        <f t="shared" si="69"/>
        <v>0</v>
      </c>
      <c r="AL463" s="205">
        <f t="shared" si="70"/>
        <v>0</v>
      </c>
      <c r="AM463" s="205">
        <f t="shared" si="71"/>
        <v>0</v>
      </c>
      <c r="AN463" s="205">
        <f t="shared" si="72"/>
        <v>0</v>
      </c>
      <c r="AO463" s="205">
        <f t="shared" si="73"/>
        <v>0</v>
      </c>
      <c r="AP463" s="205">
        <f t="shared" si="65"/>
        <v>0</v>
      </c>
      <c r="AQ463" s="205">
        <f t="shared" si="66"/>
        <v>-7153.0866553791566</v>
      </c>
    </row>
    <row r="464" spans="1:43" s="118" customFormat="1" ht="18" x14ac:dyDescent="0.3">
      <c r="A464" s="117"/>
      <c r="B464" s="115"/>
      <c r="C464" s="117"/>
      <c r="D464" s="115"/>
      <c r="E464" s="263"/>
      <c r="F464" s="248" t="s">
        <v>540</v>
      </c>
      <c r="G464" s="260"/>
      <c r="H464" s="260"/>
      <c r="I464" s="117"/>
      <c r="J464" s="115"/>
      <c r="K464" s="117"/>
      <c r="L464" s="115"/>
      <c r="M464" s="119"/>
      <c r="N464" s="123">
        <v>1176941.1870326437</v>
      </c>
      <c r="O464" s="123">
        <v>1229312.4972448102</v>
      </c>
      <c r="P464" s="123">
        <v>1300769.0197593472</v>
      </c>
      <c r="Q464" s="123">
        <v>1363766.3945229843</v>
      </c>
      <c r="R464" s="123">
        <v>1423951.9624371631</v>
      </c>
      <c r="S464" s="123">
        <v>1346249.0883201081</v>
      </c>
      <c r="T464" s="123">
        <v>1390881.950864098</v>
      </c>
      <c r="U464" s="123">
        <v>1516502.7536947303</v>
      </c>
      <c r="V464" s="123">
        <v>1570142.4237125984</v>
      </c>
      <c r="W464" s="123">
        <v>1650305.4054110262</v>
      </c>
      <c r="X464" s="123"/>
      <c r="Y464" s="327">
        <v>1176941.1870326437</v>
      </c>
      <c r="Z464" s="327">
        <v>1229312.4972448102</v>
      </c>
      <c r="AA464" s="327">
        <v>1300769.0197593472</v>
      </c>
      <c r="AB464" s="327">
        <v>1363766.3945229843</v>
      </c>
      <c r="AC464" s="327">
        <v>1423951.9624371631</v>
      </c>
      <c r="AD464" s="327">
        <v>1346249.0883201081</v>
      </c>
      <c r="AE464" s="327">
        <v>1390881.950864098</v>
      </c>
      <c r="AF464" s="327">
        <v>1514139.4318749714</v>
      </c>
      <c r="AG464" s="118">
        <v>1567974.464668972</v>
      </c>
      <c r="AI464" s="205">
        <f t="shared" si="67"/>
        <v>0</v>
      </c>
      <c r="AJ464" s="205">
        <f t="shared" si="68"/>
        <v>0</v>
      </c>
      <c r="AK464" s="205">
        <f t="shared" si="69"/>
        <v>0</v>
      </c>
      <c r="AL464" s="205">
        <f t="shared" si="70"/>
        <v>0</v>
      </c>
      <c r="AM464" s="205">
        <f t="shared" si="71"/>
        <v>0</v>
      </c>
      <c r="AN464" s="205">
        <f t="shared" si="72"/>
        <v>0</v>
      </c>
      <c r="AO464" s="205">
        <f t="shared" si="73"/>
        <v>0</v>
      </c>
      <c r="AP464" s="205">
        <f t="shared" si="65"/>
        <v>-2363.321819758974</v>
      </c>
      <c r="AQ464" s="205">
        <f t="shared" si="66"/>
        <v>-2167.9590436264407</v>
      </c>
    </row>
    <row r="465" spans="1:43" s="113" customFormat="1" ht="18" x14ac:dyDescent="0.3">
      <c r="A465" s="111"/>
      <c r="B465" s="112"/>
      <c r="C465" s="111"/>
      <c r="D465" s="112"/>
      <c r="E465" s="261"/>
      <c r="F465" s="262"/>
      <c r="G465" s="257"/>
      <c r="H465" s="257"/>
      <c r="I465" s="111"/>
      <c r="J465" s="112"/>
      <c r="K465" s="111"/>
      <c r="L465" s="112"/>
      <c r="M465" s="11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326"/>
      <c r="Z465" s="326"/>
      <c r="AA465" s="326"/>
      <c r="AB465" s="326"/>
      <c r="AC465" s="326"/>
      <c r="AD465" s="326"/>
      <c r="AE465" s="326"/>
      <c r="AF465" s="326"/>
      <c r="AI465" s="205">
        <f t="shared" si="67"/>
        <v>0</v>
      </c>
      <c r="AJ465" s="205">
        <f t="shared" si="68"/>
        <v>0</v>
      </c>
      <c r="AK465" s="205">
        <f t="shared" si="69"/>
        <v>0</v>
      </c>
      <c r="AL465" s="205">
        <f t="shared" si="70"/>
        <v>0</v>
      </c>
      <c r="AM465" s="205">
        <f t="shared" si="71"/>
        <v>0</v>
      </c>
      <c r="AN465" s="205">
        <f t="shared" si="72"/>
        <v>0</v>
      </c>
      <c r="AO465" s="205">
        <f t="shared" si="73"/>
        <v>0</v>
      </c>
      <c r="AP465" s="205">
        <f t="shared" si="65"/>
        <v>0</v>
      </c>
      <c r="AQ465" s="205">
        <f t="shared" si="66"/>
        <v>0</v>
      </c>
    </row>
    <row r="466" spans="1:43" ht="18" x14ac:dyDescent="0.3">
      <c r="E466" s="107"/>
      <c r="F466" s="268"/>
      <c r="G466" s="249"/>
      <c r="H466" s="249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326"/>
      <c r="Z466" s="326"/>
      <c r="AA466" s="326"/>
      <c r="AB466" s="326"/>
      <c r="AC466" s="326"/>
      <c r="AD466" s="326"/>
      <c r="AE466" s="326"/>
      <c r="AF466" s="326"/>
      <c r="AI466" s="205">
        <f t="shared" si="67"/>
        <v>0</v>
      </c>
      <c r="AJ466" s="205">
        <f t="shared" si="68"/>
        <v>0</v>
      </c>
      <c r="AK466" s="205">
        <f t="shared" si="69"/>
        <v>0</v>
      </c>
      <c r="AL466" s="205">
        <f t="shared" si="70"/>
        <v>0</v>
      </c>
      <c r="AM466" s="205">
        <f t="shared" si="71"/>
        <v>0</v>
      </c>
      <c r="AN466" s="205">
        <f t="shared" si="72"/>
        <v>0</v>
      </c>
      <c r="AO466" s="205">
        <f t="shared" si="73"/>
        <v>0</v>
      </c>
      <c r="AP466" s="205">
        <f t="shared" si="65"/>
        <v>0</v>
      </c>
      <c r="AQ466" s="205">
        <f t="shared" si="66"/>
        <v>0</v>
      </c>
    </row>
    <row r="467" spans="1:43" ht="18" x14ac:dyDescent="0.3">
      <c r="E467" s="269" t="s">
        <v>541</v>
      </c>
      <c r="F467" s="269"/>
      <c r="G467" s="269"/>
      <c r="H467" s="269"/>
      <c r="I467" s="269"/>
      <c r="N467" s="54"/>
      <c r="O467" s="54"/>
      <c r="P467" s="54">
        <v>127.75151989574078</v>
      </c>
      <c r="Q467" s="54"/>
      <c r="R467" s="54"/>
      <c r="S467" s="54"/>
      <c r="T467" s="54"/>
      <c r="U467" s="54"/>
      <c r="V467" s="54"/>
      <c r="W467" s="54"/>
      <c r="X467" s="54"/>
      <c r="Y467" s="326"/>
      <c r="Z467" s="326"/>
      <c r="AA467" s="326"/>
      <c r="AB467" s="326"/>
      <c r="AC467" s="326"/>
      <c r="AD467" s="326"/>
      <c r="AE467" s="326"/>
      <c r="AF467" s="326">
        <v>0</v>
      </c>
      <c r="AI467" s="205">
        <f t="shared" si="67"/>
        <v>0</v>
      </c>
      <c r="AJ467" s="205">
        <f t="shared" si="68"/>
        <v>0</v>
      </c>
      <c r="AK467" s="205">
        <f t="shared" si="69"/>
        <v>-127.75151989574078</v>
      </c>
      <c r="AL467" s="205">
        <f t="shared" si="70"/>
        <v>0</v>
      </c>
      <c r="AM467" s="205">
        <f t="shared" si="71"/>
        <v>0</v>
      </c>
      <c r="AN467" s="205">
        <f t="shared" si="72"/>
        <v>0</v>
      </c>
      <c r="AO467" s="205">
        <f t="shared" si="73"/>
        <v>0</v>
      </c>
      <c r="AP467" s="205">
        <f t="shared" si="65"/>
        <v>0</v>
      </c>
      <c r="AQ467" s="205">
        <f t="shared" si="66"/>
        <v>0</v>
      </c>
    </row>
    <row r="468" spans="1:43" s="50" customFormat="1" ht="18" x14ac:dyDescent="0.3">
      <c r="A468" s="48"/>
      <c r="B468" s="49"/>
      <c r="C468" s="48"/>
      <c r="D468" s="49"/>
      <c r="E468" s="100" t="s">
        <v>6</v>
      </c>
      <c r="F468" s="248" t="s">
        <v>504</v>
      </c>
      <c r="G468" s="248"/>
      <c r="H468" s="248"/>
      <c r="I468" s="49"/>
      <c r="J468" s="49"/>
      <c r="K468" s="48"/>
      <c r="L468" s="49"/>
      <c r="M468" s="49"/>
      <c r="N468" s="123">
        <v>97538.942786112864</v>
      </c>
      <c r="O468" s="123">
        <v>93977.445480580325</v>
      </c>
      <c r="P468" s="123">
        <v>99508.777911151876</v>
      </c>
      <c r="Q468" s="123">
        <v>99637.07855359267</v>
      </c>
      <c r="R468" s="123">
        <v>101573.32801701606</v>
      </c>
      <c r="S468" s="123">
        <v>99109.202093922009</v>
      </c>
      <c r="T468" s="123">
        <v>98843.234961385271</v>
      </c>
      <c r="U468" s="123">
        <v>100164.02609947164</v>
      </c>
      <c r="V468" s="123">
        <v>100393.15517331603</v>
      </c>
      <c r="W468" s="123">
        <v>103457.52932396904</v>
      </c>
      <c r="X468" s="123"/>
      <c r="Y468" s="327">
        <v>97538.942786112864</v>
      </c>
      <c r="Z468" s="327">
        <v>93977.445480580325</v>
      </c>
      <c r="AA468" s="327">
        <v>99508.777911151876</v>
      </c>
      <c r="AB468" s="327">
        <v>99637.07855359267</v>
      </c>
      <c r="AC468" s="327">
        <v>101573.32801701606</v>
      </c>
      <c r="AD468" s="327">
        <v>99109.202093922009</v>
      </c>
      <c r="AE468" s="327">
        <v>98843.234961385271</v>
      </c>
      <c r="AF468" s="327">
        <v>100082.41894269368</v>
      </c>
      <c r="AG468" s="50">
        <v>100811.92521263591</v>
      </c>
      <c r="AI468" s="205">
        <f t="shared" si="67"/>
        <v>0</v>
      </c>
      <c r="AJ468" s="205">
        <f t="shared" si="68"/>
        <v>0</v>
      </c>
      <c r="AK468" s="205">
        <f t="shared" si="69"/>
        <v>0</v>
      </c>
      <c r="AL468" s="205">
        <f t="shared" si="70"/>
        <v>0</v>
      </c>
      <c r="AM468" s="205">
        <f t="shared" si="71"/>
        <v>0</v>
      </c>
      <c r="AN468" s="205">
        <f t="shared" si="72"/>
        <v>0</v>
      </c>
      <c r="AO468" s="205">
        <f t="shared" si="73"/>
        <v>0</v>
      </c>
      <c r="AP468" s="205">
        <f t="shared" si="65"/>
        <v>-81.607156777958153</v>
      </c>
      <c r="AQ468" s="205">
        <f t="shared" si="66"/>
        <v>418.77003931987565</v>
      </c>
    </row>
    <row r="469" spans="1:43" ht="18" x14ac:dyDescent="0.3">
      <c r="E469" s="108"/>
      <c r="F469" s="249" t="s">
        <v>13</v>
      </c>
      <c r="G469" s="249" t="s">
        <v>422</v>
      </c>
      <c r="H469" s="249"/>
      <c r="I469" s="44"/>
      <c r="N469" s="54">
        <v>3347.7305356473153</v>
      </c>
      <c r="O469" s="54">
        <v>3138.39737716936</v>
      </c>
      <c r="P469" s="54">
        <v>3431.5236921969813</v>
      </c>
      <c r="Q469" s="54">
        <v>2828.7736639132704</v>
      </c>
      <c r="R469" s="54">
        <v>3001.9783917192235</v>
      </c>
      <c r="S469" s="54">
        <v>2444.3225980920533</v>
      </c>
      <c r="T469" s="54">
        <v>2230.3465978550785</v>
      </c>
      <c r="U469" s="54">
        <v>1790.1222680677452</v>
      </c>
      <c r="V469" s="54">
        <v>1671.5813283584407</v>
      </c>
      <c r="W469" s="54">
        <v>1846.6966763257794</v>
      </c>
      <c r="X469" s="54"/>
      <c r="Y469" s="326">
        <v>3347.7305356473153</v>
      </c>
      <c r="Z469" s="326">
        <v>3138.39737716936</v>
      </c>
      <c r="AA469" s="326">
        <v>3431.5236921969813</v>
      </c>
      <c r="AB469" s="326">
        <v>2828.7736639132704</v>
      </c>
      <c r="AC469" s="326">
        <v>3001.9783917192235</v>
      </c>
      <c r="AD469" s="326">
        <v>2444.3225980920533</v>
      </c>
      <c r="AE469" s="326">
        <v>2230.3465978550785</v>
      </c>
      <c r="AF469" s="326">
        <v>1790.1222680677452</v>
      </c>
      <c r="AG469" s="46">
        <v>1671.5813283584405</v>
      </c>
      <c r="AI469" s="205">
        <f t="shared" si="67"/>
        <v>0</v>
      </c>
      <c r="AJ469" s="205">
        <f t="shared" si="68"/>
        <v>0</v>
      </c>
      <c r="AK469" s="205">
        <f t="shared" si="69"/>
        <v>0</v>
      </c>
      <c r="AL469" s="205">
        <f t="shared" si="70"/>
        <v>0</v>
      </c>
      <c r="AM469" s="205">
        <f t="shared" si="71"/>
        <v>0</v>
      </c>
      <c r="AN469" s="205">
        <f t="shared" si="72"/>
        <v>0</v>
      </c>
      <c r="AO469" s="205">
        <f t="shared" si="73"/>
        <v>0</v>
      </c>
      <c r="AP469" s="205">
        <f t="shared" si="65"/>
        <v>0</v>
      </c>
      <c r="AQ469" s="205">
        <f t="shared" si="66"/>
        <v>0</v>
      </c>
    </row>
    <row r="470" spans="1:43" ht="18" x14ac:dyDescent="0.3">
      <c r="E470" s="108"/>
      <c r="F470" s="249" t="s">
        <v>14</v>
      </c>
      <c r="G470" s="249" t="s">
        <v>542</v>
      </c>
      <c r="H470" s="249"/>
      <c r="I470" s="44"/>
      <c r="N470" s="54">
        <v>37853.283150037278</v>
      </c>
      <c r="O470" s="54">
        <v>33062.696992027842</v>
      </c>
      <c r="P470" s="54">
        <v>38365.970226108235</v>
      </c>
      <c r="Q470" s="54">
        <v>37664.318306745379</v>
      </c>
      <c r="R470" s="54">
        <v>38239.464878155974</v>
      </c>
      <c r="S470" s="54">
        <v>36869.198924773693</v>
      </c>
      <c r="T470" s="54">
        <v>34788.863164087001</v>
      </c>
      <c r="U470" s="54">
        <v>36119.774457755098</v>
      </c>
      <c r="V470" s="54">
        <v>36203.001932988904</v>
      </c>
      <c r="W470" s="54">
        <v>38062.93282613936</v>
      </c>
      <c r="X470" s="54"/>
      <c r="Y470" s="326">
        <v>37853.283150037278</v>
      </c>
      <c r="Z470" s="326">
        <v>33062.696992027842</v>
      </c>
      <c r="AA470" s="326">
        <v>38365.970226108235</v>
      </c>
      <c r="AB470" s="326">
        <v>37664.318306745379</v>
      </c>
      <c r="AC470" s="326">
        <v>38239.464878155974</v>
      </c>
      <c r="AD470" s="326">
        <v>36869.198924773693</v>
      </c>
      <c r="AE470" s="326">
        <v>34788.863164087001</v>
      </c>
      <c r="AF470" s="326">
        <v>36119.774457755106</v>
      </c>
      <c r="AG470" s="46">
        <v>36203.001932988904</v>
      </c>
      <c r="AI470" s="205">
        <f t="shared" si="67"/>
        <v>0</v>
      </c>
      <c r="AJ470" s="205">
        <f t="shared" si="68"/>
        <v>0</v>
      </c>
      <c r="AK470" s="205">
        <f t="shared" si="69"/>
        <v>0</v>
      </c>
      <c r="AL470" s="205">
        <f t="shared" si="70"/>
        <v>0</v>
      </c>
      <c r="AM470" s="205">
        <f t="shared" si="71"/>
        <v>0</v>
      </c>
      <c r="AN470" s="205">
        <f t="shared" si="72"/>
        <v>0</v>
      </c>
      <c r="AO470" s="205">
        <f t="shared" si="73"/>
        <v>0</v>
      </c>
      <c r="AP470" s="205">
        <f t="shared" si="65"/>
        <v>0</v>
      </c>
      <c r="AQ470" s="205">
        <f t="shared" si="66"/>
        <v>0</v>
      </c>
    </row>
    <row r="471" spans="1:43" ht="18" x14ac:dyDescent="0.3">
      <c r="E471" s="108"/>
      <c r="F471" s="249" t="s">
        <v>15</v>
      </c>
      <c r="G471" s="249" t="s">
        <v>506</v>
      </c>
      <c r="H471" s="249"/>
      <c r="I471" s="44"/>
      <c r="N471" s="54">
        <v>12694.347643251127</v>
      </c>
      <c r="O471" s="54">
        <v>13154.410092190923</v>
      </c>
      <c r="P471" s="54">
        <v>13827.03688444719</v>
      </c>
      <c r="Q471" s="54">
        <v>14583.971744901348</v>
      </c>
      <c r="R471" s="54">
        <v>15458.76705674724</v>
      </c>
      <c r="S471" s="54">
        <v>16002.12423741053</v>
      </c>
      <c r="T471" s="54">
        <v>16495.037432685465</v>
      </c>
      <c r="U471" s="54">
        <v>16638.703812007887</v>
      </c>
      <c r="V471" s="54">
        <v>16883.716530070207</v>
      </c>
      <c r="W471" s="54">
        <v>17444.361955026237</v>
      </c>
      <c r="X471" s="54"/>
      <c r="Y471" s="326">
        <v>12694.347643251127</v>
      </c>
      <c r="Z471" s="326">
        <v>13154.410092190923</v>
      </c>
      <c r="AA471" s="326">
        <v>13827.03688444719</v>
      </c>
      <c r="AB471" s="326">
        <v>14583.971744901348</v>
      </c>
      <c r="AC471" s="326">
        <v>15458.76705674724</v>
      </c>
      <c r="AD471" s="326">
        <v>16002.12423741053</v>
      </c>
      <c r="AE471" s="326">
        <v>16495.037432685465</v>
      </c>
      <c r="AF471" s="326">
        <v>16578.901211211058</v>
      </c>
      <c r="AG471" s="46">
        <v>16701.145648473208</v>
      </c>
      <c r="AI471" s="205">
        <f t="shared" si="67"/>
        <v>0</v>
      </c>
      <c r="AJ471" s="205">
        <f t="shared" si="68"/>
        <v>0</v>
      </c>
      <c r="AK471" s="205">
        <f t="shared" si="69"/>
        <v>0</v>
      </c>
      <c r="AL471" s="205">
        <f t="shared" si="70"/>
        <v>0</v>
      </c>
      <c r="AM471" s="205">
        <f t="shared" si="71"/>
        <v>0</v>
      </c>
      <c r="AN471" s="205">
        <f t="shared" si="72"/>
        <v>0</v>
      </c>
      <c r="AO471" s="205">
        <f t="shared" si="73"/>
        <v>0</v>
      </c>
      <c r="AP471" s="205">
        <f t="shared" si="65"/>
        <v>-59.802600796829211</v>
      </c>
      <c r="AQ471" s="205">
        <f t="shared" si="66"/>
        <v>-182.57088159699924</v>
      </c>
    </row>
    <row r="472" spans="1:43" ht="18" x14ac:dyDescent="0.3">
      <c r="E472" s="108"/>
      <c r="F472" s="249"/>
      <c r="G472" s="249" t="s">
        <v>16</v>
      </c>
      <c r="H472" s="249" t="s">
        <v>543</v>
      </c>
      <c r="N472" s="54">
        <v>7683.2738695534663</v>
      </c>
      <c r="O472" s="54">
        <v>8014.6691686601207</v>
      </c>
      <c r="P472" s="54">
        <v>8330.4471339052761</v>
      </c>
      <c r="Q472" s="54">
        <v>8668.6632875418472</v>
      </c>
      <c r="R472" s="54">
        <v>9266.801054382222</v>
      </c>
      <c r="S472" s="54">
        <v>9683.0657577450202</v>
      </c>
      <c r="T472" s="54">
        <v>9992.8270313353132</v>
      </c>
      <c r="U472" s="54">
        <v>10127.130626636461</v>
      </c>
      <c r="V472" s="54">
        <v>10270.429525003368</v>
      </c>
      <c r="W472" s="54">
        <v>10734.25467591354</v>
      </c>
      <c r="X472" s="54"/>
      <c r="Y472" s="326">
        <v>7683.2738695534663</v>
      </c>
      <c r="Z472" s="326">
        <v>8014.6691686601207</v>
      </c>
      <c r="AA472" s="326">
        <v>8330.4471339052761</v>
      </c>
      <c r="AB472" s="326">
        <v>8668.6632875418472</v>
      </c>
      <c r="AC472" s="326">
        <v>9266.801054382222</v>
      </c>
      <c r="AD472" s="326">
        <v>9683.0657577450202</v>
      </c>
      <c r="AE472" s="326">
        <v>9992.8270313353132</v>
      </c>
      <c r="AF472" s="326">
        <v>10117.137799605123</v>
      </c>
      <c r="AG472" s="46">
        <v>10163.163079830376</v>
      </c>
      <c r="AI472" s="205">
        <f t="shared" si="67"/>
        <v>0</v>
      </c>
      <c r="AJ472" s="205">
        <f t="shared" si="68"/>
        <v>0</v>
      </c>
      <c r="AK472" s="205">
        <f t="shared" si="69"/>
        <v>0</v>
      </c>
      <c r="AL472" s="205">
        <f t="shared" si="70"/>
        <v>0</v>
      </c>
      <c r="AM472" s="205">
        <f t="shared" si="71"/>
        <v>0</v>
      </c>
      <c r="AN472" s="205">
        <f t="shared" si="72"/>
        <v>0</v>
      </c>
      <c r="AO472" s="205">
        <f t="shared" si="73"/>
        <v>0</v>
      </c>
      <c r="AP472" s="205">
        <f t="shared" si="65"/>
        <v>-9.9928270313375833</v>
      </c>
      <c r="AQ472" s="205">
        <f t="shared" si="66"/>
        <v>-107.26644517299246</v>
      </c>
    </row>
    <row r="473" spans="1:43" ht="18" x14ac:dyDescent="0.3">
      <c r="E473" s="108"/>
      <c r="F473" s="249"/>
      <c r="G473" s="249" t="s">
        <v>17</v>
      </c>
      <c r="H473" s="249" t="s">
        <v>544</v>
      </c>
      <c r="N473" s="54">
        <v>1058.0523070973059</v>
      </c>
      <c r="O473" s="54">
        <v>1043.8744061822069</v>
      </c>
      <c r="P473" s="54">
        <v>1028.6338398519431</v>
      </c>
      <c r="Q473" s="54">
        <v>1037.2743641066982</v>
      </c>
      <c r="R473" s="54">
        <v>1100.695689606446</v>
      </c>
      <c r="S473" s="54">
        <v>1198.6796198952145</v>
      </c>
      <c r="T473" s="54">
        <v>1258.0262478762265</v>
      </c>
      <c r="U473" s="54">
        <v>1252.113524511208</v>
      </c>
      <c r="V473" s="54">
        <v>1257.7981199124888</v>
      </c>
      <c r="W473" s="54">
        <v>1232.4648465608905</v>
      </c>
      <c r="X473" s="54"/>
      <c r="Y473" s="326">
        <v>1058.0523070973059</v>
      </c>
      <c r="Z473" s="326">
        <v>1043.8744061822069</v>
      </c>
      <c r="AA473" s="326">
        <v>1028.6338398519431</v>
      </c>
      <c r="AB473" s="326">
        <v>1037.2743641066982</v>
      </c>
      <c r="AC473" s="326">
        <v>1100.695689606446</v>
      </c>
      <c r="AD473" s="326">
        <v>1198.6796198952145</v>
      </c>
      <c r="AE473" s="326">
        <v>1258.0262478762265</v>
      </c>
      <c r="AF473" s="326">
        <v>1246.2008011461899</v>
      </c>
      <c r="AG473" s="46">
        <v>1338.4671076566299</v>
      </c>
      <c r="AI473" s="205">
        <f t="shared" si="67"/>
        <v>0</v>
      </c>
      <c r="AJ473" s="205">
        <f t="shared" si="68"/>
        <v>0</v>
      </c>
      <c r="AK473" s="205">
        <f t="shared" si="69"/>
        <v>0</v>
      </c>
      <c r="AL473" s="205">
        <f t="shared" si="70"/>
        <v>0</v>
      </c>
      <c r="AM473" s="205">
        <f t="shared" si="71"/>
        <v>0</v>
      </c>
      <c r="AN473" s="205">
        <f t="shared" si="72"/>
        <v>0</v>
      </c>
      <c r="AO473" s="205">
        <f t="shared" si="73"/>
        <v>0</v>
      </c>
      <c r="AP473" s="205">
        <f t="shared" si="65"/>
        <v>-5.9127233650181097</v>
      </c>
      <c r="AQ473" s="205">
        <f t="shared" si="66"/>
        <v>80.668987744141077</v>
      </c>
    </row>
    <row r="474" spans="1:43" ht="18" x14ac:dyDescent="0.3">
      <c r="E474" s="108"/>
      <c r="F474" s="249"/>
      <c r="G474" s="249" t="s">
        <v>18</v>
      </c>
      <c r="H474" s="249" t="s">
        <v>545</v>
      </c>
      <c r="N474" s="54">
        <v>3953.0214666003585</v>
      </c>
      <c r="O474" s="54">
        <v>4095.866517348597</v>
      </c>
      <c r="P474" s="54">
        <v>4467.9559106899687</v>
      </c>
      <c r="Q474" s="54">
        <v>4878.0340932528015</v>
      </c>
      <c r="R474" s="54">
        <v>5091.270312758571</v>
      </c>
      <c r="S474" s="54">
        <v>5120.3788597702942</v>
      </c>
      <c r="T474" s="54">
        <v>5244.1841534739269</v>
      </c>
      <c r="U474" s="54">
        <v>5259.4596608602224</v>
      </c>
      <c r="V474" s="54">
        <v>5355.4888851543501</v>
      </c>
      <c r="W474" s="54">
        <v>5477.642432551811</v>
      </c>
      <c r="X474" s="54"/>
      <c r="Y474" s="326">
        <v>3953.0214666003585</v>
      </c>
      <c r="Z474" s="326">
        <v>4095.866517348597</v>
      </c>
      <c r="AA474" s="326">
        <v>4467.9559106899687</v>
      </c>
      <c r="AB474" s="326">
        <v>4878.0340932528015</v>
      </c>
      <c r="AC474" s="326">
        <v>5091.270312758571</v>
      </c>
      <c r="AD474" s="326">
        <v>5120.3788597702942</v>
      </c>
      <c r="AE474" s="326">
        <v>5244.1841534739269</v>
      </c>
      <c r="AF474" s="326">
        <v>5215.5626104597477</v>
      </c>
      <c r="AG474" s="46">
        <v>5199.5154609861993</v>
      </c>
      <c r="AI474" s="205">
        <f t="shared" si="67"/>
        <v>0</v>
      </c>
      <c r="AJ474" s="205">
        <f t="shared" si="68"/>
        <v>0</v>
      </c>
      <c r="AK474" s="205">
        <f t="shared" si="69"/>
        <v>0</v>
      </c>
      <c r="AL474" s="205">
        <f t="shared" si="70"/>
        <v>0</v>
      </c>
      <c r="AM474" s="205">
        <f t="shared" si="71"/>
        <v>0</v>
      </c>
      <c r="AN474" s="205">
        <f t="shared" si="72"/>
        <v>0</v>
      </c>
      <c r="AO474" s="205">
        <f t="shared" si="73"/>
        <v>0</v>
      </c>
      <c r="AP474" s="205">
        <f t="shared" si="65"/>
        <v>-43.897050400474654</v>
      </c>
      <c r="AQ474" s="205">
        <f t="shared" si="66"/>
        <v>-155.97342416815081</v>
      </c>
    </row>
    <row r="475" spans="1:43" ht="18" x14ac:dyDescent="0.3">
      <c r="E475" s="108"/>
      <c r="F475" s="249" t="s">
        <v>19</v>
      </c>
      <c r="G475" s="249" t="s">
        <v>546</v>
      </c>
      <c r="H475" s="249"/>
      <c r="I475" s="44"/>
      <c r="N475" s="54">
        <v>22651.741486934814</v>
      </c>
      <c r="O475" s="54">
        <v>23547.433711878009</v>
      </c>
      <c r="P475" s="54">
        <v>24293.489433002975</v>
      </c>
      <c r="Q475" s="54">
        <v>25349.078741412595</v>
      </c>
      <c r="R475" s="54">
        <v>26368.695463291009</v>
      </c>
      <c r="S475" s="54">
        <v>27367.386192618393</v>
      </c>
      <c r="T475" s="54">
        <v>28838.254401458758</v>
      </c>
      <c r="U475" s="54">
        <v>28789.64678349809</v>
      </c>
      <c r="V475" s="54">
        <v>29335.305391576301</v>
      </c>
      <c r="W475" s="54">
        <v>29729.2980004942</v>
      </c>
      <c r="X475" s="54"/>
      <c r="Y475" s="326">
        <v>22651.741486934814</v>
      </c>
      <c r="Z475" s="326">
        <v>23547.433711878009</v>
      </c>
      <c r="AA475" s="326">
        <v>24293.489433002975</v>
      </c>
      <c r="AB475" s="326">
        <v>25349.078741412595</v>
      </c>
      <c r="AC475" s="326">
        <v>26368.695463291009</v>
      </c>
      <c r="AD475" s="326">
        <v>27367.386192618393</v>
      </c>
      <c r="AE475" s="326">
        <v>28838.254401458758</v>
      </c>
      <c r="AF475" s="326">
        <v>28767.842227516951</v>
      </c>
      <c r="AG475" s="46">
        <v>29829.295446603242</v>
      </c>
      <c r="AI475" s="205">
        <f t="shared" si="67"/>
        <v>0</v>
      </c>
      <c r="AJ475" s="205">
        <f t="shared" si="68"/>
        <v>0</v>
      </c>
      <c r="AK475" s="205">
        <f t="shared" si="69"/>
        <v>0</v>
      </c>
      <c r="AL475" s="205">
        <f t="shared" si="70"/>
        <v>0</v>
      </c>
      <c r="AM475" s="205">
        <f t="shared" si="71"/>
        <v>0</v>
      </c>
      <c r="AN475" s="205">
        <f t="shared" si="72"/>
        <v>0</v>
      </c>
      <c r="AO475" s="205">
        <f t="shared" si="73"/>
        <v>0</v>
      </c>
      <c r="AP475" s="205">
        <f t="shared" si="65"/>
        <v>-21.804555981139856</v>
      </c>
      <c r="AQ475" s="205">
        <f t="shared" si="66"/>
        <v>493.99005502694126</v>
      </c>
    </row>
    <row r="476" spans="1:43" ht="18" x14ac:dyDescent="0.3">
      <c r="E476" s="108"/>
      <c r="F476" s="249"/>
      <c r="G476" s="249" t="s">
        <v>20</v>
      </c>
      <c r="H476" s="249" t="s">
        <v>547</v>
      </c>
      <c r="N476" s="54">
        <v>2205.3956925628936</v>
      </c>
      <c r="O476" s="54">
        <v>2246.1814669108398</v>
      </c>
      <c r="P476" s="54">
        <v>2224.7018868723189</v>
      </c>
      <c r="Q476" s="54">
        <v>2361.5600848468785</v>
      </c>
      <c r="R476" s="54">
        <v>2363.3499795899202</v>
      </c>
      <c r="S476" s="54">
        <v>2388.2055193368342</v>
      </c>
      <c r="T476" s="54">
        <v>2432.6060865749532</v>
      </c>
      <c r="U476" s="54">
        <v>2223.9551609864543</v>
      </c>
      <c r="V476" s="54">
        <v>2164.0071764126187</v>
      </c>
      <c r="W476" s="54">
        <v>2047.0459394613977</v>
      </c>
      <c r="X476" s="54"/>
      <c r="Y476" s="326">
        <v>2205.3956925628936</v>
      </c>
      <c r="Z476" s="326">
        <v>2246.1814669108398</v>
      </c>
      <c r="AA476" s="326">
        <v>2224.7018868723189</v>
      </c>
      <c r="AB476" s="326">
        <v>2361.5600848468785</v>
      </c>
      <c r="AC476" s="326">
        <v>2363.3499795899202</v>
      </c>
      <c r="AD476" s="326">
        <v>2388.2055193368342</v>
      </c>
      <c r="AE476" s="326">
        <v>2432.6060865749532</v>
      </c>
      <c r="AF476" s="326">
        <v>2223.9551609864543</v>
      </c>
      <c r="AG476" s="46">
        <v>2194.0071764126183</v>
      </c>
      <c r="AI476" s="205">
        <f t="shared" si="67"/>
        <v>0</v>
      </c>
      <c r="AJ476" s="205">
        <f t="shared" si="68"/>
        <v>0</v>
      </c>
      <c r="AK476" s="205">
        <f t="shared" si="69"/>
        <v>0</v>
      </c>
      <c r="AL476" s="205">
        <f t="shared" si="70"/>
        <v>0</v>
      </c>
      <c r="AM476" s="205">
        <f t="shared" si="71"/>
        <v>0</v>
      </c>
      <c r="AN476" s="205">
        <f t="shared" si="72"/>
        <v>0</v>
      </c>
      <c r="AO476" s="205">
        <f t="shared" si="73"/>
        <v>0</v>
      </c>
      <c r="AP476" s="205">
        <f t="shared" si="65"/>
        <v>0</v>
      </c>
      <c r="AQ476" s="205">
        <f t="shared" si="66"/>
        <v>29.999999999999545</v>
      </c>
    </row>
    <row r="477" spans="1:43" ht="18" x14ac:dyDescent="0.3">
      <c r="E477" s="108"/>
      <c r="F477" s="249"/>
      <c r="G477" s="249" t="s">
        <v>88</v>
      </c>
      <c r="H477" s="249" t="s">
        <v>548</v>
      </c>
      <c r="N477" s="54">
        <v>9541.3988909208419</v>
      </c>
      <c r="O477" s="54">
        <v>10030.96003052983</v>
      </c>
      <c r="P477" s="54">
        <v>10399.856291645545</v>
      </c>
      <c r="Q477" s="54">
        <v>10837.084568946757</v>
      </c>
      <c r="R477" s="54">
        <v>11373.65363277763</v>
      </c>
      <c r="S477" s="54">
        <v>12151.611541259626</v>
      </c>
      <c r="T477" s="54">
        <v>13120.250990799452</v>
      </c>
      <c r="U477" s="54">
        <v>13146.461607623391</v>
      </c>
      <c r="V477" s="54">
        <v>13474.69754047875</v>
      </c>
      <c r="W477" s="54">
        <v>13697.580252646676</v>
      </c>
      <c r="X477" s="54"/>
      <c r="Y477" s="326">
        <v>9541.3988909208419</v>
      </c>
      <c r="Z477" s="326">
        <v>10030.96003052983</v>
      </c>
      <c r="AA477" s="326">
        <v>10399.856291645545</v>
      </c>
      <c r="AB477" s="326">
        <v>10837.084568946757</v>
      </c>
      <c r="AC477" s="326">
        <v>11373.65363277763</v>
      </c>
      <c r="AD477" s="326">
        <v>12151.611541259626</v>
      </c>
      <c r="AE477" s="326">
        <v>13120.250990799452</v>
      </c>
      <c r="AF477" s="326">
        <v>13147.66160762339</v>
      </c>
      <c r="AG477" s="46">
        <v>13841.897540478751</v>
      </c>
      <c r="AI477" s="205">
        <f t="shared" si="67"/>
        <v>0</v>
      </c>
      <c r="AJ477" s="205">
        <f t="shared" si="68"/>
        <v>0</v>
      </c>
      <c r="AK477" s="205">
        <f t="shared" si="69"/>
        <v>0</v>
      </c>
      <c r="AL477" s="205">
        <f t="shared" si="70"/>
        <v>0</v>
      </c>
      <c r="AM477" s="205">
        <f t="shared" si="71"/>
        <v>0</v>
      </c>
      <c r="AN477" s="205">
        <f t="shared" si="72"/>
        <v>0</v>
      </c>
      <c r="AO477" s="205">
        <f t="shared" si="73"/>
        <v>0</v>
      </c>
      <c r="AP477" s="205">
        <f t="shared" si="65"/>
        <v>1.1999999999989086</v>
      </c>
      <c r="AQ477" s="205">
        <f t="shared" si="66"/>
        <v>367.20000000000073</v>
      </c>
    </row>
    <row r="478" spans="1:43" ht="18" x14ac:dyDescent="0.3">
      <c r="E478" s="108"/>
      <c r="F478" s="249"/>
      <c r="G478" s="249" t="s">
        <v>22</v>
      </c>
      <c r="H478" s="249" t="s">
        <v>549</v>
      </c>
      <c r="N478" s="54">
        <v>4155.1651593081515</v>
      </c>
      <c r="O478" s="54">
        <v>4286.124620225758</v>
      </c>
      <c r="P478" s="54">
        <v>4414.2456776898835</v>
      </c>
      <c r="Q478" s="54">
        <v>4612.8377352983107</v>
      </c>
      <c r="R478" s="54">
        <v>4760.2048951221668</v>
      </c>
      <c r="S478" s="54">
        <v>4928.7161484095022</v>
      </c>
      <c r="T478" s="54">
        <v>5335.3856401875964</v>
      </c>
      <c r="U478" s="54">
        <v>5392.3191906600778</v>
      </c>
      <c r="V478" s="54">
        <v>5492.1973696882942</v>
      </c>
      <c r="W478" s="54">
        <v>5655.2964430907605</v>
      </c>
      <c r="X478" s="54"/>
      <c r="Y478" s="326">
        <v>4155.1651593081515</v>
      </c>
      <c r="Z478" s="326">
        <v>4286.124620225758</v>
      </c>
      <c r="AA478" s="326">
        <v>4414.2456776898835</v>
      </c>
      <c r="AB478" s="326">
        <v>4612.8377352983107</v>
      </c>
      <c r="AC478" s="326">
        <v>4760.2048951221668</v>
      </c>
      <c r="AD478" s="326">
        <v>4928.7161484095022</v>
      </c>
      <c r="AE478" s="326">
        <v>5335.3856401875964</v>
      </c>
      <c r="AF478" s="326">
        <v>5369.119190660077</v>
      </c>
      <c r="AG478" s="46">
        <v>5600.2973696882946</v>
      </c>
      <c r="AI478" s="205">
        <f t="shared" si="67"/>
        <v>0</v>
      </c>
      <c r="AJ478" s="205">
        <f t="shared" si="68"/>
        <v>0</v>
      </c>
      <c r="AK478" s="205">
        <f t="shared" si="69"/>
        <v>0</v>
      </c>
      <c r="AL478" s="205">
        <f t="shared" si="70"/>
        <v>0</v>
      </c>
      <c r="AM478" s="205">
        <f t="shared" si="71"/>
        <v>0</v>
      </c>
      <c r="AN478" s="205">
        <f t="shared" si="72"/>
        <v>0</v>
      </c>
      <c r="AO478" s="205">
        <f t="shared" si="73"/>
        <v>0</v>
      </c>
      <c r="AP478" s="205">
        <f t="shared" si="65"/>
        <v>-23.200000000000728</v>
      </c>
      <c r="AQ478" s="205">
        <f t="shared" si="66"/>
        <v>108.10000000000036</v>
      </c>
    </row>
    <row r="479" spans="1:43" ht="18" x14ac:dyDescent="0.3">
      <c r="E479" s="108"/>
      <c r="F479" s="249"/>
      <c r="G479" s="249" t="s">
        <v>23</v>
      </c>
      <c r="H479" s="249" t="s">
        <v>550</v>
      </c>
      <c r="N479" s="54">
        <v>5718.1298217798521</v>
      </c>
      <c r="O479" s="54">
        <v>5926.9133924798789</v>
      </c>
      <c r="P479" s="54">
        <v>6142.9917140935559</v>
      </c>
      <c r="Q479" s="54">
        <v>6395.4650794127647</v>
      </c>
      <c r="R479" s="54">
        <v>6693.6863629757891</v>
      </c>
      <c r="S479" s="54">
        <v>6687.0596134764428</v>
      </c>
      <c r="T479" s="54">
        <v>6709.7961534600927</v>
      </c>
      <c r="U479" s="54">
        <v>6725.0919999767675</v>
      </c>
      <c r="V479" s="54">
        <v>6862.2838767762923</v>
      </c>
      <c r="W479" s="54">
        <v>6972.4359442839905</v>
      </c>
      <c r="X479" s="54"/>
      <c r="Y479" s="326">
        <v>5718.1298217798521</v>
      </c>
      <c r="Z479" s="326">
        <v>5926.9133924798789</v>
      </c>
      <c r="AA479" s="326">
        <v>6142.9917140935559</v>
      </c>
      <c r="AB479" s="326">
        <v>6395.4650794127647</v>
      </c>
      <c r="AC479" s="326">
        <v>6693.6863629757891</v>
      </c>
      <c r="AD479" s="326">
        <v>6687.0596134764428</v>
      </c>
      <c r="AE479" s="326">
        <v>6709.7961534600927</v>
      </c>
      <c r="AF479" s="326">
        <v>6725.0919999767675</v>
      </c>
      <c r="AG479" s="46">
        <v>6851.6680013096111</v>
      </c>
      <c r="AI479" s="205">
        <f t="shared" si="67"/>
        <v>0</v>
      </c>
      <c r="AJ479" s="205">
        <f t="shared" si="68"/>
        <v>0</v>
      </c>
      <c r="AK479" s="205">
        <f t="shared" si="69"/>
        <v>0</v>
      </c>
      <c r="AL479" s="205">
        <f t="shared" si="70"/>
        <v>0</v>
      </c>
      <c r="AM479" s="205">
        <f t="shared" si="71"/>
        <v>0</v>
      </c>
      <c r="AN479" s="205">
        <f t="shared" si="72"/>
        <v>0</v>
      </c>
      <c r="AO479" s="205">
        <f t="shared" si="73"/>
        <v>0</v>
      </c>
      <c r="AP479" s="205">
        <f t="shared" si="65"/>
        <v>0</v>
      </c>
      <c r="AQ479" s="205">
        <f t="shared" si="66"/>
        <v>-10.615875466681246</v>
      </c>
    </row>
    <row r="480" spans="1:43" ht="18" x14ac:dyDescent="0.3">
      <c r="E480" s="108"/>
      <c r="F480" s="249"/>
      <c r="G480" s="249" t="s">
        <v>24</v>
      </c>
      <c r="H480" s="249" t="s">
        <v>502</v>
      </c>
      <c r="N480" s="54">
        <v>1031.6519223630798</v>
      </c>
      <c r="O480" s="54">
        <v>1057.2542017317055</v>
      </c>
      <c r="P480" s="54">
        <v>1111.6938627016634</v>
      </c>
      <c r="Q480" s="54">
        <v>1142.1312729078929</v>
      </c>
      <c r="R480" s="54">
        <v>1177.8005928254938</v>
      </c>
      <c r="S480" s="54">
        <v>1211.7933701359993</v>
      </c>
      <c r="T480" s="54">
        <v>1240.215530436662</v>
      </c>
      <c r="U480" s="54">
        <v>1301.8188242514043</v>
      </c>
      <c r="V480" s="54">
        <v>1342.1194282203405</v>
      </c>
      <c r="W480" s="54">
        <v>1356.9394210113692</v>
      </c>
      <c r="X480" s="54"/>
      <c r="Y480" s="326">
        <v>1031.6519223630798</v>
      </c>
      <c r="Z480" s="326">
        <v>1057.2542017317055</v>
      </c>
      <c r="AA480" s="326">
        <v>1111.6938627016634</v>
      </c>
      <c r="AB480" s="326">
        <v>1142.1312729078929</v>
      </c>
      <c r="AC480" s="326">
        <v>1177.8005928254938</v>
      </c>
      <c r="AD480" s="326">
        <v>1211.7933701359993</v>
      </c>
      <c r="AE480" s="326">
        <v>1240.215530436662</v>
      </c>
      <c r="AF480" s="326">
        <v>1302.0142682702706</v>
      </c>
      <c r="AG480" s="46">
        <v>1341.4253587139608</v>
      </c>
      <c r="AI480" s="205">
        <f t="shared" si="67"/>
        <v>0</v>
      </c>
      <c r="AJ480" s="205">
        <f t="shared" si="68"/>
        <v>0</v>
      </c>
      <c r="AK480" s="205">
        <f t="shared" si="69"/>
        <v>0</v>
      </c>
      <c r="AL480" s="205">
        <f t="shared" si="70"/>
        <v>0</v>
      </c>
      <c r="AM480" s="205">
        <f t="shared" si="71"/>
        <v>0</v>
      </c>
      <c r="AN480" s="205">
        <f t="shared" si="72"/>
        <v>0</v>
      </c>
      <c r="AO480" s="205">
        <f t="shared" si="73"/>
        <v>0</v>
      </c>
      <c r="AP480" s="205">
        <f t="shared" si="65"/>
        <v>0.19544401886628293</v>
      </c>
      <c r="AQ480" s="205">
        <f t="shared" si="66"/>
        <v>-0.69406950637971931</v>
      </c>
    </row>
    <row r="481" spans="1:43" ht="18" x14ac:dyDescent="0.3">
      <c r="E481" s="108"/>
      <c r="F481" s="249" t="s">
        <v>25</v>
      </c>
      <c r="G481" s="249" t="s">
        <v>196</v>
      </c>
      <c r="H481" s="249"/>
      <c r="I481" s="44"/>
      <c r="N481" s="54">
        <v>8810.368672604478</v>
      </c>
      <c r="O481" s="54">
        <v>8641.8460709555766</v>
      </c>
      <c r="P481" s="54">
        <v>7266.120726459284</v>
      </c>
      <c r="Q481" s="54">
        <v>6986.0117724542724</v>
      </c>
      <c r="R481" s="54">
        <v>6382.4203553142206</v>
      </c>
      <c r="S481" s="54">
        <v>5140.4651783736226</v>
      </c>
      <c r="T481" s="54">
        <v>5240.9612726108262</v>
      </c>
      <c r="U481" s="54">
        <v>5271.0967999283375</v>
      </c>
      <c r="V481" s="54">
        <v>4813.4503854723662</v>
      </c>
      <c r="W481" s="54">
        <v>4552.6931231140488</v>
      </c>
      <c r="X481" s="54"/>
      <c r="Y481" s="326">
        <v>8810.368672604478</v>
      </c>
      <c r="Z481" s="326">
        <v>8641.8460709555766</v>
      </c>
      <c r="AA481" s="326">
        <v>7266.120726459284</v>
      </c>
      <c r="AB481" s="326">
        <v>6986.0117724542724</v>
      </c>
      <c r="AC481" s="326">
        <v>6382.4203553142206</v>
      </c>
      <c r="AD481" s="326">
        <v>5140.4651783736226</v>
      </c>
      <c r="AE481" s="326">
        <v>5240.9612726108262</v>
      </c>
      <c r="AF481" s="326">
        <v>5271.0967999283375</v>
      </c>
      <c r="AG481" s="46">
        <v>4798.5761022103725</v>
      </c>
      <c r="AI481" s="205">
        <f t="shared" si="67"/>
        <v>0</v>
      </c>
      <c r="AJ481" s="205">
        <f t="shared" si="68"/>
        <v>0</v>
      </c>
      <c r="AK481" s="205">
        <f t="shared" si="69"/>
        <v>0</v>
      </c>
      <c r="AL481" s="205">
        <f t="shared" si="70"/>
        <v>0</v>
      </c>
      <c r="AM481" s="205">
        <f t="shared" si="71"/>
        <v>0</v>
      </c>
      <c r="AN481" s="205">
        <f t="shared" si="72"/>
        <v>0</v>
      </c>
      <c r="AO481" s="205">
        <f t="shared" si="73"/>
        <v>0</v>
      </c>
      <c r="AP481" s="205">
        <f t="shared" si="65"/>
        <v>0</v>
      </c>
      <c r="AQ481" s="205">
        <f t="shared" si="66"/>
        <v>-14.874283261993696</v>
      </c>
    </row>
    <row r="482" spans="1:43" ht="18" x14ac:dyDescent="0.3">
      <c r="E482" s="108"/>
      <c r="F482" s="249" t="s">
        <v>26</v>
      </c>
      <c r="G482" s="249" t="s">
        <v>551</v>
      </c>
      <c r="H482" s="249"/>
      <c r="I482" s="44"/>
      <c r="N482" s="54">
        <v>12181.471297637851</v>
      </c>
      <c r="O482" s="54">
        <v>12432.66123635861</v>
      </c>
      <c r="P482" s="54">
        <v>12324.636948937219</v>
      </c>
      <c r="Q482" s="54">
        <v>12224.924324165793</v>
      </c>
      <c r="R482" s="54">
        <v>12122.001871788394</v>
      </c>
      <c r="S482" s="54">
        <v>11285.704962653719</v>
      </c>
      <c r="T482" s="54">
        <v>11249.77209268813</v>
      </c>
      <c r="U482" s="54">
        <v>11554.681978214498</v>
      </c>
      <c r="V482" s="54">
        <v>11486.099604849809</v>
      </c>
      <c r="W482" s="54">
        <v>11821.546742869406</v>
      </c>
      <c r="X482" s="54"/>
      <c r="Y482" s="326">
        <v>12181.471297637851</v>
      </c>
      <c r="Z482" s="326">
        <v>12432.66123635861</v>
      </c>
      <c r="AA482" s="326">
        <v>12324.636948937219</v>
      </c>
      <c r="AB482" s="326">
        <v>12224.924324165793</v>
      </c>
      <c r="AC482" s="326">
        <v>12122.001871788394</v>
      </c>
      <c r="AD482" s="326">
        <v>11285.704962653719</v>
      </c>
      <c r="AE482" s="326">
        <v>11249.77209268813</v>
      </c>
      <c r="AF482" s="326">
        <v>11554.681978214498</v>
      </c>
      <c r="AG482" s="46">
        <v>11608.324754001744</v>
      </c>
      <c r="AI482" s="205">
        <f t="shared" si="67"/>
        <v>0</v>
      </c>
      <c r="AJ482" s="205">
        <f t="shared" si="68"/>
        <v>0</v>
      </c>
      <c r="AK482" s="205">
        <f t="shared" si="69"/>
        <v>0</v>
      </c>
      <c r="AL482" s="205">
        <f t="shared" si="70"/>
        <v>0</v>
      </c>
      <c r="AM482" s="205">
        <f t="shared" si="71"/>
        <v>0</v>
      </c>
      <c r="AN482" s="205">
        <f t="shared" si="72"/>
        <v>0</v>
      </c>
      <c r="AO482" s="205">
        <f t="shared" si="73"/>
        <v>0</v>
      </c>
      <c r="AP482" s="205">
        <f t="shared" si="65"/>
        <v>0</v>
      </c>
      <c r="AQ482" s="205">
        <f t="shared" si="66"/>
        <v>122.2251491519346</v>
      </c>
    </row>
    <row r="483" spans="1:43" ht="18" x14ac:dyDescent="0.3">
      <c r="E483" s="108"/>
      <c r="F483" s="249"/>
      <c r="G483" s="249" t="s">
        <v>27</v>
      </c>
      <c r="H483" s="249" t="s">
        <v>627</v>
      </c>
      <c r="N483" s="54">
        <v>8006.8308454731396</v>
      </c>
      <c r="O483" s="54">
        <v>8380.1342077262707</v>
      </c>
      <c r="P483" s="54">
        <v>8093.1704134734009</v>
      </c>
      <c r="Q483" s="54">
        <v>8080.6259993325302</v>
      </c>
      <c r="R483" s="54">
        <v>8053.9586361320708</v>
      </c>
      <c r="S483" s="54">
        <v>7293.2433553686678</v>
      </c>
      <c r="T483" s="54">
        <v>7266.1314692976184</v>
      </c>
      <c r="U483" s="54">
        <v>7254.740289326779</v>
      </c>
      <c r="V483" s="54">
        <v>7228.7839204656075</v>
      </c>
      <c r="W483" s="54">
        <v>7586.1094595797058</v>
      </c>
      <c r="X483" s="54"/>
      <c r="Y483" s="326">
        <v>8006.8308454731396</v>
      </c>
      <c r="Z483" s="326">
        <v>8380.1342077262707</v>
      </c>
      <c r="AA483" s="326">
        <v>8093.1704134734009</v>
      </c>
      <c r="AB483" s="326">
        <v>8080.6259993325302</v>
      </c>
      <c r="AC483" s="326">
        <v>8053.9586361320708</v>
      </c>
      <c r="AD483" s="326">
        <v>7293.2433553686678</v>
      </c>
      <c r="AE483" s="326">
        <v>7266.1314692976184</v>
      </c>
      <c r="AF483" s="326">
        <v>7254.740289326779</v>
      </c>
      <c r="AG483" s="46">
        <v>7305.7063939998743</v>
      </c>
      <c r="AI483" s="205">
        <f t="shared" si="67"/>
        <v>0</v>
      </c>
      <c r="AJ483" s="205">
        <f t="shared" si="68"/>
        <v>0</v>
      </c>
      <c r="AK483" s="205">
        <f t="shared" si="69"/>
        <v>0</v>
      </c>
      <c r="AL483" s="205">
        <f t="shared" si="70"/>
        <v>0</v>
      </c>
      <c r="AM483" s="205">
        <f t="shared" si="71"/>
        <v>0</v>
      </c>
      <c r="AN483" s="205">
        <f t="shared" si="72"/>
        <v>0</v>
      </c>
      <c r="AO483" s="205">
        <f t="shared" si="73"/>
        <v>0</v>
      </c>
      <c r="AP483" s="205">
        <f t="shared" si="65"/>
        <v>0</v>
      </c>
      <c r="AQ483" s="205">
        <f t="shared" si="66"/>
        <v>76.922473534266828</v>
      </c>
    </row>
    <row r="484" spans="1:43" ht="18" x14ac:dyDescent="0.3">
      <c r="E484" s="108"/>
      <c r="F484" s="249"/>
      <c r="G484" s="249" t="s">
        <v>28</v>
      </c>
      <c r="H484" s="249" t="s">
        <v>511</v>
      </c>
      <c r="N484" s="54">
        <v>4174.64045216471</v>
      </c>
      <c r="O484" s="54">
        <v>4052.5270286323384</v>
      </c>
      <c r="P484" s="54">
        <v>4231.4665354638173</v>
      </c>
      <c r="Q484" s="54">
        <v>4144.2983248332621</v>
      </c>
      <c r="R484" s="54">
        <v>4068.0432356563242</v>
      </c>
      <c r="S484" s="54">
        <v>3992.4616072850522</v>
      </c>
      <c r="T484" s="54">
        <v>3983.6406233905122</v>
      </c>
      <c r="U484" s="54">
        <v>4299.9416888877186</v>
      </c>
      <c r="V484" s="54">
        <v>4257.3156843842025</v>
      </c>
      <c r="W484" s="54">
        <v>4235.4372832897016</v>
      </c>
      <c r="X484" s="54"/>
      <c r="Y484" s="326">
        <v>4174.64045216471</v>
      </c>
      <c r="Z484" s="326">
        <v>4052.5270286323384</v>
      </c>
      <c r="AA484" s="326">
        <v>4231.4665354638173</v>
      </c>
      <c r="AB484" s="326">
        <v>4144.2983248332621</v>
      </c>
      <c r="AC484" s="326">
        <v>4068.0432356563242</v>
      </c>
      <c r="AD484" s="326">
        <v>3992.4616072850522</v>
      </c>
      <c r="AE484" s="326">
        <v>3983.6406233905122</v>
      </c>
      <c r="AF484" s="326">
        <v>4299.9416888877186</v>
      </c>
      <c r="AG484" s="46">
        <v>4302.6183600018694</v>
      </c>
      <c r="AI484" s="205">
        <f t="shared" si="67"/>
        <v>0</v>
      </c>
      <c r="AJ484" s="205">
        <f t="shared" si="68"/>
        <v>0</v>
      </c>
      <c r="AK484" s="205">
        <f t="shared" si="69"/>
        <v>0</v>
      </c>
      <c r="AL484" s="205">
        <f t="shared" si="70"/>
        <v>0</v>
      </c>
      <c r="AM484" s="205">
        <f t="shared" si="71"/>
        <v>0</v>
      </c>
      <c r="AN484" s="205">
        <f t="shared" si="72"/>
        <v>0</v>
      </c>
      <c r="AO484" s="205">
        <f t="shared" si="73"/>
        <v>0</v>
      </c>
      <c r="AP484" s="205">
        <f t="shared" si="65"/>
        <v>0</v>
      </c>
      <c r="AQ484" s="205">
        <f t="shared" si="66"/>
        <v>45.302675617666864</v>
      </c>
    </row>
    <row r="485" spans="1:43" s="50" customFormat="1" ht="18" x14ac:dyDescent="0.3">
      <c r="A485" s="48"/>
      <c r="B485" s="49"/>
      <c r="C485" s="48"/>
      <c r="D485" s="49"/>
      <c r="E485" s="100" t="s">
        <v>7</v>
      </c>
      <c r="F485" s="248" t="s">
        <v>203</v>
      </c>
      <c r="G485" s="248"/>
      <c r="H485" s="248"/>
      <c r="I485" s="49"/>
      <c r="J485" s="49"/>
      <c r="K485" s="48"/>
      <c r="L485" s="49"/>
      <c r="M485" s="49"/>
      <c r="N485" s="123">
        <v>103059.35011490002</v>
      </c>
      <c r="O485" s="123">
        <v>105367.65920510242</v>
      </c>
      <c r="P485" s="123">
        <v>105837.79838238798</v>
      </c>
      <c r="Q485" s="123">
        <v>103557.00593256713</v>
      </c>
      <c r="R485" s="123">
        <v>102887.37205491868</v>
      </c>
      <c r="S485" s="123">
        <v>92879.417959958504</v>
      </c>
      <c r="T485" s="123">
        <v>93717.12803731217</v>
      </c>
      <c r="U485" s="123">
        <v>97003.932960972015</v>
      </c>
      <c r="V485" s="123">
        <v>97537.291518448328</v>
      </c>
      <c r="W485" s="123">
        <v>98432.186539447284</v>
      </c>
      <c r="X485" s="123"/>
      <c r="Y485" s="327">
        <v>103059.35011490002</v>
      </c>
      <c r="Z485" s="327">
        <v>105367.65920510242</v>
      </c>
      <c r="AA485" s="327">
        <v>105837.79838238798</v>
      </c>
      <c r="AB485" s="327">
        <v>103557.00593256713</v>
      </c>
      <c r="AC485" s="327">
        <v>102887.37205491868</v>
      </c>
      <c r="AD485" s="327">
        <v>92879.417959958504</v>
      </c>
      <c r="AE485" s="327">
        <v>93717.12803731217</v>
      </c>
      <c r="AF485" s="327">
        <v>97000.564618684162</v>
      </c>
      <c r="AG485" s="50">
        <v>97513.114881553105</v>
      </c>
      <c r="AI485" s="205">
        <f t="shared" si="67"/>
        <v>0</v>
      </c>
      <c r="AJ485" s="205">
        <f t="shared" si="68"/>
        <v>0</v>
      </c>
      <c r="AK485" s="205">
        <f t="shared" si="69"/>
        <v>0</v>
      </c>
      <c r="AL485" s="205">
        <f t="shared" si="70"/>
        <v>0</v>
      </c>
      <c r="AM485" s="205">
        <f t="shared" si="71"/>
        <v>0</v>
      </c>
      <c r="AN485" s="205">
        <f t="shared" si="72"/>
        <v>0</v>
      </c>
      <c r="AO485" s="205">
        <f t="shared" si="73"/>
        <v>0</v>
      </c>
      <c r="AP485" s="205">
        <f t="shared" si="65"/>
        <v>-3.3683422878530109</v>
      </c>
      <c r="AQ485" s="205">
        <f t="shared" si="66"/>
        <v>-24.176636895223055</v>
      </c>
    </row>
    <row r="486" spans="1:43" ht="18" x14ac:dyDescent="0.3">
      <c r="E486" s="108"/>
      <c r="F486" s="249" t="s">
        <v>29</v>
      </c>
      <c r="G486" s="249" t="s">
        <v>552</v>
      </c>
      <c r="H486" s="249"/>
      <c r="I486" s="44"/>
      <c r="N486" s="54">
        <v>46526.392166788493</v>
      </c>
      <c r="O486" s="54">
        <v>46821.039534409829</v>
      </c>
      <c r="P486" s="54">
        <v>45806.84779986451</v>
      </c>
      <c r="Q486" s="54">
        <v>45429.776852303417</v>
      </c>
      <c r="R486" s="54">
        <v>42460.448503382955</v>
      </c>
      <c r="S486" s="54">
        <v>38429.638740087699</v>
      </c>
      <c r="T486" s="54">
        <v>36409.962832071957</v>
      </c>
      <c r="U486" s="54">
        <v>36283.404186552078</v>
      </c>
      <c r="V486" s="54">
        <v>36143.745039720554</v>
      </c>
      <c r="W486" s="54">
        <v>35154.52843259462</v>
      </c>
      <c r="X486" s="54"/>
      <c r="Y486" s="326">
        <v>46526.392166788493</v>
      </c>
      <c r="Z486" s="326">
        <v>46821.039534409829</v>
      </c>
      <c r="AA486" s="326">
        <v>45806.84779986451</v>
      </c>
      <c r="AB486" s="326">
        <v>45429.776852303417</v>
      </c>
      <c r="AC486" s="326">
        <v>42460.448503382955</v>
      </c>
      <c r="AD486" s="326">
        <v>38429.638740087699</v>
      </c>
      <c r="AE486" s="326">
        <v>36409.962832071957</v>
      </c>
      <c r="AF486" s="326">
        <v>36283.404186552078</v>
      </c>
      <c r="AG486" s="46">
        <v>36155.03343395613</v>
      </c>
      <c r="AI486" s="205">
        <f t="shared" si="67"/>
        <v>0</v>
      </c>
      <c r="AJ486" s="205">
        <f t="shared" si="68"/>
        <v>0</v>
      </c>
      <c r="AK486" s="205">
        <f t="shared" si="69"/>
        <v>0</v>
      </c>
      <c r="AL486" s="205">
        <f t="shared" si="70"/>
        <v>0</v>
      </c>
      <c r="AM486" s="205">
        <f t="shared" si="71"/>
        <v>0</v>
      </c>
      <c r="AN486" s="205">
        <f t="shared" si="72"/>
        <v>0</v>
      </c>
      <c r="AO486" s="205">
        <f t="shared" si="73"/>
        <v>0</v>
      </c>
      <c r="AP486" s="205">
        <f t="shared" si="65"/>
        <v>0</v>
      </c>
      <c r="AQ486" s="205">
        <f t="shared" si="66"/>
        <v>11.288394235576561</v>
      </c>
    </row>
    <row r="487" spans="1:43" ht="18" x14ac:dyDescent="0.3">
      <c r="E487" s="108"/>
      <c r="F487" s="249" t="s">
        <v>30</v>
      </c>
      <c r="G487" s="249" t="s">
        <v>553</v>
      </c>
      <c r="H487" s="249"/>
      <c r="I487" s="44"/>
      <c r="N487" s="54">
        <v>49118.919079699343</v>
      </c>
      <c r="O487" s="54">
        <v>50606.679667729244</v>
      </c>
      <c r="P487" s="54">
        <v>51491.797143336611</v>
      </c>
      <c r="Q487" s="54">
        <v>49321.501972644088</v>
      </c>
      <c r="R487" s="54">
        <v>50643.409794622217</v>
      </c>
      <c r="S487" s="54">
        <v>45895.587371929927</v>
      </c>
      <c r="T487" s="54">
        <v>49165.62494404176</v>
      </c>
      <c r="U487" s="54">
        <v>51747.697164686251</v>
      </c>
      <c r="V487" s="54">
        <v>52033.66765506615</v>
      </c>
      <c r="W487" s="54">
        <v>53596.421364001362</v>
      </c>
      <c r="X487" s="54"/>
      <c r="Y487" s="326">
        <v>49118.919079699343</v>
      </c>
      <c r="Z487" s="326">
        <v>50606.679667729244</v>
      </c>
      <c r="AA487" s="326">
        <v>51491.797143336611</v>
      </c>
      <c r="AB487" s="326">
        <v>49321.501972644088</v>
      </c>
      <c r="AC487" s="326">
        <v>50643.409794622217</v>
      </c>
      <c r="AD487" s="326">
        <v>45895.587371929927</v>
      </c>
      <c r="AE487" s="326">
        <v>49165.62494404176</v>
      </c>
      <c r="AF487" s="326">
        <v>51747.697164686258</v>
      </c>
      <c r="AG487" s="46">
        <v>52063.13928893744</v>
      </c>
      <c r="AI487" s="205">
        <f t="shared" si="67"/>
        <v>0</v>
      </c>
      <c r="AJ487" s="205">
        <f t="shared" si="68"/>
        <v>0</v>
      </c>
      <c r="AK487" s="205">
        <f t="shared" si="69"/>
        <v>0</v>
      </c>
      <c r="AL487" s="205">
        <f t="shared" si="70"/>
        <v>0</v>
      </c>
      <c r="AM487" s="205">
        <f t="shared" si="71"/>
        <v>0</v>
      </c>
      <c r="AN487" s="205">
        <f t="shared" si="72"/>
        <v>0</v>
      </c>
      <c r="AO487" s="205">
        <f t="shared" si="73"/>
        <v>0</v>
      </c>
      <c r="AP487" s="205">
        <f t="shared" si="65"/>
        <v>0</v>
      </c>
      <c r="AQ487" s="205">
        <f t="shared" si="66"/>
        <v>29.471633871289669</v>
      </c>
    </row>
    <row r="488" spans="1:43" ht="18" x14ac:dyDescent="0.3">
      <c r="E488" s="108"/>
      <c r="F488" s="249" t="s">
        <v>31</v>
      </c>
      <c r="G488" s="249" t="s">
        <v>849</v>
      </c>
      <c r="H488" s="249"/>
      <c r="I488" s="44"/>
      <c r="N488" s="54">
        <v>7414.0388684121799</v>
      </c>
      <c r="O488" s="54">
        <v>7939.9400029633543</v>
      </c>
      <c r="P488" s="54">
        <v>8539.1534391868481</v>
      </c>
      <c r="Q488" s="54">
        <v>8805.7271076196139</v>
      </c>
      <c r="R488" s="54">
        <v>9783.5137569135131</v>
      </c>
      <c r="S488" s="54">
        <v>8554.1918479408796</v>
      </c>
      <c r="T488" s="54">
        <v>8141.5402611984628</v>
      </c>
      <c r="U488" s="54">
        <v>8972.8316097336901</v>
      </c>
      <c r="V488" s="54">
        <v>9359.8788236616274</v>
      </c>
      <c r="W488" s="54">
        <v>9681.2367428512971</v>
      </c>
      <c r="X488" s="54"/>
      <c r="Y488" s="326">
        <v>7414.0388684121799</v>
      </c>
      <c r="Z488" s="326">
        <v>7939.9400029633543</v>
      </c>
      <c r="AA488" s="326">
        <v>8539.1534391868481</v>
      </c>
      <c r="AB488" s="326">
        <v>8805.7271076196139</v>
      </c>
      <c r="AC488" s="326">
        <v>9783.5137569135131</v>
      </c>
      <c r="AD488" s="326">
        <v>8554.1918479408796</v>
      </c>
      <c r="AE488" s="326">
        <v>8141.5402611984628</v>
      </c>
      <c r="AF488" s="326">
        <v>8969.4632674458262</v>
      </c>
      <c r="AG488" s="46">
        <v>9294.9421586595381</v>
      </c>
      <c r="AI488" s="205">
        <f t="shared" si="67"/>
        <v>0</v>
      </c>
      <c r="AJ488" s="205">
        <f t="shared" si="68"/>
        <v>0</v>
      </c>
      <c r="AK488" s="205">
        <f t="shared" si="69"/>
        <v>0</v>
      </c>
      <c r="AL488" s="205">
        <f t="shared" si="70"/>
        <v>0</v>
      </c>
      <c r="AM488" s="205">
        <f t="shared" si="71"/>
        <v>0</v>
      </c>
      <c r="AN488" s="205">
        <f t="shared" si="72"/>
        <v>0</v>
      </c>
      <c r="AO488" s="205">
        <f t="shared" si="73"/>
        <v>0</v>
      </c>
      <c r="AP488" s="205">
        <f t="shared" si="65"/>
        <v>-3.3683422878639249</v>
      </c>
      <c r="AQ488" s="205">
        <f t="shared" si="66"/>
        <v>-64.936665002089285</v>
      </c>
    </row>
    <row r="489" spans="1:43" s="50" customFormat="1" ht="18" x14ac:dyDescent="0.3">
      <c r="A489" s="48"/>
      <c r="B489" s="49"/>
      <c r="C489" s="48"/>
      <c r="D489" s="49"/>
      <c r="E489" s="270" t="s">
        <v>8</v>
      </c>
      <c r="F489" s="248" t="s">
        <v>211</v>
      </c>
      <c r="G489" s="248"/>
      <c r="H489" s="248"/>
      <c r="I489" s="49"/>
      <c r="J489" s="49"/>
      <c r="K489" s="48"/>
      <c r="L489" s="49"/>
      <c r="M489" s="49"/>
      <c r="N489" s="123">
        <v>262379.41096744972</v>
      </c>
      <c r="O489" s="123">
        <v>273898.5429944885</v>
      </c>
      <c r="P489" s="123">
        <v>290463.68488000461</v>
      </c>
      <c r="Q489" s="123">
        <v>304842.65721717023</v>
      </c>
      <c r="R489" s="123">
        <v>316282.9733400034</v>
      </c>
      <c r="S489" s="123">
        <v>307605.60964339715</v>
      </c>
      <c r="T489" s="123">
        <v>336724.36011022463</v>
      </c>
      <c r="U489" s="123">
        <v>364225.5918940453</v>
      </c>
      <c r="V489" s="123">
        <v>366793.38527853368</v>
      </c>
      <c r="W489" s="123">
        <v>382033.6344815662</v>
      </c>
      <c r="X489" s="123"/>
      <c r="Y489" s="327">
        <v>262379.41096744972</v>
      </c>
      <c r="Z489" s="327">
        <v>273898.5429944885</v>
      </c>
      <c r="AA489" s="327">
        <v>290463.68488000461</v>
      </c>
      <c r="AB489" s="327">
        <v>304842.65721717023</v>
      </c>
      <c r="AC489" s="327">
        <v>316282.9733400034</v>
      </c>
      <c r="AD489" s="327">
        <v>307605.60964339715</v>
      </c>
      <c r="AE489" s="327">
        <v>336724.36011022463</v>
      </c>
      <c r="AF489" s="327">
        <v>364123.5918940453</v>
      </c>
      <c r="AG489" s="50">
        <v>366693.68527853373</v>
      </c>
      <c r="AI489" s="205">
        <f t="shared" si="67"/>
        <v>0</v>
      </c>
      <c r="AJ489" s="205">
        <f t="shared" si="68"/>
        <v>0</v>
      </c>
      <c r="AK489" s="205">
        <f t="shared" si="69"/>
        <v>0</v>
      </c>
      <c r="AL489" s="205">
        <f t="shared" si="70"/>
        <v>0</v>
      </c>
      <c r="AM489" s="205">
        <f t="shared" si="71"/>
        <v>0</v>
      </c>
      <c r="AN489" s="205">
        <f t="shared" si="72"/>
        <v>0</v>
      </c>
      <c r="AO489" s="205">
        <f t="shared" si="73"/>
        <v>0</v>
      </c>
      <c r="AP489" s="205">
        <f t="shared" si="65"/>
        <v>-102</v>
      </c>
      <c r="AQ489" s="205">
        <f t="shared" si="66"/>
        <v>-99.699999999953434</v>
      </c>
    </row>
    <row r="490" spans="1:43" ht="18" x14ac:dyDescent="0.3">
      <c r="E490" s="108"/>
      <c r="F490" s="271" t="s">
        <v>32</v>
      </c>
      <c r="G490" s="249" t="s">
        <v>850</v>
      </c>
      <c r="H490" s="249"/>
      <c r="I490" s="44"/>
      <c r="N490" s="54">
        <v>11713.430541169908</v>
      </c>
      <c r="O490" s="54">
        <v>11335.646192903141</v>
      </c>
      <c r="P490" s="54">
        <v>13325.959038405355</v>
      </c>
      <c r="Q490" s="54">
        <v>13318.877877271581</v>
      </c>
      <c r="R490" s="54">
        <v>13177.849253444818</v>
      </c>
      <c r="S490" s="54">
        <v>12770.822963235538</v>
      </c>
      <c r="T490" s="54">
        <v>11618.199545400674</v>
      </c>
      <c r="U490" s="54">
        <v>11393.370227819967</v>
      </c>
      <c r="V490" s="54">
        <v>11870.570464021434</v>
      </c>
      <c r="W490" s="54">
        <v>12496.260015584601</v>
      </c>
      <c r="X490" s="54"/>
      <c r="Y490" s="326">
        <v>11713.430541169908</v>
      </c>
      <c r="Z490" s="326">
        <v>11335.646192903141</v>
      </c>
      <c r="AA490" s="326">
        <v>13325.959038405355</v>
      </c>
      <c r="AB490" s="326">
        <v>13318.877877271581</v>
      </c>
      <c r="AC490" s="326">
        <v>13177.849253444818</v>
      </c>
      <c r="AD490" s="326">
        <v>12770.822963235538</v>
      </c>
      <c r="AE490" s="326">
        <v>11618.199545400674</v>
      </c>
      <c r="AF490" s="326">
        <v>11381.370227819982</v>
      </c>
      <c r="AG490" s="46">
        <v>11860.570464021426</v>
      </c>
      <c r="AI490" s="205">
        <f t="shared" si="67"/>
        <v>0</v>
      </c>
      <c r="AJ490" s="205">
        <f t="shared" si="68"/>
        <v>0</v>
      </c>
      <c r="AK490" s="205">
        <f t="shared" si="69"/>
        <v>0</v>
      </c>
      <c r="AL490" s="205">
        <f t="shared" si="70"/>
        <v>0</v>
      </c>
      <c r="AM490" s="205">
        <f t="shared" si="71"/>
        <v>0</v>
      </c>
      <c r="AN490" s="205">
        <f t="shared" si="72"/>
        <v>0</v>
      </c>
      <c r="AO490" s="205">
        <f t="shared" si="73"/>
        <v>0</v>
      </c>
      <c r="AP490" s="205">
        <f t="shared" si="65"/>
        <v>-11.999999999985448</v>
      </c>
      <c r="AQ490" s="205">
        <f t="shared" si="66"/>
        <v>-10.000000000007276</v>
      </c>
    </row>
    <row r="491" spans="1:43" ht="18" x14ac:dyDescent="0.3">
      <c r="E491" s="108"/>
      <c r="F491" s="271" t="s">
        <v>33</v>
      </c>
      <c r="G491" s="249" t="s">
        <v>554</v>
      </c>
      <c r="H491" s="249"/>
      <c r="I491" s="44"/>
      <c r="N491" s="54">
        <v>13428.184751396848</v>
      </c>
      <c r="O491" s="54">
        <v>14232.548405302881</v>
      </c>
      <c r="P491" s="54">
        <v>15093.643273980404</v>
      </c>
      <c r="Q491" s="54">
        <v>16149.379149399789</v>
      </c>
      <c r="R491" s="54">
        <v>17269.781251586239</v>
      </c>
      <c r="S491" s="54">
        <v>18110.00620075484</v>
      </c>
      <c r="T491" s="54">
        <v>19897.924245151124</v>
      </c>
      <c r="U491" s="54">
        <v>21559.14839588727</v>
      </c>
      <c r="V491" s="54">
        <v>22757.723483414797</v>
      </c>
      <c r="W491" s="54">
        <v>23835.039305384977</v>
      </c>
      <c r="X491" s="54"/>
      <c r="Y491" s="326">
        <v>13428.184751396848</v>
      </c>
      <c r="Z491" s="326">
        <v>14232.548405302881</v>
      </c>
      <c r="AA491" s="326">
        <v>15093.643273980404</v>
      </c>
      <c r="AB491" s="326">
        <v>16149.379149399789</v>
      </c>
      <c r="AC491" s="326">
        <v>17269.781251586239</v>
      </c>
      <c r="AD491" s="326">
        <v>18110.00620075484</v>
      </c>
      <c r="AE491" s="326">
        <v>19897.924245151124</v>
      </c>
      <c r="AF491" s="326">
        <v>21474.14839588727</v>
      </c>
      <c r="AG491" s="46">
        <v>22663.723483414797</v>
      </c>
      <c r="AI491" s="205">
        <f t="shared" si="67"/>
        <v>0</v>
      </c>
      <c r="AJ491" s="205">
        <f t="shared" si="68"/>
        <v>0</v>
      </c>
      <c r="AK491" s="205">
        <f t="shared" si="69"/>
        <v>0</v>
      </c>
      <c r="AL491" s="205">
        <f t="shared" si="70"/>
        <v>0</v>
      </c>
      <c r="AM491" s="205">
        <f t="shared" si="71"/>
        <v>0</v>
      </c>
      <c r="AN491" s="205">
        <f t="shared" si="72"/>
        <v>0</v>
      </c>
      <c r="AO491" s="205">
        <f t="shared" si="73"/>
        <v>0</v>
      </c>
      <c r="AP491" s="205">
        <f t="shared" si="65"/>
        <v>-85</v>
      </c>
      <c r="AQ491" s="205">
        <f t="shared" si="66"/>
        <v>-94</v>
      </c>
    </row>
    <row r="492" spans="1:43" ht="18" x14ac:dyDescent="0.3">
      <c r="E492" s="108"/>
      <c r="F492" s="271" t="s">
        <v>34</v>
      </c>
      <c r="G492" s="249" t="s">
        <v>555</v>
      </c>
      <c r="H492" s="249"/>
      <c r="I492" s="44"/>
      <c r="N492" s="54">
        <v>4151.7136602144292</v>
      </c>
      <c r="O492" s="54">
        <v>4556.9053952419972</v>
      </c>
      <c r="P492" s="54">
        <v>4974.5326940779287</v>
      </c>
      <c r="Q492" s="54">
        <v>5133.4898433340013</v>
      </c>
      <c r="R492" s="54">
        <v>5281.702068503474</v>
      </c>
      <c r="S492" s="54">
        <v>4525.8938387074177</v>
      </c>
      <c r="T492" s="54">
        <v>4974.9163633956578</v>
      </c>
      <c r="U492" s="54">
        <v>5628.9274657052702</v>
      </c>
      <c r="V492" s="54">
        <v>5711.4579217340961</v>
      </c>
      <c r="W492" s="54">
        <v>6104.4683384156397</v>
      </c>
      <c r="X492" s="54"/>
      <c r="Y492" s="326">
        <v>4151.7136602144292</v>
      </c>
      <c r="Z492" s="326">
        <v>4556.9053952419972</v>
      </c>
      <c r="AA492" s="326">
        <v>4974.5326940779287</v>
      </c>
      <c r="AB492" s="326">
        <v>5133.4898433340013</v>
      </c>
      <c r="AC492" s="326">
        <v>5281.702068503474</v>
      </c>
      <c r="AD492" s="326">
        <v>4525.8938387074177</v>
      </c>
      <c r="AE492" s="326">
        <v>4974.9163633956578</v>
      </c>
      <c r="AF492" s="326">
        <v>5623.9274657052702</v>
      </c>
      <c r="AG492" s="46">
        <v>5706.257921734099</v>
      </c>
      <c r="AI492" s="205">
        <f t="shared" si="67"/>
        <v>0</v>
      </c>
      <c r="AJ492" s="205">
        <f t="shared" si="68"/>
        <v>0</v>
      </c>
      <c r="AK492" s="205">
        <f t="shared" si="69"/>
        <v>0</v>
      </c>
      <c r="AL492" s="205">
        <f t="shared" si="70"/>
        <v>0</v>
      </c>
      <c r="AM492" s="205">
        <f t="shared" si="71"/>
        <v>0</v>
      </c>
      <c r="AN492" s="205">
        <f t="shared" si="72"/>
        <v>0</v>
      </c>
      <c r="AO492" s="205">
        <f t="shared" si="73"/>
        <v>0</v>
      </c>
      <c r="AP492" s="205">
        <f t="shared" si="65"/>
        <v>-5</v>
      </c>
      <c r="AQ492" s="205">
        <f t="shared" si="66"/>
        <v>-5.1999999999970896</v>
      </c>
    </row>
    <row r="493" spans="1:43" ht="18" x14ac:dyDescent="0.3">
      <c r="E493" s="108"/>
      <c r="F493" s="271" t="s">
        <v>35</v>
      </c>
      <c r="G493" s="249" t="s">
        <v>556</v>
      </c>
      <c r="H493" s="249"/>
      <c r="I493" s="44"/>
      <c r="N493" s="54">
        <v>3444.8827514999998</v>
      </c>
      <c r="O493" s="54">
        <v>3552.8945857905001</v>
      </c>
      <c r="P493" s="54">
        <v>3623.5318667696197</v>
      </c>
      <c r="Q493" s="54">
        <v>3685.98318025446</v>
      </c>
      <c r="R493" s="54">
        <v>3899.4524101283496</v>
      </c>
      <c r="S493" s="54">
        <v>3183.1512988813524</v>
      </c>
      <c r="T493" s="54">
        <v>2780.7619471528692</v>
      </c>
      <c r="U493" s="54">
        <v>3387.78260748401</v>
      </c>
      <c r="V493" s="54">
        <v>3861.9442391540001</v>
      </c>
      <c r="W493" s="54">
        <v>4244.4669453874503</v>
      </c>
      <c r="X493" s="54"/>
      <c r="Y493" s="326">
        <v>3444.8827514999998</v>
      </c>
      <c r="Z493" s="326">
        <v>3552.8945857905001</v>
      </c>
      <c r="AA493" s="326">
        <v>3623.5318667696197</v>
      </c>
      <c r="AB493" s="326">
        <v>3685.98318025446</v>
      </c>
      <c r="AC493" s="326">
        <v>3899.4524101283496</v>
      </c>
      <c r="AD493" s="326">
        <v>3183.1512988813524</v>
      </c>
      <c r="AE493" s="326">
        <v>2780.7619471528692</v>
      </c>
      <c r="AF493" s="326">
        <v>3437.7826074840154</v>
      </c>
      <c r="AG493" s="46">
        <v>3918.9442391539988</v>
      </c>
      <c r="AI493" s="205">
        <f t="shared" si="67"/>
        <v>0</v>
      </c>
      <c r="AJ493" s="205">
        <f t="shared" si="68"/>
        <v>0</v>
      </c>
      <c r="AK493" s="205">
        <f t="shared" si="69"/>
        <v>0</v>
      </c>
      <c r="AL493" s="205">
        <f t="shared" si="70"/>
        <v>0</v>
      </c>
      <c r="AM493" s="205">
        <f t="shared" si="71"/>
        <v>0</v>
      </c>
      <c r="AN493" s="205">
        <f t="shared" si="72"/>
        <v>0</v>
      </c>
      <c r="AO493" s="205">
        <f t="shared" si="73"/>
        <v>0</v>
      </c>
      <c r="AP493" s="205">
        <f t="shared" si="65"/>
        <v>50.000000000005457</v>
      </c>
      <c r="AQ493" s="205">
        <f t="shared" si="66"/>
        <v>56.999999999998636</v>
      </c>
    </row>
    <row r="494" spans="1:43" ht="18" x14ac:dyDescent="0.3">
      <c r="E494" s="108"/>
      <c r="F494" s="271" t="s">
        <v>139</v>
      </c>
      <c r="G494" s="249" t="s">
        <v>851</v>
      </c>
      <c r="H494" s="249"/>
      <c r="I494" s="44"/>
      <c r="N494" s="54">
        <v>4296.2637772999988</v>
      </c>
      <c r="O494" s="54">
        <v>4584.237889184702</v>
      </c>
      <c r="P494" s="54">
        <v>4960.0878213726046</v>
      </c>
      <c r="Q494" s="54">
        <v>5178.420484174283</v>
      </c>
      <c r="R494" s="54">
        <v>5465.5934201284927</v>
      </c>
      <c r="S494" s="54">
        <v>4809.2686287632541</v>
      </c>
      <c r="T494" s="54">
        <v>5132.341932101056</v>
      </c>
      <c r="U494" s="54">
        <v>5293.8886555993049</v>
      </c>
      <c r="V494" s="54">
        <v>5301.1726521917126</v>
      </c>
      <c r="W494" s="54">
        <v>5406.8954501056996</v>
      </c>
      <c r="X494" s="54"/>
      <c r="Y494" s="326">
        <v>4296.2637772999988</v>
      </c>
      <c r="Z494" s="326">
        <v>4584.237889184702</v>
      </c>
      <c r="AA494" s="326">
        <v>4960.0878213726046</v>
      </c>
      <c r="AB494" s="326">
        <v>5178.420484174283</v>
      </c>
      <c r="AC494" s="326">
        <v>5465.5934201284927</v>
      </c>
      <c r="AD494" s="326">
        <v>4809.2686287632541</v>
      </c>
      <c r="AE494" s="326">
        <v>5132.341932101056</v>
      </c>
      <c r="AF494" s="326">
        <v>5293.8886555993058</v>
      </c>
      <c r="AG494" s="46">
        <v>5301.1726521917126</v>
      </c>
      <c r="AI494" s="205">
        <f t="shared" si="67"/>
        <v>0</v>
      </c>
      <c r="AJ494" s="205">
        <f t="shared" si="68"/>
        <v>0</v>
      </c>
      <c r="AK494" s="205">
        <f t="shared" si="69"/>
        <v>0</v>
      </c>
      <c r="AL494" s="205">
        <f t="shared" si="70"/>
        <v>0</v>
      </c>
      <c r="AM494" s="205">
        <f t="shared" si="71"/>
        <v>0</v>
      </c>
      <c r="AN494" s="205">
        <f t="shared" si="72"/>
        <v>0</v>
      </c>
      <c r="AO494" s="205">
        <f t="shared" si="73"/>
        <v>0</v>
      </c>
      <c r="AP494" s="205">
        <f t="shared" si="65"/>
        <v>0</v>
      </c>
      <c r="AQ494" s="205">
        <f t="shared" si="66"/>
        <v>0</v>
      </c>
    </row>
    <row r="495" spans="1:43" ht="18" x14ac:dyDescent="0.3">
      <c r="E495" s="108"/>
      <c r="F495" s="271" t="s">
        <v>140</v>
      </c>
      <c r="G495" s="249" t="s">
        <v>628</v>
      </c>
      <c r="H495" s="249"/>
      <c r="I495" s="44"/>
      <c r="N495" s="54">
        <v>626.89218149999999</v>
      </c>
      <c r="O495" s="54">
        <v>679.61226168650012</v>
      </c>
      <c r="P495" s="54">
        <v>721.97754790509464</v>
      </c>
      <c r="Q495" s="54">
        <v>748.19323933092937</v>
      </c>
      <c r="R495" s="54">
        <v>785.5216724141975</v>
      </c>
      <c r="S495" s="54">
        <v>634.71685596505745</v>
      </c>
      <c r="T495" s="54">
        <v>705.10110968471611</v>
      </c>
      <c r="U495" s="54">
        <v>876.71145323384758</v>
      </c>
      <c r="V495" s="54">
        <v>942.86797881015991</v>
      </c>
      <c r="W495" s="54">
        <v>996.7303899925522</v>
      </c>
      <c r="X495" s="54"/>
      <c r="Y495" s="326">
        <v>626.89218149999999</v>
      </c>
      <c r="Z495" s="326">
        <v>679.61226168650012</v>
      </c>
      <c r="AA495" s="326">
        <v>721.97754790509464</v>
      </c>
      <c r="AB495" s="326">
        <v>748.19323933092937</v>
      </c>
      <c r="AC495" s="326">
        <v>785.5216724141975</v>
      </c>
      <c r="AD495" s="326">
        <v>634.71685596505745</v>
      </c>
      <c r="AE495" s="326">
        <v>705.10110968471611</v>
      </c>
      <c r="AF495" s="326">
        <v>876.71145323384712</v>
      </c>
      <c r="AG495" s="46">
        <v>942.86797881016037</v>
      </c>
      <c r="AI495" s="205">
        <f t="shared" si="67"/>
        <v>0</v>
      </c>
      <c r="AJ495" s="205">
        <f t="shared" si="68"/>
        <v>0</v>
      </c>
      <c r="AK495" s="205">
        <f t="shared" si="69"/>
        <v>0</v>
      </c>
      <c r="AL495" s="205">
        <f t="shared" si="70"/>
        <v>0</v>
      </c>
      <c r="AM495" s="205">
        <f t="shared" si="71"/>
        <v>0</v>
      </c>
      <c r="AN495" s="205">
        <f t="shared" si="72"/>
        <v>0</v>
      </c>
      <c r="AO495" s="205">
        <f t="shared" si="73"/>
        <v>0</v>
      </c>
      <c r="AP495" s="205">
        <f t="shared" si="65"/>
        <v>0</v>
      </c>
      <c r="AQ495" s="205">
        <f t="shared" si="66"/>
        <v>0</v>
      </c>
    </row>
    <row r="496" spans="1:43" ht="18" x14ac:dyDescent="0.3">
      <c r="E496" s="108"/>
      <c r="F496" s="271" t="s">
        <v>141</v>
      </c>
      <c r="G496" s="249" t="s">
        <v>557</v>
      </c>
      <c r="H496" s="249"/>
      <c r="I496" s="44"/>
      <c r="N496" s="54">
        <v>6471.4519580500009</v>
      </c>
      <c r="O496" s="54">
        <v>6698.7933653396685</v>
      </c>
      <c r="P496" s="54">
        <v>6938.2633463166976</v>
      </c>
      <c r="Q496" s="54">
        <v>7323.2916205861811</v>
      </c>
      <c r="R496" s="54">
        <v>7691.0208795947492</v>
      </c>
      <c r="S496" s="54">
        <v>6768.3026372577951</v>
      </c>
      <c r="T496" s="54">
        <v>7383.0739758154941</v>
      </c>
      <c r="U496" s="54">
        <v>7892.5893942770645</v>
      </c>
      <c r="V496" s="54">
        <v>7566.5714473298585</v>
      </c>
      <c r="W496" s="54">
        <v>7844.9984128943761</v>
      </c>
      <c r="X496" s="54"/>
      <c r="Y496" s="326">
        <v>6471.4519580500009</v>
      </c>
      <c r="Z496" s="326">
        <v>6698.7933653396685</v>
      </c>
      <c r="AA496" s="326">
        <v>6938.2633463166976</v>
      </c>
      <c r="AB496" s="326">
        <v>7323.2916205861811</v>
      </c>
      <c r="AC496" s="326">
        <v>7691.0208795947492</v>
      </c>
      <c r="AD496" s="326">
        <v>6768.3026372577951</v>
      </c>
      <c r="AE496" s="326">
        <v>7383.0739758154941</v>
      </c>
      <c r="AF496" s="326">
        <v>7892.5893942770626</v>
      </c>
      <c r="AG496" s="46">
        <v>7566.5714473298585</v>
      </c>
      <c r="AI496" s="205">
        <f t="shared" si="67"/>
        <v>0</v>
      </c>
      <c r="AJ496" s="205">
        <f t="shared" si="68"/>
        <v>0</v>
      </c>
      <c r="AK496" s="205">
        <f t="shared" si="69"/>
        <v>0</v>
      </c>
      <c r="AL496" s="205">
        <f t="shared" si="70"/>
        <v>0</v>
      </c>
      <c r="AM496" s="205">
        <f t="shared" si="71"/>
        <v>0</v>
      </c>
      <c r="AN496" s="205">
        <f t="shared" si="72"/>
        <v>0</v>
      </c>
      <c r="AO496" s="205">
        <f t="shared" si="73"/>
        <v>0</v>
      </c>
      <c r="AP496" s="205">
        <f t="shared" si="65"/>
        <v>0</v>
      </c>
      <c r="AQ496" s="205">
        <f t="shared" si="66"/>
        <v>0</v>
      </c>
    </row>
    <row r="497" spans="5:43" ht="18" x14ac:dyDescent="0.3">
      <c r="E497" s="108"/>
      <c r="F497" s="271" t="s">
        <v>142</v>
      </c>
      <c r="G497" s="249" t="s">
        <v>558</v>
      </c>
      <c r="H497" s="249"/>
      <c r="I497" s="44"/>
      <c r="N497" s="54">
        <v>3894.9683753000004</v>
      </c>
      <c r="O497" s="54">
        <v>4066.0457037721499</v>
      </c>
      <c r="P497" s="54">
        <v>4287.3309272075167</v>
      </c>
      <c r="Q497" s="54">
        <v>4472.9538924031149</v>
      </c>
      <c r="R497" s="54">
        <v>4672.0189405591318</v>
      </c>
      <c r="S497" s="54">
        <v>4546.9497265124419</v>
      </c>
      <c r="T497" s="54">
        <v>5237.5261130611234</v>
      </c>
      <c r="U497" s="54">
        <v>5632.4714685187082</v>
      </c>
      <c r="V497" s="54">
        <v>5848.2908243707552</v>
      </c>
      <c r="W497" s="54">
        <v>6017.8812581503989</v>
      </c>
      <c r="X497" s="54"/>
      <c r="Y497" s="326">
        <v>3894.9683753000004</v>
      </c>
      <c r="Z497" s="326">
        <v>4066.0457037721499</v>
      </c>
      <c r="AA497" s="326">
        <v>4287.3309272075167</v>
      </c>
      <c r="AB497" s="326">
        <v>4472.9538924031149</v>
      </c>
      <c r="AC497" s="326">
        <v>4672.0189405591318</v>
      </c>
      <c r="AD497" s="326">
        <v>4546.9497265124419</v>
      </c>
      <c r="AE497" s="326">
        <v>5237.5261130611234</v>
      </c>
      <c r="AF497" s="326">
        <v>5632.4714685187064</v>
      </c>
      <c r="AG497" s="46">
        <v>5848.2908243707552</v>
      </c>
      <c r="AI497" s="205">
        <f t="shared" si="67"/>
        <v>0</v>
      </c>
      <c r="AJ497" s="205">
        <f t="shared" si="68"/>
        <v>0</v>
      </c>
      <c r="AK497" s="205">
        <f t="shared" si="69"/>
        <v>0</v>
      </c>
      <c r="AL497" s="205">
        <f t="shared" si="70"/>
        <v>0</v>
      </c>
      <c r="AM497" s="205">
        <f t="shared" si="71"/>
        <v>0</v>
      </c>
      <c r="AN497" s="205">
        <f t="shared" si="72"/>
        <v>0</v>
      </c>
      <c r="AO497" s="205">
        <f t="shared" si="73"/>
        <v>0</v>
      </c>
      <c r="AP497" s="205">
        <f t="shared" si="65"/>
        <v>0</v>
      </c>
      <c r="AQ497" s="205">
        <f t="shared" si="66"/>
        <v>0</v>
      </c>
    </row>
    <row r="498" spans="5:43" ht="18" x14ac:dyDescent="0.3">
      <c r="E498" s="108"/>
      <c r="F498" s="271" t="s">
        <v>143</v>
      </c>
      <c r="G498" s="249" t="s">
        <v>559</v>
      </c>
      <c r="H498" s="249"/>
      <c r="I498" s="44"/>
      <c r="N498" s="54">
        <v>3491.6309686499903</v>
      </c>
      <c r="O498" s="54">
        <v>3686.646692448599</v>
      </c>
      <c r="P498" s="54">
        <v>3862.9202519912583</v>
      </c>
      <c r="Q498" s="54">
        <v>4013.1908188601028</v>
      </c>
      <c r="R498" s="54">
        <v>4182.2785719357798</v>
      </c>
      <c r="S498" s="54">
        <v>3974.4186496346128</v>
      </c>
      <c r="T498" s="54">
        <v>4107.4778897510096</v>
      </c>
      <c r="U498" s="54">
        <v>4364.0590573247464</v>
      </c>
      <c r="V498" s="54">
        <v>4619.9890502460457</v>
      </c>
      <c r="W498" s="54">
        <v>4994.1750633676802</v>
      </c>
      <c r="X498" s="54"/>
      <c r="Y498" s="326">
        <v>3491.6309686499903</v>
      </c>
      <c r="Z498" s="326">
        <v>3686.646692448599</v>
      </c>
      <c r="AA498" s="326">
        <v>3862.9202519912583</v>
      </c>
      <c r="AB498" s="326">
        <v>4013.1908188601028</v>
      </c>
      <c r="AC498" s="326">
        <v>4182.2785719357798</v>
      </c>
      <c r="AD498" s="326">
        <v>3974.4186496346128</v>
      </c>
      <c r="AE498" s="326">
        <v>4107.4778897510096</v>
      </c>
      <c r="AF498" s="326">
        <v>4364.0590573247464</v>
      </c>
      <c r="AG498" s="46">
        <v>4619.9890502460457</v>
      </c>
      <c r="AI498" s="205">
        <f t="shared" si="67"/>
        <v>0</v>
      </c>
      <c r="AJ498" s="205">
        <f t="shared" si="68"/>
        <v>0</v>
      </c>
      <c r="AK498" s="205">
        <f t="shared" si="69"/>
        <v>0</v>
      </c>
      <c r="AL498" s="205">
        <f t="shared" si="70"/>
        <v>0</v>
      </c>
      <c r="AM498" s="205">
        <f t="shared" si="71"/>
        <v>0</v>
      </c>
      <c r="AN498" s="205">
        <f t="shared" si="72"/>
        <v>0</v>
      </c>
      <c r="AO498" s="205">
        <f t="shared" si="73"/>
        <v>0</v>
      </c>
      <c r="AP498" s="205">
        <f t="shared" si="65"/>
        <v>0</v>
      </c>
      <c r="AQ498" s="205">
        <f t="shared" si="66"/>
        <v>0</v>
      </c>
    </row>
    <row r="499" spans="5:43" ht="18" x14ac:dyDescent="0.3">
      <c r="E499" s="108"/>
      <c r="F499" s="271" t="s">
        <v>144</v>
      </c>
      <c r="G499" s="249" t="s">
        <v>560</v>
      </c>
      <c r="H499" s="249"/>
      <c r="I499" s="44"/>
      <c r="N499" s="54">
        <v>34341.029615500011</v>
      </c>
      <c r="O499" s="54">
        <v>35522.322666894484</v>
      </c>
      <c r="P499" s="54">
        <v>36750.173416424295</v>
      </c>
      <c r="Q499" s="54">
        <v>37962.031087211173</v>
      </c>
      <c r="R499" s="54">
        <v>39026.351524335558</v>
      </c>
      <c r="S499" s="54">
        <v>35285.776592054237</v>
      </c>
      <c r="T499" s="54">
        <v>39784.244454050793</v>
      </c>
      <c r="U499" s="54">
        <v>41934.412251391688</v>
      </c>
      <c r="V499" s="54">
        <v>40986.135129743059</v>
      </c>
      <c r="W499" s="54">
        <v>41782.729751140549</v>
      </c>
      <c r="X499" s="54"/>
      <c r="Y499" s="326">
        <v>34341.029615500011</v>
      </c>
      <c r="Z499" s="326">
        <v>35522.322666894484</v>
      </c>
      <c r="AA499" s="326">
        <v>36750.173416424295</v>
      </c>
      <c r="AB499" s="326">
        <v>37962.031087211173</v>
      </c>
      <c r="AC499" s="326">
        <v>39026.351524335558</v>
      </c>
      <c r="AD499" s="326">
        <v>35285.776592054237</v>
      </c>
      <c r="AE499" s="326">
        <v>39784.244454050793</v>
      </c>
      <c r="AF499" s="326">
        <v>41934.412251391725</v>
      </c>
      <c r="AG499" s="46">
        <v>40986.135129743059</v>
      </c>
      <c r="AI499" s="205">
        <f t="shared" si="67"/>
        <v>0</v>
      </c>
      <c r="AJ499" s="205">
        <f t="shared" si="68"/>
        <v>0</v>
      </c>
      <c r="AK499" s="205">
        <f t="shared" si="69"/>
        <v>0</v>
      </c>
      <c r="AL499" s="205">
        <f t="shared" si="70"/>
        <v>0</v>
      </c>
      <c r="AM499" s="205">
        <f t="shared" si="71"/>
        <v>0</v>
      </c>
      <c r="AN499" s="205">
        <f t="shared" si="72"/>
        <v>0</v>
      </c>
      <c r="AO499" s="205">
        <f t="shared" si="73"/>
        <v>0</v>
      </c>
      <c r="AP499" s="205">
        <f t="shared" si="65"/>
        <v>0</v>
      </c>
      <c r="AQ499" s="205">
        <f t="shared" si="66"/>
        <v>0</v>
      </c>
    </row>
    <row r="500" spans="5:43" ht="18" x14ac:dyDescent="0.3">
      <c r="E500" s="108"/>
      <c r="F500" s="271" t="s">
        <v>145</v>
      </c>
      <c r="G500" s="249" t="s">
        <v>852</v>
      </c>
      <c r="H500" s="249"/>
      <c r="I500" s="44"/>
      <c r="N500" s="54">
        <v>28571.51291199998</v>
      </c>
      <c r="O500" s="54">
        <v>30239.387070193512</v>
      </c>
      <c r="P500" s="54">
        <v>31611.790355537389</v>
      </c>
      <c r="Q500" s="54">
        <v>33071.250988879292</v>
      </c>
      <c r="R500" s="54">
        <v>33767.060072863904</v>
      </c>
      <c r="S500" s="54">
        <v>32201.149160965157</v>
      </c>
      <c r="T500" s="54">
        <v>35501.677037463101</v>
      </c>
      <c r="U500" s="54">
        <v>36599.856397061129</v>
      </c>
      <c r="V500" s="54">
        <v>37926.41151936644</v>
      </c>
      <c r="W500" s="54">
        <v>38846.944178446967</v>
      </c>
      <c r="X500" s="54"/>
      <c r="Y500" s="326">
        <v>28571.51291199998</v>
      </c>
      <c r="Z500" s="326">
        <v>30239.387070193512</v>
      </c>
      <c r="AA500" s="326">
        <v>31611.790355537389</v>
      </c>
      <c r="AB500" s="326">
        <v>33071.250988879292</v>
      </c>
      <c r="AC500" s="326">
        <v>33767.060072863904</v>
      </c>
      <c r="AD500" s="326">
        <v>32201.149160965157</v>
      </c>
      <c r="AE500" s="326">
        <v>35501.677037463101</v>
      </c>
      <c r="AF500" s="326">
        <v>36599.856397061129</v>
      </c>
      <c r="AG500" s="46">
        <v>37926.41151936644</v>
      </c>
      <c r="AI500" s="205">
        <f t="shared" si="67"/>
        <v>0</v>
      </c>
      <c r="AJ500" s="205">
        <f t="shared" si="68"/>
        <v>0</v>
      </c>
      <c r="AK500" s="205">
        <f t="shared" si="69"/>
        <v>0</v>
      </c>
      <c r="AL500" s="205">
        <f t="shared" si="70"/>
        <v>0</v>
      </c>
      <c r="AM500" s="205">
        <f t="shared" si="71"/>
        <v>0</v>
      </c>
      <c r="AN500" s="205">
        <f t="shared" si="72"/>
        <v>0</v>
      </c>
      <c r="AO500" s="205">
        <f t="shared" si="73"/>
        <v>0</v>
      </c>
      <c r="AP500" s="205">
        <f t="shared" si="65"/>
        <v>0</v>
      </c>
      <c r="AQ500" s="205">
        <f t="shared" si="66"/>
        <v>0</v>
      </c>
    </row>
    <row r="501" spans="5:43" ht="18" x14ac:dyDescent="0.3">
      <c r="E501" s="108"/>
      <c r="F501" s="271" t="s">
        <v>146</v>
      </c>
      <c r="G501" s="249" t="s">
        <v>561</v>
      </c>
      <c r="H501" s="249"/>
      <c r="I501" s="44"/>
      <c r="N501" s="54">
        <v>6414.6995299700002</v>
      </c>
      <c r="O501" s="54">
        <v>6642.0082924913577</v>
      </c>
      <c r="P501" s="54">
        <v>7061.6820029164128</v>
      </c>
      <c r="Q501" s="54">
        <v>7419.3353901932742</v>
      </c>
      <c r="R501" s="54">
        <v>7938.6680977944116</v>
      </c>
      <c r="S501" s="54">
        <v>12076.08327895221</v>
      </c>
      <c r="T501" s="54">
        <v>14722.140145977459</v>
      </c>
      <c r="U501" s="54">
        <v>12295.261497692169</v>
      </c>
      <c r="V501" s="54">
        <v>11418.645995929142</v>
      </c>
      <c r="W501" s="54">
        <v>12384.035519241515</v>
      </c>
      <c r="X501" s="54"/>
      <c r="Y501" s="326">
        <v>6414.6995299700002</v>
      </c>
      <c r="Z501" s="326">
        <v>6642.0082924913577</v>
      </c>
      <c r="AA501" s="326">
        <v>7061.6820029164128</v>
      </c>
      <c r="AB501" s="326">
        <v>7419.3353901932742</v>
      </c>
      <c r="AC501" s="326">
        <v>7938.6680977944116</v>
      </c>
      <c r="AD501" s="326">
        <v>12076.08327895221</v>
      </c>
      <c r="AE501" s="326">
        <v>14722.140145977459</v>
      </c>
      <c r="AF501" s="326">
        <v>12255.261497692165</v>
      </c>
      <c r="AG501" s="46">
        <v>11381.145995929146</v>
      </c>
      <c r="AI501" s="205">
        <f t="shared" si="67"/>
        <v>0</v>
      </c>
      <c r="AJ501" s="205">
        <f t="shared" si="68"/>
        <v>0</v>
      </c>
      <c r="AK501" s="205">
        <f t="shared" si="69"/>
        <v>0</v>
      </c>
      <c r="AL501" s="205">
        <f t="shared" si="70"/>
        <v>0</v>
      </c>
      <c r="AM501" s="205">
        <f t="shared" si="71"/>
        <v>0</v>
      </c>
      <c r="AN501" s="205">
        <f t="shared" si="72"/>
        <v>0</v>
      </c>
      <c r="AO501" s="205">
        <f t="shared" si="73"/>
        <v>0</v>
      </c>
      <c r="AP501" s="205">
        <f t="shared" si="65"/>
        <v>-40.000000000003638</v>
      </c>
      <c r="AQ501" s="205">
        <f t="shared" si="66"/>
        <v>-37.499999999996362</v>
      </c>
    </row>
    <row r="502" spans="5:43" ht="18" x14ac:dyDescent="0.3">
      <c r="E502" s="108"/>
      <c r="F502" s="271" t="s">
        <v>147</v>
      </c>
      <c r="G502" s="249" t="s">
        <v>562</v>
      </c>
      <c r="H502" s="249"/>
      <c r="I502" s="44"/>
      <c r="N502" s="54">
        <v>8978.9524498399915</v>
      </c>
      <c r="O502" s="54">
        <v>9313.6534762641022</v>
      </c>
      <c r="P502" s="54">
        <v>9574.7651884754978</v>
      </c>
      <c r="Q502" s="54">
        <v>9966.2566351254809</v>
      </c>
      <c r="R502" s="54">
        <v>10250.229875975599</v>
      </c>
      <c r="S502" s="54">
        <v>10521.156212636031</v>
      </c>
      <c r="T502" s="54">
        <v>11779.08792146935</v>
      </c>
      <c r="U502" s="54">
        <v>12102.705145206277</v>
      </c>
      <c r="V502" s="54">
        <v>11774.482432801204</v>
      </c>
      <c r="W502" s="54">
        <v>12403.185701021093</v>
      </c>
      <c r="X502" s="54"/>
      <c r="Y502" s="326">
        <v>8978.9524498399915</v>
      </c>
      <c r="Z502" s="326">
        <v>9313.6534762641022</v>
      </c>
      <c r="AA502" s="326">
        <v>9574.7651884754978</v>
      </c>
      <c r="AB502" s="326">
        <v>9966.2566351254809</v>
      </c>
      <c r="AC502" s="326">
        <v>10250.229875975599</v>
      </c>
      <c r="AD502" s="326">
        <v>10521.156212636031</v>
      </c>
      <c r="AE502" s="326">
        <v>11779.08792146935</v>
      </c>
      <c r="AF502" s="326">
        <v>12102.705145206281</v>
      </c>
      <c r="AG502" s="46">
        <v>11774.482432801204</v>
      </c>
      <c r="AI502" s="205">
        <f t="shared" si="67"/>
        <v>0</v>
      </c>
      <c r="AJ502" s="205">
        <f t="shared" si="68"/>
        <v>0</v>
      </c>
      <c r="AK502" s="205">
        <f t="shared" si="69"/>
        <v>0</v>
      </c>
      <c r="AL502" s="205">
        <f t="shared" si="70"/>
        <v>0</v>
      </c>
      <c r="AM502" s="205">
        <f t="shared" si="71"/>
        <v>0</v>
      </c>
      <c r="AN502" s="205">
        <f t="shared" si="72"/>
        <v>0</v>
      </c>
      <c r="AO502" s="205">
        <f t="shared" si="73"/>
        <v>0</v>
      </c>
      <c r="AP502" s="205">
        <f t="shared" si="65"/>
        <v>0</v>
      </c>
      <c r="AQ502" s="205">
        <f t="shared" si="66"/>
        <v>0</v>
      </c>
    </row>
    <row r="503" spans="5:43" ht="18" x14ac:dyDescent="0.3">
      <c r="E503" s="108"/>
      <c r="F503" s="271" t="s">
        <v>148</v>
      </c>
      <c r="G503" s="249" t="s">
        <v>563</v>
      </c>
      <c r="H503" s="249"/>
      <c r="I503" s="44"/>
      <c r="N503" s="54">
        <v>10321.369627489999</v>
      </c>
      <c r="O503" s="54">
        <v>10778.354886135759</v>
      </c>
      <c r="P503" s="54">
        <v>11264.695586635942</v>
      </c>
      <c r="Q503" s="54">
        <v>11886.528558165272</v>
      </c>
      <c r="R503" s="54">
        <v>12438.257474533319</v>
      </c>
      <c r="S503" s="54">
        <v>10568.8818965791</v>
      </c>
      <c r="T503" s="54">
        <v>10695.49204806271</v>
      </c>
      <c r="U503" s="54">
        <v>11671.19015221989</v>
      </c>
      <c r="V503" s="54">
        <v>12167.570334394597</v>
      </c>
      <c r="W503" s="54">
        <v>13053.878892497833</v>
      </c>
      <c r="X503" s="54"/>
      <c r="Y503" s="326">
        <v>10321.369627489999</v>
      </c>
      <c r="Z503" s="326">
        <v>10778.354886135759</v>
      </c>
      <c r="AA503" s="326">
        <v>11264.695586635942</v>
      </c>
      <c r="AB503" s="326">
        <v>11886.528558165272</v>
      </c>
      <c r="AC503" s="326">
        <v>12438.257474533319</v>
      </c>
      <c r="AD503" s="326">
        <v>10568.8818965791</v>
      </c>
      <c r="AE503" s="326">
        <v>10695.49204806271</v>
      </c>
      <c r="AF503" s="326">
        <v>11671.19015221989</v>
      </c>
      <c r="AG503" s="46">
        <v>12167.570334394597</v>
      </c>
      <c r="AI503" s="205">
        <f t="shared" si="67"/>
        <v>0</v>
      </c>
      <c r="AJ503" s="205">
        <f t="shared" si="68"/>
        <v>0</v>
      </c>
      <c r="AK503" s="205">
        <f t="shared" si="69"/>
        <v>0</v>
      </c>
      <c r="AL503" s="205">
        <f t="shared" si="70"/>
        <v>0</v>
      </c>
      <c r="AM503" s="205">
        <f t="shared" si="71"/>
        <v>0</v>
      </c>
      <c r="AN503" s="205">
        <f t="shared" si="72"/>
        <v>0</v>
      </c>
      <c r="AO503" s="205">
        <f t="shared" si="73"/>
        <v>0</v>
      </c>
      <c r="AP503" s="205">
        <f t="shared" si="65"/>
        <v>0</v>
      </c>
      <c r="AQ503" s="205">
        <f t="shared" si="66"/>
        <v>0</v>
      </c>
    </row>
    <row r="504" spans="5:43" ht="18" x14ac:dyDescent="0.3">
      <c r="E504" s="108"/>
      <c r="F504" s="271" t="s">
        <v>149</v>
      </c>
      <c r="G504" s="249" t="s">
        <v>564</v>
      </c>
      <c r="H504" s="249"/>
      <c r="I504" s="44"/>
      <c r="N504" s="54">
        <v>7311.3627278389995</v>
      </c>
      <c r="O504" s="54">
        <v>7475.5438345932298</v>
      </c>
      <c r="P504" s="54">
        <v>7864.9756857289494</v>
      </c>
      <c r="Q504" s="54">
        <v>8176.0366691962854</v>
      </c>
      <c r="R504" s="54">
        <v>8498.4236662535386</v>
      </c>
      <c r="S504" s="54">
        <v>8054.8180158592158</v>
      </c>
      <c r="T504" s="54">
        <v>8276.8023021178506</v>
      </c>
      <c r="U504" s="54">
        <v>8827.0494143076739</v>
      </c>
      <c r="V504" s="54">
        <v>9085.539586670624</v>
      </c>
      <c r="W504" s="54">
        <v>9504.8768398662869</v>
      </c>
      <c r="X504" s="54"/>
      <c r="Y504" s="326">
        <v>7311.3627278389995</v>
      </c>
      <c r="Z504" s="326">
        <v>7475.5438345932298</v>
      </c>
      <c r="AA504" s="326">
        <v>7864.9756857289494</v>
      </c>
      <c r="AB504" s="326">
        <v>8176.0366691962854</v>
      </c>
      <c r="AC504" s="326">
        <v>8498.4236662535386</v>
      </c>
      <c r="AD504" s="326">
        <v>8054.8180158592158</v>
      </c>
      <c r="AE504" s="326">
        <v>8276.8023021178506</v>
      </c>
      <c r="AF504" s="326">
        <v>8827.0494143076703</v>
      </c>
      <c r="AG504" s="46">
        <v>9085.539586670624</v>
      </c>
      <c r="AI504" s="205">
        <f t="shared" si="67"/>
        <v>0</v>
      </c>
      <c r="AJ504" s="205">
        <f t="shared" si="68"/>
        <v>0</v>
      </c>
      <c r="AK504" s="205">
        <f t="shared" si="69"/>
        <v>0</v>
      </c>
      <c r="AL504" s="205">
        <f t="shared" si="70"/>
        <v>0</v>
      </c>
      <c r="AM504" s="205">
        <f t="shared" si="71"/>
        <v>0</v>
      </c>
      <c r="AN504" s="205">
        <f t="shared" si="72"/>
        <v>0</v>
      </c>
      <c r="AO504" s="205">
        <f t="shared" si="73"/>
        <v>0</v>
      </c>
      <c r="AP504" s="205">
        <f t="shared" si="65"/>
        <v>0</v>
      </c>
      <c r="AQ504" s="205">
        <f t="shared" si="66"/>
        <v>0</v>
      </c>
    </row>
    <row r="505" spans="5:43" ht="18" x14ac:dyDescent="0.3">
      <c r="E505" s="108"/>
      <c r="F505" s="271" t="s">
        <v>150</v>
      </c>
      <c r="G505" s="249" t="s">
        <v>565</v>
      </c>
      <c r="H505" s="249"/>
      <c r="I505" s="44"/>
      <c r="N505" s="54">
        <v>13939.53448180001</v>
      </c>
      <c r="O505" s="54">
        <v>14653.004136262411</v>
      </c>
      <c r="P505" s="54">
        <v>15386.743874310008</v>
      </c>
      <c r="Q505" s="54">
        <v>16161.169714024445</v>
      </c>
      <c r="R505" s="54">
        <v>16779.578483728797</v>
      </c>
      <c r="S505" s="54">
        <v>14173.355463798565</v>
      </c>
      <c r="T505" s="54">
        <v>15129.458147150448</v>
      </c>
      <c r="U505" s="54">
        <v>16191.125489783766</v>
      </c>
      <c r="V505" s="54">
        <v>17330.501618644048</v>
      </c>
      <c r="W505" s="54">
        <v>18911.134501854023</v>
      </c>
      <c r="X505" s="54"/>
      <c r="Y505" s="326">
        <v>13939.53448180001</v>
      </c>
      <c r="Z505" s="326">
        <v>14653.004136262411</v>
      </c>
      <c r="AA505" s="326">
        <v>15386.743874310008</v>
      </c>
      <c r="AB505" s="326">
        <v>16161.169714024445</v>
      </c>
      <c r="AC505" s="326">
        <v>16779.578483728797</v>
      </c>
      <c r="AD505" s="326">
        <v>14173.355463798565</v>
      </c>
      <c r="AE505" s="326">
        <v>15129.458147150448</v>
      </c>
      <c r="AF505" s="326">
        <v>16191.12548978377</v>
      </c>
      <c r="AG505" s="46">
        <v>17330.501618644048</v>
      </c>
      <c r="AI505" s="205">
        <f t="shared" si="67"/>
        <v>0</v>
      </c>
      <c r="AJ505" s="205">
        <f t="shared" si="68"/>
        <v>0</v>
      </c>
      <c r="AK505" s="205">
        <f t="shared" si="69"/>
        <v>0</v>
      </c>
      <c r="AL505" s="205">
        <f t="shared" si="70"/>
        <v>0</v>
      </c>
      <c r="AM505" s="205">
        <f t="shared" si="71"/>
        <v>0</v>
      </c>
      <c r="AN505" s="205">
        <f t="shared" si="72"/>
        <v>0</v>
      </c>
      <c r="AO505" s="205">
        <f t="shared" si="73"/>
        <v>0</v>
      </c>
      <c r="AP505" s="205">
        <f t="shared" si="65"/>
        <v>0</v>
      </c>
      <c r="AQ505" s="205">
        <f t="shared" si="66"/>
        <v>0</v>
      </c>
    </row>
    <row r="506" spans="5:43" ht="18" x14ac:dyDescent="0.3">
      <c r="E506" s="108"/>
      <c r="F506" s="271" t="s">
        <v>151</v>
      </c>
      <c r="G506" s="249" t="s">
        <v>566</v>
      </c>
      <c r="H506" s="249"/>
      <c r="I506" s="44"/>
      <c r="N506" s="54">
        <v>8293.7657128199899</v>
      </c>
      <c r="O506" s="54">
        <v>8752.7151075858383</v>
      </c>
      <c r="P506" s="54">
        <v>9203.49909263277</v>
      </c>
      <c r="Q506" s="54">
        <v>9690.2236818401016</v>
      </c>
      <c r="R506" s="54">
        <v>10074.864836200146</v>
      </c>
      <c r="S506" s="54">
        <v>10211.615966399882</v>
      </c>
      <c r="T506" s="54">
        <v>11290.551717161732</v>
      </c>
      <c r="U506" s="54">
        <v>12007.365980724244</v>
      </c>
      <c r="V506" s="54">
        <v>11770.21610455458</v>
      </c>
      <c r="W506" s="54">
        <v>12222.31276723828</v>
      </c>
      <c r="X506" s="54"/>
      <c r="Y506" s="326">
        <v>8293.7657128199899</v>
      </c>
      <c r="Z506" s="326">
        <v>8752.7151075858383</v>
      </c>
      <c r="AA506" s="326">
        <v>9203.49909263277</v>
      </c>
      <c r="AB506" s="326">
        <v>9690.2236818401016</v>
      </c>
      <c r="AC506" s="326">
        <v>10074.864836200146</v>
      </c>
      <c r="AD506" s="326">
        <v>10211.615966399882</v>
      </c>
      <c r="AE506" s="326">
        <v>11290.551717161732</v>
      </c>
      <c r="AF506" s="326">
        <v>12007.365980724244</v>
      </c>
      <c r="AG506" s="46">
        <v>11770.21610455458</v>
      </c>
      <c r="AI506" s="205">
        <f t="shared" si="67"/>
        <v>0</v>
      </c>
      <c r="AJ506" s="205">
        <f t="shared" si="68"/>
        <v>0</v>
      </c>
      <c r="AK506" s="205">
        <f t="shared" si="69"/>
        <v>0</v>
      </c>
      <c r="AL506" s="205">
        <f t="shared" si="70"/>
        <v>0</v>
      </c>
      <c r="AM506" s="205">
        <f t="shared" si="71"/>
        <v>0</v>
      </c>
      <c r="AN506" s="205">
        <f t="shared" si="72"/>
        <v>0</v>
      </c>
      <c r="AO506" s="205">
        <f t="shared" si="73"/>
        <v>0</v>
      </c>
      <c r="AP506" s="205">
        <f t="shared" si="65"/>
        <v>0</v>
      </c>
      <c r="AQ506" s="205">
        <f t="shared" si="66"/>
        <v>0</v>
      </c>
    </row>
    <row r="507" spans="5:43" ht="18" x14ac:dyDescent="0.3">
      <c r="E507" s="108"/>
      <c r="F507" s="271" t="s">
        <v>152</v>
      </c>
      <c r="G507" s="249" t="s">
        <v>629</v>
      </c>
      <c r="H507" s="249"/>
      <c r="I507" s="44"/>
      <c r="N507" s="54">
        <v>5387.5240031399817</v>
      </c>
      <c r="O507" s="54">
        <v>5625.4728063301318</v>
      </c>
      <c r="P507" s="54">
        <v>5240.3905975013085</v>
      </c>
      <c r="Q507" s="54">
        <v>5455.8780687625986</v>
      </c>
      <c r="R507" s="54">
        <v>5715.0737454301761</v>
      </c>
      <c r="S507" s="54">
        <v>5636.8626666632108</v>
      </c>
      <c r="T507" s="54">
        <v>6406.9355724143952</v>
      </c>
      <c r="U507" s="54">
        <v>6740.4273157680891</v>
      </c>
      <c r="V507" s="54">
        <v>7055.2275858418288</v>
      </c>
      <c r="W507" s="54">
        <v>8043.6487400887818</v>
      </c>
      <c r="X507" s="54"/>
      <c r="Y507" s="326">
        <v>5387.5240031399817</v>
      </c>
      <c r="Z507" s="326">
        <v>5625.4728063301318</v>
      </c>
      <c r="AA507" s="326">
        <v>5240.3905975013085</v>
      </c>
      <c r="AB507" s="326">
        <v>5455.8780687625986</v>
      </c>
      <c r="AC507" s="326">
        <v>5715.0737454301761</v>
      </c>
      <c r="AD507" s="326">
        <v>5636.8626666632108</v>
      </c>
      <c r="AE507" s="326">
        <v>6406.9355724143952</v>
      </c>
      <c r="AF507" s="326">
        <v>6730.4273157680855</v>
      </c>
      <c r="AG507" s="46">
        <v>7045.2275858418288</v>
      </c>
      <c r="AI507" s="205">
        <f t="shared" si="67"/>
        <v>0</v>
      </c>
      <c r="AJ507" s="205">
        <f t="shared" si="68"/>
        <v>0</v>
      </c>
      <c r="AK507" s="205">
        <f t="shared" si="69"/>
        <v>0</v>
      </c>
      <c r="AL507" s="205">
        <f t="shared" si="70"/>
        <v>0</v>
      </c>
      <c r="AM507" s="205">
        <f t="shared" si="71"/>
        <v>0</v>
      </c>
      <c r="AN507" s="205">
        <f t="shared" si="72"/>
        <v>0</v>
      </c>
      <c r="AO507" s="205">
        <f t="shared" si="73"/>
        <v>0</v>
      </c>
      <c r="AP507" s="205">
        <f t="shared" si="65"/>
        <v>-10.000000000003638</v>
      </c>
      <c r="AQ507" s="205">
        <f t="shared" si="66"/>
        <v>-10</v>
      </c>
    </row>
    <row r="508" spans="5:43" ht="18" x14ac:dyDescent="0.3">
      <c r="E508" s="108"/>
      <c r="F508" s="271" t="s">
        <v>153</v>
      </c>
      <c r="G508" s="249" t="s">
        <v>630</v>
      </c>
      <c r="H508" s="249"/>
      <c r="I508" s="44"/>
      <c r="N508" s="54">
        <v>5293.78993042</v>
      </c>
      <c r="O508" s="54">
        <v>5599.6289637532154</v>
      </c>
      <c r="P508" s="54">
        <v>6059.6787099124704</v>
      </c>
      <c r="Q508" s="54">
        <v>6114.9609036801776</v>
      </c>
      <c r="R508" s="54">
        <v>6292.7453317778545</v>
      </c>
      <c r="S508" s="54">
        <v>6316.6489335204751</v>
      </c>
      <c r="T508" s="54">
        <v>7187.4818395420552</v>
      </c>
      <c r="U508" s="54">
        <v>7924.0777526584079</v>
      </c>
      <c r="V508" s="54">
        <v>8083.3356821683019</v>
      </c>
      <c r="W508" s="54">
        <v>8032.8836399727061</v>
      </c>
      <c r="X508" s="54"/>
      <c r="Y508" s="326">
        <v>5293.78993042</v>
      </c>
      <c r="Z508" s="326">
        <v>5599.6289637532154</v>
      </c>
      <c r="AA508" s="326">
        <v>6059.6787099124704</v>
      </c>
      <c r="AB508" s="326">
        <v>6114.9609036801776</v>
      </c>
      <c r="AC508" s="326">
        <v>6292.7453317778545</v>
      </c>
      <c r="AD508" s="326">
        <v>6316.6489335204751</v>
      </c>
      <c r="AE508" s="326">
        <v>7187.4818395420552</v>
      </c>
      <c r="AF508" s="326">
        <v>7924.0777526584079</v>
      </c>
      <c r="AG508" s="46">
        <v>8083.3356821683019</v>
      </c>
      <c r="AI508" s="205">
        <f t="shared" si="67"/>
        <v>0</v>
      </c>
      <c r="AJ508" s="205">
        <f t="shared" si="68"/>
        <v>0</v>
      </c>
      <c r="AK508" s="205">
        <f t="shared" si="69"/>
        <v>0</v>
      </c>
      <c r="AL508" s="205">
        <f t="shared" si="70"/>
        <v>0</v>
      </c>
      <c r="AM508" s="205">
        <f t="shared" si="71"/>
        <v>0</v>
      </c>
      <c r="AN508" s="205">
        <f t="shared" si="72"/>
        <v>0</v>
      </c>
      <c r="AO508" s="205">
        <f t="shared" si="73"/>
        <v>0</v>
      </c>
      <c r="AP508" s="205">
        <f t="shared" si="65"/>
        <v>0</v>
      </c>
      <c r="AQ508" s="205">
        <f t="shared" si="66"/>
        <v>0</v>
      </c>
    </row>
    <row r="509" spans="5:43" ht="18" x14ac:dyDescent="0.3">
      <c r="E509" s="108"/>
      <c r="F509" s="271" t="s">
        <v>154</v>
      </c>
      <c r="G509" s="249" t="s">
        <v>631</v>
      </c>
      <c r="H509" s="249"/>
      <c r="I509" s="44"/>
      <c r="N509" s="54">
        <v>46697.747234959999</v>
      </c>
      <c r="O509" s="54">
        <v>50640.771634148099</v>
      </c>
      <c r="P509" s="54">
        <v>55731.287933724074</v>
      </c>
      <c r="Q509" s="54">
        <v>59698.73480081826</v>
      </c>
      <c r="R509" s="54">
        <v>61671.286750239095</v>
      </c>
      <c r="S509" s="54">
        <v>63889.199945471773</v>
      </c>
      <c r="T509" s="54">
        <v>74091.584461262901</v>
      </c>
      <c r="U509" s="54">
        <v>86501.175587877427</v>
      </c>
      <c r="V509" s="54">
        <v>83917.577189687145</v>
      </c>
      <c r="W509" s="54">
        <v>87241.903332273054</v>
      </c>
      <c r="X509" s="54"/>
      <c r="Y509" s="326">
        <v>46697.747234959999</v>
      </c>
      <c r="Z509" s="326">
        <v>50640.771634148099</v>
      </c>
      <c r="AA509" s="326">
        <v>55731.287933724074</v>
      </c>
      <c r="AB509" s="326">
        <v>59698.73480081826</v>
      </c>
      <c r="AC509" s="326">
        <v>61671.286750239095</v>
      </c>
      <c r="AD509" s="326">
        <v>63889.199945471773</v>
      </c>
      <c r="AE509" s="326">
        <v>74091.584461262901</v>
      </c>
      <c r="AF509" s="326">
        <v>86501.175587877427</v>
      </c>
      <c r="AG509" s="46">
        <v>83917.577189687145</v>
      </c>
      <c r="AI509" s="205">
        <f t="shared" si="67"/>
        <v>0</v>
      </c>
      <c r="AJ509" s="205">
        <f t="shared" si="68"/>
        <v>0</v>
      </c>
      <c r="AK509" s="205">
        <f t="shared" si="69"/>
        <v>0</v>
      </c>
      <c r="AL509" s="205">
        <f t="shared" si="70"/>
        <v>0</v>
      </c>
      <c r="AM509" s="205">
        <f t="shared" si="71"/>
        <v>0</v>
      </c>
      <c r="AN509" s="205">
        <f t="shared" si="72"/>
        <v>0</v>
      </c>
      <c r="AO509" s="205">
        <f t="shared" si="73"/>
        <v>0</v>
      </c>
      <c r="AP509" s="205">
        <f t="shared" si="65"/>
        <v>0</v>
      </c>
      <c r="AQ509" s="205">
        <f t="shared" si="66"/>
        <v>0</v>
      </c>
    </row>
    <row r="510" spans="5:43" ht="18" x14ac:dyDescent="0.3">
      <c r="E510" s="108"/>
      <c r="F510" s="271" t="s">
        <v>155</v>
      </c>
      <c r="G510" s="249" t="s">
        <v>853</v>
      </c>
      <c r="H510" s="249"/>
      <c r="I510" s="44"/>
      <c r="N510" s="54">
        <v>4570.8792022155503</v>
      </c>
      <c r="O510" s="54">
        <v>4936.8823265080391</v>
      </c>
      <c r="P510" s="54">
        <v>4983.0309657468324</v>
      </c>
      <c r="Q510" s="54">
        <v>5357.4070203196989</v>
      </c>
      <c r="R510" s="54">
        <v>5379.0409704100475</v>
      </c>
      <c r="S510" s="54">
        <v>5306.6923948861395</v>
      </c>
      <c r="T510" s="54">
        <v>5768.2266297510323</v>
      </c>
      <c r="U510" s="54">
        <v>6451.6231590395882</v>
      </c>
      <c r="V510" s="54">
        <v>6892.1162950128273</v>
      </c>
      <c r="W510" s="54">
        <v>7026.4115830833207</v>
      </c>
      <c r="X510" s="54"/>
      <c r="Y510" s="326">
        <v>4570.8792022155503</v>
      </c>
      <c r="Z510" s="326">
        <v>4936.8823265080391</v>
      </c>
      <c r="AA510" s="326">
        <v>4983.0309657468324</v>
      </c>
      <c r="AB510" s="326">
        <v>5357.4070203196989</v>
      </c>
      <c r="AC510" s="326">
        <v>5379.0409704100475</v>
      </c>
      <c r="AD510" s="326">
        <v>5306.6923948861395</v>
      </c>
      <c r="AE510" s="326">
        <v>5768.2266297510323</v>
      </c>
      <c r="AF510" s="326">
        <v>6451.6231590395882</v>
      </c>
      <c r="AG510" s="46">
        <v>6892.1162950128273</v>
      </c>
      <c r="AI510" s="205">
        <f t="shared" si="67"/>
        <v>0</v>
      </c>
      <c r="AJ510" s="205">
        <f t="shared" si="68"/>
        <v>0</v>
      </c>
      <c r="AK510" s="205">
        <f t="shared" si="69"/>
        <v>0</v>
      </c>
      <c r="AL510" s="205">
        <f t="shared" si="70"/>
        <v>0</v>
      </c>
      <c r="AM510" s="205">
        <f t="shared" si="71"/>
        <v>0</v>
      </c>
      <c r="AN510" s="205">
        <f t="shared" si="72"/>
        <v>0</v>
      </c>
      <c r="AO510" s="205">
        <f t="shared" si="73"/>
        <v>0</v>
      </c>
      <c r="AP510" s="205">
        <f t="shared" si="65"/>
        <v>0</v>
      </c>
      <c r="AQ510" s="205">
        <f t="shared" si="66"/>
        <v>0</v>
      </c>
    </row>
    <row r="511" spans="5:43" ht="18" x14ac:dyDescent="0.3">
      <c r="E511" s="108"/>
      <c r="F511" s="271" t="s">
        <v>156</v>
      </c>
      <c r="G511" s="249" t="s">
        <v>567</v>
      </c>
      <c r="H511" s="249"/>
      <c r="I511" s="44"/>
      <c r="N511" s="54">
        <v>23065.786642294002</v>
      </c>
      <c r="O511" s="54">
        <v>22120.123356635526</v>
      </c>
      <c r="P511" s="54">
        <v>23139.392342019833</v>
      </c>
      <c r="Q511" s="54">
        <v>24582.312293819934</v>
      </c>
      <c r="R511" s="54">
        <v>26170.542358427574</v>
      </c>
      <c r="S511" s="54">
        <v>24934.860561281177</v>
      </c>
      <c r="T511" s="54">
        <v>25264.820881309017</v>
      </c>
      <c r="U511" s="54">
        <v>29113.660647652679</v>
      </c>
      <c r="V511" s="54">
        <v>30148.786115450748</v>
      </c>
      <c r="W511" s="54">
        <v>30348.651421284059</v>
      </c>
      <c r="X511" s="54"/>
      <c r="Y511" s="326">
        <v>23065.786642294002</v>
      </c>
      <c r="Z511" s="326">
        <v>22120.123356635526</v>
      </c>
      <c r="AA511" s="326">
        <v>23139.392342019833</v>
      </c>
      <c r="AB511" s="326">
        <v>24582.312293819934</v>
      </c>
      <c r="AC511" s="326">
        <v>26170.542358427574</v>
      </c>
      <c r="AD511" s="326">
        <v>24934.860561281177</v>
      </c>
      <c r="AE511" s="326">
        <v>25264.820881309017</v>
      </c>
      <c r="AF511" s="326">
        <v>29113.660647652679</v>
      </c>
      <c r="AG511" s="46">
        <v>30148.786115450748</v>
      </c>
      <c r="AI511" s="205">
        <f t="shared" si="67"/>
        <v>0</v>
      </c>
      <c r="AJ511" s="205">
        <f t="shared" si="68"/>
        <v>0</v>
      </c>
      <c r="AK511" s="205">
        <f t="shared" si="69"/>
        <v>0</v>
      </c>
      <c r="AL511" s="205">
        <f t="shared" si="70"/>
        <v>0</v>
      </c>
      <c r="AM511" s="205">
        <f t="shared" si="71"/>
        <v>0</v>
      </c>
      <c r="AN511" s="205">
        <f t="shared" si="72"/>
        <v>0</v>
      </c>
      <c r="AO511" s="205">
        <f t="shared" si="73"/>
        <v>0</v>
      </c>
      <c r="AP511" s="205">
        <f t="shared" si="65"/>
        <v>0</v>
      </c>
      <c r="AQ511" s="205">
        <f t="shared" si="66"/>
        <v>0</v>
      </c>
    </row>
    <row r="512" spans="5:43" ht="18" x14ac:dyDescent="0.3">
      <c r="E512" s="108"/>
      <c r="F512" s="271" t="s">
        <v>157</v>
      </c>
      <c r="G512" s="249" t="s">
        <v>568</v>
      </c>
      <c r="H512" s="249"/>
      <c r="I512" s="44"/>
      <c r="N512" s="54">
        <v>3927.4831981799998</v>
      </c>
      <c r="O512" s="54">
        <v>4318.0649604933997</v>
      </c>
      <c r="P512" s="54">
        <v>4568.9701271039594</v>
      </c>
      <c r="Q512" s="54">
        <v>4760.860467629308</v>
      </c>
      <c r="R512" s="54">
        <v>5139.5919275913693</v>
      </c>
      <c r="S512" s="54">
        <v>4784.8528799681417</v>
      </c>
      <c r="T512" s="54">
        <v>4613.1438361225419</v>
      </c>
      <c r="U512" s="54">
        <v>5058.2137021258623</v>
      </c>
      <c r="V512" s="54">
        <v>4829.4655939353233</v>
      </c>
      <c r="W512" s="54">
        <v>5169.0603939741541</v>
      </c>
      <c r="X512" s="54"/>
      <c r="Y512" s="326">
        <v>3927.4831981799998</v>
      </c>
      <c r="Z512" s="326">
        <v>4318.0649604933997</v>
      </c>
      <c r="AA512" s="326">
        <v>4568.9701271039594</v>
      </c>
      <c r="AB512" s="326">
        <v>4760.860467629308</v>
      </c>
      <c r="AC512" s="326">
        <v>5139.5919275913693</v>
      </c>
      <c r="AD512" s="326">
        <v>4784.8528799681417</v>
      </c>
      <c r="AE512" s="326">
        <v>4613.1438361225419</v>
      </c>
      <c r="AF512" s="326">
        <v>5058.2137021258623</v>
      </c>
      <c r="AG512" s="46">
        <v>4829.4655939353233</v>
      </c>
      <c r="AI512" s="205">
        <f t="shared" si="67"/>
        <v>0</v>
      </c>
      <c r="AJ512" s="205">
        <f t="shared" si="68"/>
        <v>0</v>
      </c>
      <c r="AK512" s="205">
        <f t="shared" si="69"/>
        <v>0</v>
      </c>
      <c r="AL512" s="205">
        <f t="shared" si="70"/>
        <v>0</v>
      </c>
      <c r="AM512" s="205">
        <f t="shared" si="71"/>
        <v>0</v>
      </c>
      <c r="AN512" s="205">
        <f t="shared" si="72"/>
        <v>0</v>
      </c>
      <c r="AO512" s="205">
        <f t="shared" si="73"/>
        <v>0</v>
      </c>
      <c r="AP512" s="205">
        <f t="shared" si="65"/>
        <v>0</v>
      </c>
      <c r="AQ512" s="205">
        <f t="shared" si="66"/>
        <v>0</v>
      </c>
    </row>
    <row r="513" spans="1:43" ht="18" x14ac:dyDescent="0.3">
      <c r="E513" s="108"/>
      <c r="F513" s="271" t="s">
        <v>158</v>
      </c>
      <c r="G513" s="249" t="s">
        <v>854</v>
      </c>
      <c r="H513" s="249"/>
      <c r="I513" s="44"/>
      <c r="N513" s="54">
        <v>3744.5547339000009</v>
      </c>
      <c r="O513" s="54">
        <v>3887.2789845292668</v>
      </c>
      <c r="P513" s="54">
        <v>4234.3622333083922</v>
      </c>
      <c r="Q513" s="54">
        <v>4515.8908318903723</v>
      </c>
      <c r="R513" s="54">
        <v>4716.0397561467917</v>
      </c>
      <c r="S513" s="54">
        <v>4320.1248746495303</v>
      </c>
      <c r="T513" s="54">
        <v>4375.3899948556473</v>
      </c>
      <c r="U513" s="54">
        <v>4778.4986746861277</v>
      </c>
      <c r="V513" s="54">
        <v>4926.7860330610074</v>
      </c>
      <c r="W513" s="54">
        <v>5121.0620403002222</v>
      </c>
      <c r="X513" s="54"/>
      <c r="Y513" s="326">
        <v>3744.5547339000009</v>
      </c>
      <c r="Z513" s="326">
        <v>3887.2789845292668</v>
      </c>
      <c r="AA513" s="326">
        <v>4234.3622333083922</v>
      </c>
      <c r="AB513" s="326">
        <v>4515.8908318903723</v>
      </c>
      <c r="AC513" s="326">
        <v>4716.0397561467917</v>
      </c>
      <c r="AD513" s="326">
        <v>4320.1248746495303</v>
      </c>
      <c r="AE513" s="326">
        <v>4375.3899948556473</v>
      </c>
      <c r="AF513" s="326">
        <v>4778.4986746861277</v>
      </c>
      <c r="AG513" s="46">
        <v>4926.7860330610074</v>
      </c>
      <c r="AI513" s="205">
        <f t="shared" si="67"/>
        <v>0</v>
      </c>
      <c r="AJ513" s="205">
        <f t="shared" si="68"/>
        <v>0</v>
      </c>
      <c r="AK513" s="205">
        <f t="shared" si="69"/>
        <v>0</v>
      </c>
      <c r="AL513" s="205">
        <f t="shared" si="70"/>
        <v>0</v>
      </c>
      <c r="AM513" s="205">
        <f t="shared" si="71"/>
        <v>0</v>
      </c>
      <c r="AN513" s="205">
        <f t="shared" si="72"/>
        <v>0</v>
      </c>
      <c r="AO513" s="205">
        <f t="shared" si="73"/>
        <v>0</v>
      </c>
      <c r="AP513" s="205">
        <f t="shared" si="65"/>
        <v>0</v>
      </c>
      <c r="AQ513" s="205">
        <f t="shared" si="66"/>
        <v>0</v>
      </c>
    </row>
    <row r="514" spans="1:43" s="50" customFormat="1" ht="18" x14ac:dyDescent="0.3">
      <c r="A514" s="48"/>
      <c r="B514" s="49"/>
      <c r="C514" s="48"/>
      <c r="D514" s="49"/>
      <c r="E514" s="100" t="s">
        <v>8</v>
      </c>
      <c r="F514" s="248" t="s">
        <v>268</v>
      </c>
      <c r="G514" s="248"/>
      <c r="H514" s="248"/>
      <c r="I514" s="49"/>
      <c r="J514" s="49"/>
      <c r="K514" s="48"/>
      <c r="L514" s="49"/>
      <c r="M514" s="49"/>
      <c r="N514" s="123">
        <v>55381.969091896266</v>
      </c>
      <c r="O514" s="123">
        <v>59507.909089336186</v>
      </c>
      <c r="P514" s="123">
        <v>63521.683704404029</v>
      </c>
      <c r="Q514" s="123">
        <v>66194.271723307989</v>
      </c>
      <c r="R514" s="123">
        <v>66452.570371288355</v>
      </c>
      <c r="S514" s="123">
        <v>53616.192721116764</v>
      </c>
      <c r="T514" s="123">
        <v>50838.937329777873</v>
      </c>
      <c r="U514" s="123">
        <v>53455.042761652316</v>
      </c>
      <c r="V514" s="123">
        <v>56662.858459509735</v>
      </c>
      <c r="W514" s="123">
        <v>66579.938721650018</v>
      </c>
      <c r="X514" s="123"/>
      <c r="Y514" s="327">
        <v>55381.969091896266</v>
      </c>
      <c r="Z514" s="327">
        <v>59507.909089336186</v>
      </c>
      <c r="AA514" s="327">
        <v>63521.683704404029</v>
      </c>
      <c r="AB514" s="327">
        <v>66194.271723307989</v>
      </c>
      <c r="AC514" s="327">
        <v>66452.570371288355</v>
      </c>
      <c r="AD514" s="327">
        <v>53616.192721116764</v>
      </c>
      <c r="AE514" s="327">
        <v>50838.937329777873</v>
      </c>
      <c r="AF514" s="327">
        <v>53426.45532983703</v>
      </c>
      <c r="AG514" s="50">
        <v>56658.931342510572</v>
      </c>
      <c r="AI514" s="205">
        <f t="shared" si="67"/>
        <v>0</v>
      </c>
      <c r="AJ514" s="205">
        <f t="shared" si="68"/>
        <v>0</v>
      </c>
      <c r="AK514" s="205">
        <f t="shared" si="69"/>
        <v>0</v>
      </c>
      <c r="AL514" s="205">
        <f t="shared" si="70"/>
        <v>0</v>
      </c>
      <c r="AM514" s="205">
        <f t="shared" si="71"/>
        <v>0</v>
      </c>
      <c r="AN514" s="205">
        <f t="shared" si="72"/>
        <v>0</v>
      </c>
      <c r="AO514" s="205">
        <f t="shared" si="73"/>
        <v>0</v>
      </c>
      <c r="AP514" s="205">
        <f t="shared" si="65"/>
        <v>-28.587431815285527</v>
      </c>
      <c r="AQ514" s="205">
        <f t="shared" si="66"/>
        <v>-3.9271169991625356</v>
      </c>
    </row>
    <row r="515" spans="1:43" ht="18" x14ac:dyDescent="0.3">
      <c r="E515" s="108"/>
      <c r="F515" s="271" t="s">
        <v>36</v>
      </c>
      <c r="G515" s="249" t="s">
        <v>269</v>
      </c>
      <c r="H515" s="249"/>
      <c r="I515" s="44"/>
      <c r="N515" s="54">
        <v>15246.2805779919</v>
      </c>
      <c r="O515" s="54">
        <v>16548.519500461298</v>
      </c>
      <c r="P515" s="54">
        <v>16988.181569694796</v>
      </c>
      <c r="Q515" s="54">
        <v>15811.798686021801</v>
      </c>
      <c r="R515" s="54">
        <v>15352.423515910799</v>
      </c>
      <c r="S515" s="54">
        <v>12819.152692942978</v>
      </c>
      <c r="T515" s="54">
        <v>11227.225398538987</v>
      </c>
      <c r="U515" s="54">
        <v>11099.499334815115</v>
      </c>
      <c r="V515" s="54">
        <v>11371.388902925173</v>
      </c>
      <c r="W515" s="54">
        <v>13512.942108869793</v>
      </c>
      <c r="X515" s="54"/>
      <c r="Y515" s="326">
        <v>15246.2805779919</v>
      </c>
      <c r="Z515" s="326">
        <v>16548.519500461298</v>
      </c>
      <c r="AA515" s="326">
        <v>16988.181569694796</v>
      </c>
      <c r="AB515" s="326">
        <v>15811.798686021801</v>
      </c>
      <c r="AC515" s="326">
        <v>15352.423515910799</v>
      </c>
      <c r="AD515" s="326">
        <v>12819.152692942978</v>
      </c>
      <c r="AE515" s="326">
        <v>11227.225398538987</v>
      </c>
      <c r="AF515" s="326">
        <v>11097.686409129692</v>
      </c>
      <c r="AG515" s="46">
        <v>11369.481785817581</v>
      </c>
      <c r="AI515" s="205">
        <f t="shared" si="67"/>
        <v>0</v>
      </c>
      <c r="AJ515" s="205">
        <f t="shared" si="68"/>
        <v>0</v>
      </c>
      <c r="AK515" s="205">
        <f t="shared" si="69"/>
        <v>0</v>
      </c>
      <c r="AL515" s="205">
        <f t="shared" si="70"/>
        <v>0</v>
      </c>
      <c r="AM515" s="205">
        <f t="shared" si="71"/>
        <v>0</v>
      </c>
      <c r="AN515" s="205">
        <f t="shared" si="72"/>
        <v>0</v>
      </c>
      <c r="AO515" s="205">
        <f t="shared" si="73"/>
        <v>0</v>
      </c>
      <c r="AP515" s="205">
        <f t="shared" si="65"/>
        <v>-1.8129256854226696</v>
      </c>
      <c r="AQ515" s="205">
        <f t="shared" si="66"/>
        <v>-1.9071171075920574</v>
      </c>
    </row>
    <row r="516" spans="1:43" ht="18" x14ac:dyDescent="0.3">
      <c r="E516" s="108"/>
      <c r="F516" s="271" t="s">
        <v>37</v>
      </c>
      <c r="G516" s="249" t="s">
        <v>272</v>
      </c>
      <c r="H516" s="249"/>
      <c r="I516" s="44"/>
      <c r="N516" s="54">
        <v>15360.15484195745</v>
      </c>
      <c r="O516" s="54">
        <v>15196.761706074243</v>
      </c>
      <c r="P516" s="54">
        <v>15537.289016533401</v>
      </c>
      <c r="Q516" s="54">
        <v>15347.832546905509</v>
      </c>
      <c r="R516" s="54">
        <v>14188.077611785942</v>
      </c>
      <c r="S516" s="54">
        <v>11945.413015022074</v>
      </c>
      <c r="T516" s="54">
        <v>11730.7577234172</v>
      </c>
      <c r="U516" s="54">
        <v>14044.009266617397</v>
      </c>
      <c r="V516" s="54">
        <v>13983.487047087252</v>
      </c>
      <c r="W516" s="54">
        <v>15946.911944372603</v>
      </c>
      <c r="X516" s="54"/>
      <c r="Y516" s="326">
        <v>15360.15484195745</v>
      </c>
      <c r="Z516" s="326">
        <v>15196.761706074243</v>
      </c>
      <c r="AA516" s="326">
        <v>15537.289016533401</v>
      </c>
      <c r="AB516" s="326">
        <v>15347.832546905509</v>
      </c>
      <c r="AC516" s="326">
        <v>14188.077611785942</v>
      </c>
      <c r="AD516" s="326">
        <v>11945.413015022074</v>
      </c>
      <c r="AE516" s="326">
        <v>11730.7577234172</v>
      </c>
      <c r="AF516" s="326">
        <v>13725.862079536193</v>
      </c>
      <c r="AG516" s="46">
        <v>13663.949997013777</v>
      </c>
      <c r="AI516" s="205">
        <f t="shared" si="67"/>
        <v>0</v>
      </c>
      <c r="AJ516" s="205">
        <f t="shared" si="68"/>
        <v>0</v>
      </c>
      <c r="AK516" s="205">
        <f t="shared" si="69"/>
        <v>0</v>
      </c>
      <c r="AL516" s="205">
        <f t="shared" si="70"/>
        <v>0</v>
      </c>
      <c r="AM516" s="205">
        <f t="shared" si="71"/>
        <v>0</v>
      </c>
      <c r="AN516" s="205">
        <f t="shared" si="72"/>
        <v>0</v>
      </c>
      <c r="AO516" s="205">
        <f t="shared" si="73"/>
        <v>0</v>
      </c>
      <c r="AP516" s="205">
        <f t="shared" si="65"/>
        <v>-318.14718708120381</v>
      </c>
      <c r="AQ516" s="205">
        <f t="shared" si="66"/>
        <v>-319.53705007347526</v>
      </c>
    </row>
    <row r="517" spans="1:43" ht="18" x14ac:dyDescent="0.3">
      <c r="E517" s="108"/>
      <c r="F517" s="271" t="s">
        <v>38</v>
      </c>
      <c r="G517" s="249" t="s">
        <v>275</v>
      </c>
      <c r="H517" s="249"/>
      <c r="I517" s="44"/>
      <c r="N517" s="54">
        <v>15373.156935334802</v>
      </c>
      <c r="O517" s="54">
        <v>17790.706544153545</v>
      </c>
      <c r="P517" s="54">
        <v>20253.299170054841</v>
      </c>
      <c r="Q517" s="54">
        <v>23353.567340848305</v>
      </c>
      <c r="R517" s="54">
        <v>24823.468913521836</v>
      </c>
      <c r="S517" s="54">
        <v>17836.347549218732</v>
      </c>
      <c r="T517" s="54">
        <v>14590.067882451756</v>
      </c>
      <c r="U517" s="54">
        <v>14220.108710102668</v>
      </c>
      <c r="V517" s="54">
        <v>16287.249731100896</v>
      </c>
      <c r="W517" s="54">
        <v>18946.001879596002</v>
      </c>
      <c r="X517" s="54"/>
      <c r="Y517" s="326">
        <v>15373.156935334802</v>
      </c>
      <c r="Z517" s="326">
        <v>17790.706544153545</v>
      </c>
      <c r="AA517" s="326">
        <v>20253.299170054841</v>
      </c>
      <c r="AB517" s="326">
        <v>23353.567340848305</v>
      </c>
      <c r="AC517" s="326">
        <v>24823.468913521836</v>
      </c>
      <c r="AD517" s="326">
        <v>17836.347549218732</v>
      </c>
      <c r="AE517" s="326">
        <v>14590.067882451756</v>
      </c>
      <c r="AF517" s="326">
        <v>14451.590161265016</v>
      </c>
      <c r="AG517" s="46">
        <v>16548.154244215744</v>
      </c>
      <c r="AI517" s="205">
        <f t="shared" si="67"/>
        <v>0</v>
      </c>
      <c r="AJ517" s="205">
        <f t="shared" si="68"/>
        <v>0</v>
      </c>
      <c r="AK517" s="205">
        <f t="shared" si="69"/>
        <v>0</v>
      </c>
      <c r="AL517" s="205">
        <f t="shared" si="70"/>
        <v>0</v>
      </c>
      <c r="AM517" s="205">
        <f t="shared" si="71"/>
        <v>0</v>
      </c>
      <c r="AN517" s="205">
        <f t="shared" si="72"/>
        <v>0</v>
      </c>
      <c r="AO517" s="205">
        <f t="shared" si="73"/>
        <v>0</v>
      </c>
      <c r="AP517" s="205">
        <f t="shared" si="65"/>
        <v>231.48145116234809</v>
      </c>
      <c r="AQ517" s="205">
        <f t="shared" si="66"/>
        <v>260.90451311484867</v>
      </c>
    </row>
    <row r="518" spans="1:43" ht="18" x14ac:dyDescent="0.3">
      <c r="E518" s="108"/>
      <c r="F518" s="271" t="s">
        <v>39</v>
      </c>
      <c r="G518" s="249" t="s">
        <v>855</v>
      </c>
      <c r="H518" s="249"/>
      <c r="I518" s="44"/>
      <c r="N518" s="54">
        <v>9402.3767366121119</v>
      </c>
      <c r="O518" s="54">
        <v>9971.9213386471019</v>
      </c>
      <c r="P518" s="54">
        <v>10742.913948120986</v>
      </c>
      <c r="Q518" s="54">
        <v>11681.073149532365</v>
      </c>
      <c r="R518" s="54">
        <v>12088.600330069772</v>
      </c>
      <c r="S518" s="54">
        <v>11015.279463932979</v>
      </c>
      <c r="T518" s="54">
        <v>13290.886325369931</v>
      </c>
      <c r="U518" s="54">
        <v>14091.425450117133</v>
      </c>
      <c r="V518" s="54">
        <v>15020.732778396417</v>
      </c>
      <c r="W518" s="54">
        <v>18174.082788811622</v>
      </c>
      <c r="X518" s="54"/>
      <c r="Y518" s="326">
        <v>9402.3767366121119</v>
      </c>
      <c r="Z518" s="326">
        <v>9971.9213386471019</v>
      </c>
      <c r="AA518" s="326">
        <v>10742.913948120986</v>
      </c>
      <c r="AB518" s="326">
        <v>11681.073149532365</v>
      </c>
      <c r="AC518" s="326">
        <v>12088.600330069772</v>
      </c>
      <c r="AD518" s="326">
        <v>11015.279463932979</v>
      </c>
      <c r="AE518" s="326">
        <v>13290.886325369931</v>
      </c>
      <c r="AF518" s="326">
        <v>14151.316679906126</v>
      </c>
      <c r="AG518" s="46">
        <v>15077.34531546347</v>
      </c>
      <c r="AI518" s="205">
        <f t="shared" si="67"/>
        <v>0</v>
      </c>
      <c r="AJ518" s="205">
        <f t="shared" si="68"/>
        <v>0</v>
      </c>
      <c r="AK518" s="205">
        <f t="shared" si="69"/>
        <v>0</v>
      </c>
      <c r="AL518" s="205">
        <f t="shared" si="70"/>
        <v>0</v>
      </c>
      <c r="AM518" s="205">
        <f t="shared" si="71"/>
        <v>0</v>
      </c>
      <c r="AN518" s="205">
        <f t="shared" si="72"/>
        <v>0</v>
      </c>
      <c r="AO518" s="205">
        <f t="shared" si="73"/>
        <v>0</v>
      </c>
      <c r="AP518" s="205">
        <f t="shared" si="65"/>
        <v>59.89122978899286</v>
      </c>
      <c r="AQ518" s="205">
        <f t="shared" si="66"/>
        <v>56.612537067052472</v>
      </c>
    </row>
    <row r="519" spans="1:43" s="50" customFormat="1" ht="18" x14ac:dyDescent="0.3">
      <c r="A519" s="48"/>
      <c r="B519" s="49"/>
      <c r="C519" s="48"/>
      <c r="D519" s="49"/>
      <c r="E519" s="100" t="s">
        <v>10</v>
      </c>
      <c r="F519" s="248" t="s">
        <v>409</v>
      </c>
      <c r="G519" s="248"/>
      <c r="H519" s="248"/>
      <c r="I519" s="49"/>
      <c r="J519" s="49"/>
      <c r="K519" s="48"/>
      <c r="L519" s="49"/>
      <c r="M519" s="49"/>
      <c r="N519" s="123">
        <v>643882.56887343375</v>
      </c>
      <c r="O519" s="123">
        <v>680561.31856329704</v>
      </c>
      <c r="P519" s="123">
        <v>723360.72961064545</v>
      </c>
      <c r="Q519" s="123">
        <v>772989.86129763513</v>
      </c>
      <c r="R519" s="123">
        <v>820576.47957758803</v>
      </c>
      <c r="S519" s="123">
        <v>777692.91054699686</v>
      </c>
      <c r="T519" s="123">
        <v>795116.29697876563</v>
      </c>
      <c r="U519" s="123">
        <v>884870.33929002122</v>
      </c>
      <c r="V519" s="123">
        <v>930363.40948065312</v>
      </c>
      <c r="W519" s="123">
        <v>980109.72059415164</v>
      </c>
      <c r="X519" s="123"/>
      <c r="Y519" s="327">
        <v>643882.56887343375</v>
      </c>
      <c r="Z519" s="327">
        <v>680561.31856329704</v>
      </c>
      <c r="AA519" s="327">
        <v>723360.72961064545</v>
      </c>
      <c r="AB519" s="327">
        <v>772989.86129763513</v>
      </c>
      <c r="AC519" s="327">
        <v>820576.47957758803</v>
      </c>
      <c r="AD519" s="327">
        <v>777692.91054699686</v>
      </c>
      <c r="AE519" s="327">
        <v>795116.29697876563</v>
      </c>
      <c r="AF519" s="327">
        <v>882722.58040114318</v>
      </c>
      <c r="AG519" s="50">
        <v>927904.48415160086</v>
      </c>
      <c r="AI519" s="205">
        <f t="shared" si="67"/>
        <v>0</v>
      </c>
      <c r="AJ519" s="205">
        <f t="shared" si="68"/>
        <v>0</v>
      </c>
      <c r="AK519" s="205">
        <f t="shared" si="69"/>
        <v>0</v>
      </c>
      <c r="AL519" s="205">
        <f t="shared" si="70"/>
        <v>0</v>
      </c>
      <c r="AM519" s="205">
        <f t="shared" si="71"/>
        <v>0</v>
      </c>
      <c r="AN519" s="205">
        <f t="shared" si="72"/>
        <v>0</v>
      </c>
      <c r="AO519" s="205">
        <f t="shared" si="73"/>
        <v>0</v>
      </c>
      <c r="AP519" s="205">
        <f t="shared" ref="AP519:AP583" si="74">AF519-U519</f>
        <v>-2147.7588888780447</v>
      </c>
      <c r="AQ519" s="205">
        <f t="shared" ref="AQ519:AQ583" si="75">AG519-V519</f>
        <v>-2458.9253290522611</v>
      </c>
    </row>
    <row r="520" spans="1:43" s="50" customFormat="1" ht="18" x14ac:dyDescent="0.3">
      <c r="A520" s="48"/>
      <c r="B520" s="49"/>
      <c r="C520" s="48"/>
      <c r="D520" s="49"/>
      <c r="E520" s="100"/>
      <c r="F520" s="248" t="s">
        <v>40</v>
      </c>
      <c r="G520" s="248" t="s">
        <v>569</v>
      </c>
      <c r="H520" s="255"/>
      <c r="I520" s="49"/>
      <c r="J520" s="49"/>
      <c r="K520" s="48"/>
      <c r="L520" s="49"/>
      <c r="M520" s="49"/>
      <c r="N520" s="123">
        <v>31709.886932707308</v>
      </c>
      <c r="O520" s="123">
        <v>33412.054657534369</v>
      </c>
      <c r="P520" s="123">
        <v>34396.04512076603</v>
      </c>
      <c r="Q520" s="123">
        <v>36108.995756238357</v>
      </c>
      <c r="R520" s="123">
        <v>38326.469439981985</v>
      </c>
      <c r="S520" s="123">
        <v>37950.267255222643</v>
      </c>
      <c r="T520" s="123">
        <v>39021.468364958811</v>
      </c>
      <c r="U520" s="123">
        <v>40399.352856053803</v>
      </c>
      <c r="V520" s="123">
        <v>41487.307472377302</v>
      </c>
      <c r="W520" s="123">
        <v>42983.207381518194</v>
      </c>
      <c r="X520" s="123"/>
      <c r="Y520" s="327">
        <v>31709.886932707308</v>
      </c>
      <c r="Z520" s="327">
        <v>33412.054657534369</v>
      </c>
      <c r="AA520" s="327">
        <v>34396.04512076603</v>
      </c>
      <c r="AB520" s="327">
        <v>36108.995756238357</v>
      </c>
      <c r="AC520" s="327">
        <v>38326.469439981985</v>
      </c>
      <c r="AD520" s="327">
        <v>37950.267255222643</v>
      </c>
      <c r="AE520" s="327">
        <v>39021.468364958811</v>
      </c>
      <c r="AF520" s="327">
        <v>40357.806583879596</v>
      </c>
      <c r="AG520" s="50">
        <v>41411.188829499166</v>
      </c>
      <c r="AI520" s="205">
        <f t="shared" ref="AI520:AI583" si="76">Y520-N520</f>
        <v>0</v>
      </c>
      <c r="AJ520" s="205">
        <f t="shared" ref="AJ520:AJ583" si="77">Z520-O520</f>
        <v>0</v>
      </c>
      <c r="AK520" s="205">
        <f t="shared" ref="AK520:AK583" si="78">AA520-P520</f>
        <v>0</v>
      </c>
      <c r="AL520" s="205">
        <f t="shared" ref="AL520:AL583" si="79">AB520-Q520</f>
        <v>0</v>
      </c>
      <c r="AM520" s="205">
        <f t="shared" ref="AM520:AM583" si="80">AC520-R520</f>
        <v>0</v>
      </c>
      <c r="AN520" s="205">
        <f t="shared" ref="AN520:AN583" si="81">AD520-S520</f>
        <v>0</v>
      </c>
      <c r="AO520" s="205">
        <f t="shared" ref="AO520:AO583" si="82">AE520-T520</f>
        <v>0</v>
      </c>
      <c r="AP520" s="205">
        <f t="shared" si="74"/>
        <v>-41.546272174207843</v>
      </c>
      <c r="AQ520" s="205">
        <f t="shared" si="75"/>
        <v>-76.118642878136598</v>
      </c>
    </row>
    <row r="521" spans="1:43" ht="18" x14ac:dyDescent="0.3">
      <c r="E521" s="108"/>
      <c r="F521" s="249"/>
      <c r="G521" s="249" t="s">
        <v>41</v>
      </c>
      <c r="H521" s="249" t="s">
        <v>570</v>
      </c>
      <c r="I521" s="46"/>
      <c r="N521" s="54">
        <v>25773.764636155702</v>
      </c>
      <c r="O521" s="54">
        <v>27075.253558146498</v>
      </c>
      <c r="P521" s="54">
        <v>27670.783274207482</v>
      </c>
      <c r="Q521" s="54">
        <v>28931.51154012352</v>
      </c>
      <c r="R521" s="54">
        <v>30595.822079207384</v>
      </c>
      <c r="S521" s="54">
        <v>29609.760049883807</v>
      </c>
      <c r="T521" s="54">
        <v>30200.007594469786</v>
      </c>
      <c r="U521" s="54">
        <v>31337.474543326174</v>
      </c>
      <c r="V521" s="54">
        <v>32051.595016566596</v>
      </c>
      <c r="W521" s="54">
        <v>33867.715154574667</v>
      </c>
      <c r="X521" s="54"/>
      <c r="Y521" s="326">
        <v>25773.764636155702</v>
      </c>
      <c r="Z521" s="326">
        <v>27075.253558146498</v>
      </c>
      <c r="AA521" s="326">
        <v>27670.783274207482</v>
      </c>
      <c r="AB521" s="326">
        <v>28931.51154012352</v>
      </c>
      <c r="AC521" s="326">
        <v>30595.822079207384</v>
      </c>
      <c r="AD521" s="326">
        <v>29609.760049883807</v>
      </c>
      <c r="AE521" s="326">
        <v>30200.007594469786</v>
      </c>
      <c r="AF521" s="326">
        <v>31305.803999923668</v>
      </c>
      <c r="AG521" s="46">
        <v>31994.166278516499</v>
      </c>
      <c r="AI521" s="205">
        <f t="shared" si="76"/>
        <v>0</v>
      </c>
      <c r="AJ521" s="205">
        <f t="shared" si="77"/>
        <v>0</v>
      </c>
      <c r="AK521" s="205">
        <f t="shared" si="78"/>
        <v>0</v>
      </c>
      <c r="AL521" s="205">
        <f t="shared" si="79"/>
        <v>0</v>
      </c>
      <c r="AM521" s="205">
        <f t="shared" si="80"/>
        <v>0</v>
      </c>
      <c r="AN521" s="205">
        <f t="shared" si="81"/>
        <v>0</v>
      </c>
      <c r="AO521" s="205">
        <f t="shared" si="82"/>
        <v>0</v>
      </c>
      <c r="AP521" s="205">
        <f t="shared" si="74"/>
        <v>-31.670543402506155</v>
      </c>
      <c r="AQ521" s="205">
        <f t="shared" si="75"/>
        <v>-57.428738050097309</v>
      </c>
    </row>
    <row r="522" spans="1:43" ht="18" x14ac:dyDescent="0.35">
      <c r="E522" s="108"/>
      <c r="F522" s="249"/>
      <c r="G522" s="249" t="s">
        <v>42</v>
      </c>
      <c r="H522" s="252" t="s">
        <v>626</v>
      </c>
      <c r="I522" s="46"/>
      <c r="N522" s="54">
        <v>5936.1222965516063</v>
      </c>
      <c r="O522" s="54">
        <v>6336.8010993878725</v>
      </c>
      <c r="P522" s="54">
        <v>6725.2618465585447</v>
      </c>
      <c r="Q522" s="54">
        <v>7177.4842161148372</v>
      </c>
      <c r="R522" s="54">
        <v>7730.6473607746047</v>
      </c>
      <c r="S522" s="54">
        <v>8340.5072053388321</v>
      </c>
      <c r="T522" s="54">
        <v>8821.4607704890295</v>
      </c>
      <c r="U522" s="54">
        <v>9061.8783127276311</v>
      </c>
      <c r="V522" s="54">
        <v>9435.7124558107098</v>
      </c>
      <c r="W522" s="54">
        <v>9115.4922269435301</v>
      </c>
      <c r="X522" s="54"/>
      <c r="Y522" s="326">
        <v>5936.1222965516063</v>
      </c>
      <c r="Z522" s="326">
        <v>6336.8010993878725</v>
      </c>
      <c r="AA522" s="326">
        <v>6725.2618465585447</v>
      </c>
      <c r="AB522" s="326">
        <v>7177.4842161148372</v>
      </c>
      <c r="AC522" s="326">
        <v>7730.6473607746047</v>
      </c>
      <c r="AD522" s="326">
        <v>8340.5072053388321</v>
      </c>
      <c r="AE522" s="326">
        <v>8821.4607704890295</v>
      </c>
      <c r="AF522" s="326">
        <v>9052.0025839559275</v>
      </c>
      <c r="AG522" s="46">
        <v>9417.0225509826669</v>
      </c>
      <c r="AI522" s="205">
        <f t="shared" si="76"/>
        <v>0</v>
      </c>
      <c r="AJ522" s="205">
        <f t="shared" si="77"/>
        <v>0</v>
      </c>
      <c r="AK522" s="205">
        <f t="shared" si="78"/>
        <v>0</v>
      </c>
      <c r="AL522" s="205">
        <f t="shared" si="79"/>
        <v>0</v>
      </c>
      <c r="AM522" s="205">
        <f t="shared" si="80"/>
        <v>0</v>
      </c>
      <c r="AN522" s="205">
        <f t="shared" si="81"/>
        <v>0</v>
      </c>
      <c r="AO522" s="205">
        <f t="shared" si="82"/>
        <v>0</v>
      </c>
      <c r="AP522" s="205">
        <f t="shared" si="74"/>
        <v>-9.8757287717035069</v>
      </c>
      <c r="AQ522" s="205">
        <f t="shared" si="75"/>
        <v>-18.689904828042927</v>
      </c>
    </row>
    <row r="523" spans="1:43" s="50" customFormat="1" ht="18" x14ac:dyDescent="0.3">
      <c r="A523" s="48"/>
      <c r="B523" s="49"/>
      <c r="C523" s="48"/>
      <c r="D523" s="49"/>
      <c r="E523" s="100"/>
      <c r="F523" s="248" t="s">
        <v>43</v>
      </c>
      <c r="G523" s="248" t="s">
        <v>571</v>
      </c>
      <c r="H523" s="248"/>
      <c r="I523" s="49"/>
      <c r="J523" s="48"/>
      <c r="K523" s="49"/>
      <c r="L523" s="49"/>
      <c r="M523" s="49"/>
      <c r="N523" s="123">
        <v>184022.60618059593</v>
      </c>
      <c r="O523" s="123">
        <v>195707.4410472273</v>
      </c>
      <c r="P523" s="123">
        <v>209885.34952987888</v>
      </c>
      <c r="Q523" s="123">
        <v>227166.12589491863</v>
      </c>
      <c r="R523" s="123">
        <v>242704.16116993513</v>
      </c>
      <c r="S523" s="123">
        <v>228560.71135709682</v>
      </c>
      <c r="T523" s="123">
        <v>233686.46093453228</v>
      </c>
      <c r="U523" s="123">
        <v>265943.39041113446</v>
      </c>
      <c r="V523" s="123">
        <v>281713.23933002161</v>
      </c>
      <c r="W523" s="123">
        <v>293743.60847852525</v>
      </c>
      <c r="X523" s="123"/>
      <c r="Y523" s="327">
        <v>184022.60618059593</v>
      </c>
      <c r="Z523" s="327">
        <v>195707.4410472273</v>
      </c>
      <c r="AA523" s="327">
        <v>209885.34952987888</v>
      </c>
      <c r="AB523" s="327">
        <v>227166.12589491863</v>
      </c>
      <c r="AC523" s="327">
        <v>242704.16116993513</v>
      </c>
      <c r="AD523" s="327">
        <v>228560.71135709682</v>
      </c>
      <c r="AE523" s="327">
        <v>233686.46093453228</v>
      </c>
      <c r="AF523" s="327">
        <v>265812.53822898905</v>
      </c>
      <c r="AG523" s="50">
        <v>281371.50102869316</v>
      </c>
      <c r="AI523" s="205">
        <f t="shared" si="76"/>
        <v>0</v>
      </c>
      <c r="AJ523" s="205">
        <f t="shared" si="77"/>
        <v>0</v>
      </c>
      <c r="AK523" s="205">
        <f t="shared" si="78"/>
        <v>0</v>
      </c>
      <c r="AL523" s="205">
        <f t="shared" si="79"/>
        <v>0</v>
      </c>
      <c r="AM523" s="205">
        <f t="shared" si="80"/>
        <v>0</v>
      </c>
      <c r="AN523" s="205">
        <f t="shared" si="81"/>
        <v>0</v>
      </c>
      <c r="AO523" s="205">
        <f t="shared" si="82"/>
        <v>0</v>
      </c>
      <c r="AP523" s="205">
        <f t="shared" si="74"/>
        <v>-130.8521821454051</v>
      </c>
      <c r="AQ523" s="205">
        <f t="shared" si="75"/>
        <v>-341.73830132844159</v>
      </c>
    </row>
    <row r="524" spans="1:43" ht="18" x14ac:dyDescent="0.3">
      <c r="E524" s="108"/>
      <c r="F524" s="249"/>
      <c r="G524" s="249" t="s">
        <v>44</v>
      </c>
      <c r="H524" s="249" t="s">
        <v>572</v>
      </c>
      <c r="I524" s="46"/>
      <c r="N524" s="54">
        <v>82182.6062536971</v>
      </c>
      <c r="O524" s="54">
        <v>89006.651069463769</v>
      </c>
      <c r="P524" s="54">
        <v>94906.445283949637</v>
      </c>
      <c r="Q524" s="54">
        <v>101926.66144105697</v>
      </c>
      <c r="R524" s="54">
        <v>107689.81001785723</v>
      </c>
      <c r="S524" s="54">
        <v>102245.91265087907</v>
      </c>
      <c r="T524" s="54">
        <v>106071.35271452808</v>
      </c>
      <c r="U524" s="54">
        <v>110215.90626405261</v>
      </c>
      <c r="V524" s="54">
        <v>115452.88437208958</v>
      </c>
      <c r="W524" s="54">
        <v>120267.76894918531</v>
      </c>
      <c r="X524" s="54"/>
      <c r="Y524" s="326">
        <v>82182.6062536971</v>
      </c>
      <c r="Z524" s="326">
        <v>89006.651069463769</v>
      </c>
      <c r="AA524" s="326">
        <v>94906.445283949637</v>
      </c>
      <c r="AB524" s="326">
        <v>101926.66144105697</v>
      </c>
      <c r="AC524" s="326">
        <v>107689.81001785723</v>
      </c>
      <c r="AD524" s="326">
        <v>102245.91265087907</v>
      </c>
      <c r="AE524" s="326">
        <v>106071.35271452808</v>
      </c>
      <c r="AF524" s="326">
        <v>110153.04901111992</v>
      </c>
      <c r="AG524" s="46">
        <v>115281.42105973476</v>
      </c>
      <c r="AI524" s="205">
        <f t="shared" si="76"/>
        <v>0</v>
      </c>
      <c r="AJ524" s="205">
        <f t="shared" si="77"/>
        <v>0</v>
      </c>
      <c r="AK524" s="205">
        <f t="shared" si="78"/>
        <v>0</v>
      </c>
      <c r="AL524" s="205">
        <f t="shared" si="79"/>
        <v>0</v>
      </c>
      <c r="AM524" s="205">
        <f t="shared" si="80"/>
        <v>0</v>
      </c>
      <c r="AN524" s="205">
        <f t="shared" si="81"/>
        <v>0</v>
      </c>
      <c r="AO524" s="205">
        <f t="shared" si="82"/>
        <v>0</v>
      </c>
      <c r="AP524" s="205">
        <f t="shared" si="74"/>
        <v>-62.857252932692063</v>
      </c>
      <c r="AQ524" s="205">
        <f t="shared" si="75"/>
        <v>-171.46331235482648</v>
      </c>
    </row>
    <row r="525" spans="1:43" ht="18" x14ac:dyDescent="0.3">
      <c r="E525" s="108"/>
      <c r="F525" s="249"/>
      <c r="G525" s="249" t="s">
        <v>45</v>
      </c>
      <c r="H525" s="249" t="s">
        <v>573</v>
      </c>
      <c r="I525" s="46"/>
      <c r="N525" s="54">
        <v>78555.140309725626</v>
      </c>
      <c r="O525" s="54">
        <v>84103.018211424758</v>
      </c>
      <c r="P525" s="54">
        <v>92077.250399308337</v>
      </c>
      <c r="Q525" s="54">
        <v>101470.91870370689</v>
      </c>
      <c r="R525" s="54">
        <v>110245.34728360205</v>
      </c>
      <c r="S525" s="54">
        <v>103999.47731513271</v>
      </c>
      <c r="T525" s="54">
        <v>107382.43564296576</v>
      </c>
      <c r="U525" s="54">
        <v>127411.38107547873</v>
      </c>
      <c r="V525" s="54">
        <v>135378.29825672694</v>
      </c>
      <c r="W525" s="54">
        <v>141198.74537257905</v>
      </c>
      <c r="X525" s="54"/>
      <c r="Y525" s="326">
        <v>78555.140309725626</v>
      </c>
      <c r="Z525" s="326">
        <v>84103.018211424758</v>
      </c>
      <c r="AA525" s="326">
        <v>92077.250399308337</v>
      </c>
      <c r="AB525" s="326">
        <v>101470.91870370689</v>
      </c>
      <c r="AC525" s="326">
        <v>110245.34728360205</v>
      </c>
      <c r="AD525" s="326">
        <v>103999.47731513271</v>
      </c>
      <c r="AE525" s="326">
        <v>107382.43564296576</v>
      </c>
      <c r="AF525" s="326">
        <v>127361.54356278281</v>
      </c>
      <c r="AG525" s="46">
        <v>135253.64212561632</v>
      </c>
      <c r="AI525" s="205">
        <f t="shared" si="76"/>
        <v>0</v>
      </c>
      <c r="AJ525" s="205">
        <f t="shared" si="77"/>
        <v>0</v>
      </c>
      <c r="AK525" s="205">
        <f t="shared" si="78"/>
        <v>0</v>
      </c>
      <c r="AL525" s="205">
        <f t="shared" si="79"/>
        <v>0</v>
      </c>
      <c r="AM525" s="205">
        <f t="shared" si="80"/>
        <v>0</v>
      </c>
      <c r="AN525" s="205">
        <f t="shared" si="81"/>
        <v>0</v>
      </c>
      <c r="AO525" s="205">
        <f t="shared" si="82"/>
        <v>0</v>
      </c>
      <c r="AP525" s="205">
        <f t="shared" si="74"/>
        <v>-49.837512695914484</v>
      </c>
      <c r="AQ525" s="205">
        <f t="shared" si="75"/>
        <v>-124.65613111061975</v>
      </c>
    </row>
    <row r="526" spans="1:43" ht="18" x14ac:dyDescent="0.3">
      <c r="E526" s="108"/>
      <c r="F526" s="249"/>
      <c r="G526" s="249" t="s">
        <v>46</v>
      </c>
      <c r="H526" s="249" t="s">
        <v>574</v>
      </c>
      <c r="I526" s="46"/>
      <c r="N526" s="54">
        <v>23284.859617173217</v>
      </c>
      <c r="O526" s="54">
        <v>22597.771766338796</v>
      </c>
      <c r="P526" s="54">
        <v>22901.653846620891</v>
      </c>
      <c r="Q526" s="54">
        <v>23768.545750154772</v>
      </c>
      <c r="R526" s="54">
        <v>24769.00386847584</v>
      </c>
      <c r="S526" s="54">
        <v>22315.321391085035</v>
      </c>
      <c r="T526" s="54">
        <v>20232.672577038429</v>
      </c>
      <c r="U526" s="54">
        <v>28316.103071603098</v>
      </c>
      <c r="V526" s="54">
        <v>30882.056701205067</v>
      </c>
      <c r="W526" s="54">
        <v>32277.094156760912</v>
      </c>
      <c r="X526" s="54"/>
      <c r="Y526" s="326">
        <v>23284.859617173217</v>
      </c>
      <c r="Z526" s="326">
        <v>22597.771766338796</v>
      </c>
      <c r="AA526" s="326">
        <v>22901.653846620891</v>
      </c>
      <c r="AB526" s="326">
        <v>23768.545750154772</v>
      </c>
      <c r="AC526" s="326">
        <v>24769.00386847584</v>
      </c>
      <c r="AD526" s="326">
        <v>22315.321391085035</v>
      </c>
      <c r="AE526" s="326">
        <v>20232.672577038429</v>
      </c>
      <c r="AF526" s="326">
        <v>28297.945655086289</v>
      </c>
      <c r="AG526" s="46">
        <v>30836.437843342093</v>
      </c>
      <c r="AI526" s="205">
        <f t="shared" si="76"/>
        <v>0</v>
      </c>
      <c r="AJ526" s="205">
        <f t="shared" si="77"/>
        <v>0</v>
      </c>
      <c r="AK526" s="205">
        <f t="shared" si="78"/>
        <v>0</v>
      </c>
      <c r="AL526" s="205">
        <f t="shared" si="79"/>
        <v>0</v>
      </c>
      <c r="AM526" s="205">
        <f t="shared" si="80"/>
        <v>0</v>
      </c>
      <c r="AN526" s="205">
        <f t="shared" si="81"/>
        <v>0</v>
      </c>
      <c r="AO526" s="205">
        <f t="shared" si="82"/>
        <v>0</v>
      </c>
      <c r="AP526" s="205">
        <f t="shared" si="74"/>
        <v>-18.157416516809462</v>
      </c>
      <c r="AQ526" s="205">
        <f t="shared" si="75"/>
        <v>-45.618857862973528</v>
      </c>
    </row>
    <row r="527" spans="1:43" s="50" customFormat="1" ht="18" x14ac:dyDescent="0.3">
      <c r="A527" s="48"/>
      <c r="B527" s="49"/>
      <c r="C527" s="48"/>
      <c r="D527" s="49"/>
      <c r="E527" s="100"/>
      <c r="F527" s="248" t="s">
        <v>47</v>
      </c>
      <c r="G527" s="248" t="s">
        <v>575</v>
      </c>
      <c r="H527" s="248"/>
      <c r="I527" s="49"/>
      <c r="J527" s="48"/>
      <c r="K527" s="49"/>
      <c r="L527" s="49"/>
      <c r="M527" s="49"/>
      <c r="N527" s="123">
        <v>36218.654041647518</v>
      </c>
      <c r="O527" s="123">
        <v>38831.071501457503</v>
      </c>
      <c r="P527" s="123">
        <v>41747.592339377603</v>
      </c>
      <c r="Q527" s="123">
        <v>45502.041748293414</v>
      </c>
      <c r="R527" s="123">
        <v>49821.394454638576</v>
      </c>
      <c r="S527" s="123">
        <v>36539.089548009739</v>
      </c>
      <c r="T527" s="123">
        <v>32621.975746195767</v>
      </c>
      <c r="U527" s="123">
        <v>43894.427699874839</v>
      </c>
      <c r="V527" s="123">
        <v>47018.865077977476</v>
      </c>
      <c r="W527" s="123">
        <v>49918.843872384794</v>
      </c>
      <c r="X527" s="123"/>
      <c r="Y527" s="327">
        <v>36218.654041647518</v>
      </c>
      <c r="Z527" s="327">
        <v>38831.071501457503</v>
      </c>
      <c r="AA527" s="327">
        <v>41747.592339377603</v>
      </c>
      <c r="AB527" s="327">
        <v>45502.041748293414</v>
      </c>
      <c r="AC527" s="327">
        <v>49821.394454638576</v>
      </c>
      <c r="AD527" s="327">
        <v>36539.089548009739</v>
      </c>
      <c r="AE527" s="327">
        <v>32621.975746195767</v>
      </c>
      <c r="AF527" s="327">
        <v>43927.135052483056</v>
      </c>
      <c r="AG527" s="50">
        <v>47305.053295756559</v>
      </c>
      <c r="AI527" s="205">
        <f t="shared" si="76"/>
        <v>0</v>
      </c>
      <c r="AJ527" s="205">
        <f t="shared" si="77"/>
        <v>0</v>
      </c>
      <c r="AK527" s="205">
        <f t="shared" si="78"/>
        <v>0</v>
      </c>
      <c r="AL527" s="205">
        <f t="shared" si="79"/>
        <v>0</v>
      </c>
      <c r="AM527" s="205">
        <f t="shared" si="80"/>
        <v>0</v>
      </c>
      <c r="AN527" s="205">
        <f t="shared" si="81"/>
        <v>0</v>
      </c>
      <c r="AO527" s="205">
        <f t="shared" si="82"/>
        <v>0</v>
      </c>
      <c r="AP527" s="205">
        <f t="shared" si="74"/>
        <v>32.707352608216752</v>
      </c>
      <c r="AQ527" s="205">
        <f t="shared" si="75"/>
        <v>286.18821777908306</v>
      </c>
    </row>
    <row r="528" spans="1:43" ht="18" x14ac:dyDescent="0.3">
      <c r="E528" s="108"/>
      <c r="F528" s="249"/>
      <c r="G528" s="249" t="s">
        <v>48</v>
      </c>
      <c r="H528" s="249" t="s">
        <v>856</v>
      </c>
      <c r="I528" s="46"/>
      <c r="N528" s="54">
        <v>28352.128200557516</v>
      </c>
      <c r="O528" s="54">
        <v>30575.366834352957</v>
      </c>
      <c r="P528" s="54">
        <v>33043.409512968195</v>
      </c>
      <c r="Q528" s="54">
        <v>36263.411457523769</v>
      </c>
      <c r="R528" s="54">
        <v>39970.78796294592</v>
      </c>
      <c r="S528" s="54">
        <v>31674.707504025893</v>
      </c>
      <c r="T528" s="54">
        <v>28938.398040890726</v>
      </c>
      <c r="U528" s="54">
        <v>35248.731059955891</v>
      </c>
      <c r="V528" s="54">
        <v>36099.183672260609</v>
      </c>
      <c r="W528" s="54">
        <v>37535.971819814535</v>
      </c>
      <c r="X528" s="54"/>
      <c r="Y528" s="326">
        <v>28352.128200557516</v>
      </c>
      <c r="Z528" s="326">
        <v>30575.366834352957</v>
      </c>
      <c r="AA528" s="326">
        <v>33043.409512968195</v>
      </c>
      <c r="AB528" s="326">
        <v>36263.411457523769</v>
      </c>
      <c r="AC528" s="326">
        <v>39970.78796294592</v>
      </c>
      <c r="AD528" s="326">
        <v>31674.707504025893</v>
      </c>
      <c r="AE528" s="326">
        <v>28938.398040890726</v>
      </c>
      <c r="AF528" s="326">
        <v>35368.839908846036</v>
      </c>
      <c r="AG528" s="46">
        <v>36250.797692836975</v>
      </c>
      <c r="AI528" s="205">
        <f t="shared" si="76"/>
        <v>0</v>
      </c>
      <c r="AJ528" s="205">
        <f t="shared" si="77"/>
        <v>0</v>
      </c>
      <c r="AK528" s="205">
        <f t="shared" si="78"/>
        <v>0</v>
      </c>
      <c r="AL528" s="205">
        <f t="shared" si="79"/>
        <v>0</v>
      </c>
      <c r="AM528" s="205">
        <f t="shared" si="80"/>
        <v>0</v>
      </c>
      <c r="AN528" s="205">
        <f t="shared" si="81"/>
        <v>0</v>
      </c>
      <c r="AO528" s="205">
        <f t="shared" si="82"/>
        <v>0</v>
      </c>
      <c r="AP528" s="205">
        <f t="shared" si="74"/>
        <v>120.10884889014415</v>
      </c>
      <c r="AQ528" s="205">
        <f t="shared" si="75"/>
        <v>151.61402057636587</v>
      </c>
    </row>
    <row r="529" spans="1:43" ht="18" x14ac:dyDescent="0.3">
      <c r="E529" s="108"/>
      <c r="F529" s="249"/>
      <c r="G529" s="249" t="s">
        <v>49</v>
      </c>
      <c r="H529" s="249" t="s">
        <v>302</v>
      </c>
      <c r="I529" s="46"/>
      <c r="N529" s="54">
        <v>7866.5258410899996</v>
      </c>
      <c r="O529" s="54">
        <v>8255.7046671045464</v>
      </c>
      <c r="P529" s="54">
        <v>8704.1828264094111</v>
      </c>
      <c r="Q529" s="54">
        <v>9238.6302907696481</v>
      </c>
      <c r="R529" s="54">
        <v>9850.6064916926553</v>
      </c>
      <c r="S529" s="54">
        <v>4864.3820439838482</v>
      </c>
      <c r="T529" s="54">
        <v>3683.5777053050406</v>
      </c>
      <c r="U529" s="54">
        <v>8645.6966399189496</v>
      </c>
      <c r="V529" s="54">
        <v>10919.681405716867</v>
      </c>
      <c r="W529" s="54">
        <v>12382.872052570259</v>
      </c>
      <c r="X529" s="54"/>
      <c r="Y529" s="326">
        <v>7866.5258410899996</v>
      </c>
      <c r="Z529" s="326">
        <v>8255.7046671045464</v>
      </c>
      <c r="AA529" s="326">
        <v>8704.1828264094111</v>
      </c>
      <c r="AB529" s="326">
        <v>9238.6302907696481</v>
      </c>
      <c r="AC529" s="326">
        <v>9850.6064916926553</v>
      </c>
      <c r="AD529" s="326">
        <v>4864.3820439838482</v>
      </c>
      <c r="AE529" s="326">
        <v>3683.5777053050406</v>
      </c>
      <c r="AF529" s="326">
        <v>8558.2951436370186</v>
      </c>
      <c r="AG529" s="46">
        <v>11054.255602919582</v>
      </c>
      <c r="AI529" s="205">
        <f t="shared" si="76"/>
        <v>0</v>
      </c>
      <c r="AJ529" s="205">
        <f t="shared" si="77"/>
        <v>0</v>
      </c>
      <c r="AK529" s="205">
        <f t="shared" si="78"/>
        <v>0</v>
      </c>
      <c r="AL529" s="205">
        <f t="shared" si="79"/>
        <v>0</v>
      </c>
      <c r="AM529" s="205">
        <f t="shared" si="80"/>
        <v>0</v>
      </c>
      <c r="AN529" s="205">
        <f t="shared" si="81"/>
        <v>0</v>
      </c>
      <c r="AO529" s="205">
        <f t="shared" si="82"/>
        <v>0</v>
      </c>
      <c r="AP529" s="205">
        <f t="shared" si="74"/>
        <v>-87.401496281931031</v>
      </c>
      <c r="AQ529" s="205">
        <f t="shared" si="75"/>
        <v>134.57419720271537</v>
      </c>
    </row>
    <row r="530" spans="1:43" s="50" customFormat="1" ht="18" x14ac:dyDescent="0.3">
      <c r="A530" s="48"/>
      <c r="B530" s="49"/>
      <c r="C530" s="48"/>
      <c r="D530" s="49"/>
      <c r="E530" s="100"/>
      <c r="F530" s="248" t="s">
        <v>50</v>
      </c>
      <c r="G530" s="248" t="s">
        <v>576</v>
      </c>
      <c r="H530" s="255"/>
      <c r="I530" s="49"/>
      <c r="J530" s="49"/>
      <c r="K530" s="48"/>
      <c r="L530" s="49"/>
      <c r="M530" s="49"/>
      <c r="N530" s="123">
        <v>42057.392677323158</v>
      </c>
      <c r="O530" s="123">
        <v>44463.083705514124</v>
      </c>
      <c r="P530" s="123">
        <v>47212.481472708896</v>
      </c>
      <c r="Q530" s="123">
        <v>50208.370234621703</v>
      </c>
      <c r="R530" s="123">
        <v>53631.615627985782</v>
      </c>
      <c r="S530" s="123">
        <v>42077.873097606687</v>
      </c>
      <c r="T530" s="123">
        <v>42602.852765169271</v>
      </c>
      <c r="U530" s="123">
        <v>55250.312520838124</v>
      </c>
      <c r="V530" s="123">
        <v>62785.295240114741</v>
      </c>
      <c r="W530" s="123">
        <v>69510.043106982339</v>
      </c>
      <c r="X530" s="123"/>
      <c r="Y530" s="327">
        <v>42057.392677323158</v>
      </c>
      <c r="Z530" s="327">
        <v>44463.083705514124</v>
      </c>
      <c r="AA530" s="327">
        <v>47212.481472708896</v>
      </c>
      <c r="AB530" s="327">
        <v>50208.370234621703</v>
      </c>
      <c r="AC530" s="327">
        <v>53631.615627985782</v>
      </c>
      <c r="AD530" s="327">
        <v>42077.873097606687</v>
      </c>
      <c r="AE530" s="327">
        <v>42602.852765169271</v>
      </c>
      <c r="AF530" s="327">
        <v>55148.341409295383</v>
      </c>
      <c r="AG530" s="50">
        <v>62781.667563729607</v>
      </c>
      <c r="AI530" s="205">
        <f t="shared" si="76"/>
        <v>0</v>
      </c>
      <c r="AJ530" s="205">
        <f t="shared" si="77"/>
        <v>0</v>
      </c>
      <c r="AK530" s="205">
        <f t="shared" si="78"/>
        <v>0</v>
      </c>
      <c r="AL530" s="205">
        <f t="shared" si="79"/>
        <v>0</v>
      </c>
      <c r="AM530" s="205">
        <f t="shared" si="80"/>
        <v>0</v>
      </c>
      <c r="AN530" s="205">
        <f t="shared" si="81"/>
        <v>0</v>
      </c>
      <c r="AO530" s="205">
        <f t="shared" si="82"/>
        <v>0</v>
      </c>
      <c r="AP530" s="205">
        <f t="shared" si="74"/>
        <v>-101.97111154274171</v>
      </c>
      <c r="AQ530" s="205">
        <f t="shared" si="75"/>
        <v>-3.6276763851346914</v>
      </c>
    </row>
    <row r="531" spans="1:43" ht="18" x14ac:dyDescent="0.3">
      <c r="E531" s="108"/>
      <c r="F531" s="249"/>
      <c r="G531" s="249" t="s">
        <v>51</v>
      </c>
      <c r="H531" s="249" t="s">
        <v>577</v>
      </c>
      <c r="I531" s="46"/>
      <c r="N531" s="54">
        <v>10245.740795000789</v>
      </c>
      <c r="O531" s="54">
        <v>10936.299993929451</v>
      </c>
      <c r="P531" s="54">
        <v>11694.720454140894</v>
      </c>
      <c r="Q531" s="54">
        <v>12517.8928910751</v>
      </c>
      <c r="R531" s="54">
        <v>13463.303999429369</v>
      </c>
      <c r="S531" s="54">
        <v>9829.9634802231485</v>
      </c>
      <c r="T531" s="54">
        <v>10171.065631742633</v>
      </c>
      <c r="U531" s="54">
        <v>13983.577463385935</v>
      </c>
      <c r="V531" s="54">
        <v>16130.255589452267</v>
      </c>
      <c r="W531" s="54">
        <v>17865.712551077322</v>
      </c>
      <c r="X531" s="54"/>
      <c r="Y531" s="326">
        <v>10245.740795000789</v>
      </c>
      <c r="Z531" s="326">
        <v>10936.299993929451</v>
      </c>
      <c r="AA531" s="326">
        <v>11694.720454140894</v>
      </c>
      <c r="AB531" s="326">
        <v>12517.8928910751</v>
      </c>
      <c r="AC531" s="326">
        <v>13463.303999429369</v>
      </c>
      <c r="AD531" s="326">
        <v>9829.9634802231485</v>
      </c>
      <c r="AE531" s="326">
        <v>10171.065631742633</v>
      </c>
      <c r="AF531" s="326">
        <v>14001.499586932576</v>
      </c>
      <c r="AG531" s="46">
        <v>16148.815742253963</v>
      </c>
      <c r="AI531" s="205">
        <f t="shared" si="76"/>
        <v>0</v>
      </c>
      <c r="AJ531" s="205">
        <f t="shared" si="77"/>
        <v>0</v>
      </c>
      <c r="AK531" s="205">
        <f t="shared" si="78"/>
        <v>0</v>
      </c>
      <c r="AL531" s="205">
        <f t="shared" si="79"/>
        <v>0</v>
      </c>
      <c r="AM531" s="205">
        <f t="shared" si="80"/>
        <v>0</v>
      </c>
      <c r="AN531" s="205">
        <f t="shared" si="81"/>
        <v>0</v>
      </c>
      <c r="AO531" s="205">
        <f t="shared" si="82"/>
        <v>0</v>
      </c>
      <c r="AP531" s="205">
        <f t="shared" si="74"/>
        <v>17.92212354664116</v>
      </c>
      <c r="AQ531" s="205">
        <f t="shared" si="75"/>
        <v>18.560152801695949</v>
      </c>
    </row>
    <row r="532" spans="1:43" ht="18" x14ac:dyDescent="0.3">
      <c r="E532" s="108"/>
      <c r="F532" s="249"/>
      <c r="G532" s="249" t="s">
        <v>52</v>
      </c>
      <c r="H532" s="249" t="s">
        <v>307</v>
      </c>
      <c r="I532" s="46"/>
      <c r="N532" s="54">
        <v>6080.7864768253994</v>
      </c>
      <c r="O532" s="54">
        <v>6168.8820191649575</v>
      </c>
      <c r="P532" s="54">
        <v>6304.4360976124017</v>
      </c>
      <c r="Q532" s="54">
        <v>6463.9907054645173</v>
      </c>
      <c r="R532" s="54">
        <v>6624.7606125062248</v>
      </c>
      <c r="S532" s="54">
        <v>6006.2878364124699</v>
      </c>
      <c r="T532" s="54">
        <v>6216.7819804248193</v>
      </c>
      <c r="U532" s="54">
        <v>7174.9344680683707</v>
      </c>
      <c r="V532" s="54">
        <v>8034.5375010143107</v>
      </c>
      <c r="W532" s="54">
        <v>8755.2440722860774</v>
      </c>
      <c r="X532" s="54"/>
      <c r="Y532" s="326">
        <v>6080.7864768253994</v>
      </c>
      <c r="Z532" s="326">
        <v>6168.8820191649575</v>
      </c>
      <c r="AA532" s="326">
        <v>6304.4360976124017</v>
      </c>
      <c r="AB532" s="326">
        <v>6463.9907054645173</v>
      </c>
      <c r="AC532" s="326">
        <v>6624.7606125062248</v>
      </c>
      <c r="AD532" s="326">
        <v>6006.2878364124699</v>
      </c>
      <c r="AE532" s="326">
        <v>6216.7819804248193</v>
      </c>
      <c r="AF532" s="326">
        <v>6974.64727427658</v>
      </c>
      <c r="AG532" s="46">
        <v>7810.254620570624</v>
      </c>
      <c r="AI532" s="205">
        <f t="shared" si="76"/>
        <v>0</v>
      </c>
      <c r="AJ532" s="205">
        <f t="shared" si="77"/>
        <v>0</v>
      </c>
      <c r="AK532" s="205">
        <f t="shared" si="78"/>
        <v>0</v>
      </c>
      <c r="AL532" s="205">
        <f t="shared" si="79"/>
        <v>0</v>
      </c>
      <c r="AM532" s="205">
        <f t="shared" si="80"/>
        <v>0</v>
      </c>
      <c r="AN532" s="205">
        <f t="shared" si="81"/>
        <v>0</v>
      </c>
      <c r="AO532" s="205">
        <f t="shared" si="82"/>
        <v>0</v>
      </c>
      <c r="AP532" s="205">
        <f t="shared" si="74"/>
        <v>-200.28719379179074</v>
      </c>
      <c r="AQ532" s="205">
        <f t="shared" si="75"/>
        <v>-224.28288044368674</v>
      </c>
    </row>
    <row r="533" spans="1:43" ht="18" x14ac:dyDescent="0.3">
      <c r="E533" s="108"/>
      <c r="F533" s="249"/>
      <c r="G533" s="249" t="s">
        <v>53</v>
      </c>
      <c r="H533" s="249" t="s">
        <v>310</v>
      </c>
      <c r="I533" s="46"/>
      <c r="N533" s="54">
        <v>5734.1246627932796</v>
      </c>
      <c r="O533" s="54">
        <v>5904.324244473728</v>
      </c>
      <c r="P533" s="54">
        <v>6093.1310475714008</v>
      </c>
      <c r="Q533" s="54">
        <v>6210.0565504403194</v>
      </c>
      <c r="R533" s="54">
        <v>6388.4031120372028</v>
      </c>
      <c r="S533" s="54">
        <v>2112.6465715660206</v>
      </c>
      <c r="T533" s="54">
        <v>1310.9794895657299</v>
      </c>
      <c r="U533" s="54">
        <v>2827.2892777410457</v>
      </c>
      <c r="V533" s="54">
        <v>3644.8858422982717</v>
      </c>
      <c r="W533" s="54">
        <v>4262.762239450065</v>
      </c>
      <c r="X533" s="54"/>
      <c r="Y533" s="326">
        <v>5734.1246627932796</v>
      </c>
      <c r="Z533" s="326">
        <v>5904.324244473728</v>
      </c>
      <c r="AA533" s="326">
        <v>6093.1310475714008</v>
      </c>
      <c r="AB533" s="326">
        <v>6210.0565504403194</v>
      </c>
      <c r="AC533" s="326">
        <v>6388.4031120372028</v>
      </c>
      <c r="AD533" s="326">
        <v>2112.6465715660206</v>
      </c>
      <c r="AE533" s="326">
        <v>1310.9794895657299</v>
      </c>
      <c r="AF533" s="326">
        <v>2890.7761263561774</v>
      </c>
      <c r="AG533" s="46">
        <v>3890.1038641379719</v>
      </c>
      <c r="AI533" s="205">
        <f t="shared" si="76"/>
        <v>0</v>
      </c>
      <c r="AJ533" s="205">
        <f t="shared" si="77"/>
        <v>0</v>
      </c>
      <c r="AK533" s="205">
        <f t="shared" si="78"/>
        <v>0</v>
      </c>
      <c r="AL533" s="205">
        <f t="shared" si="79"/>
        <v>0</v>
      </c>
      <c r="AM533" s="205">
        <f t="shared" si="80"/>
        <v>0</v>
      </c>
      <c r="AN533" s="205">
        <f t="shared" si="81"/>
        <v>0</v>
      </c>
      <c r="AO533" s="205">
        <f t="shared" si="82"/>
        <v>0</v>
      </c>
      <c r="AP533" s="205">
        <f t="shared" si="74"/>
        <v>63.486848615131748</v>
      </c>
      <c r="AQ533" s="205">
        <f t="shared" si="75"/>
        <v>245.21802183970021</v>
      </c>
    </row>
    <row r="534" spans="1:43" ht="18" x14ac:dyDescent="0.3">
      <c r="E534" s="108"/>
      <c r="F534" s="249"/>
      <c r="G534" s="249" t="s">
        <v>54</v>
      </c>
      <c r="H534" s="249" t="s">
        <v>578</v>
      </c>
      <c r="I534" s="46"/>
      <c r="N534" s="54">
        <v>5817.4652829999295</v>
      </c>
      <c r="O534" s="54">
        <v>6230.3746603189047</v>
      </c>
      <c r="P534" s="54">
        <v>6734.9089465935804</v>
      </c>
      <c r="Q534" s="54">
        <v>7307.5960683618805</v>
      </c>
      <c r="R534" s="54">
        <v>7946.2416315326727</v>
      </c>
      <c r="S534" s="54">
        <v>7082.1970657581887</v>
      </c>
      <c r="T534" s="54">
        <v>7239.1939279624348</v>
      </c>
      <c r="U534" s="54">
        <v>5853.670541958496</v>
      </c>
      <c r="V534" s="54">
        <v>6493.2316606846225</v>
      </c>
      <c r="W534" s="54">
        <v>6853.5607690693696</v>
      </c>
      <c r="X534" s="54"/>
      <c r="Y534" s="326">
        <v>5817.4652829999295</v>
      </c>
      <c r="Z534" s="326">
        <v>6230.3746603189047</v>
      </c>
      <c r="AA534" s="326">
        <v>6734.9089465935804</v>
      </c>
      <c r="AB534" s="326">
        <v>7307.5960683618805</v>
      </c>
      <c r="AC534" s="326">
        <v>7946.2416315326727</v>
      </c>
      <c r="AD534" s="326">
        <v>7082.1970657581887</v>
      </c>
      <c r="AE534" s="326">
        <v>7239.1939279624348</v>
      </c>
      <c r="AF534" s="326">
        <v>9018.3074472730423</v>
      </c>
      <c r="AG534" s="46">
        <v>9944.73976082218</v>
      </c>
      <c r="AI534" s="205">
        <f t="shared" si="76"/>
        <v>0</v>
      </c>
      <c r="AJ534" s="205">
        <f t="shared" si="77"/>
        <v>0</v>
      </c>
      <c r="AK534" s="205">
        <f t="shared" si="78"/>
        <v>0</v>
      </c>
      <c r="AL534" s="205">
        <f t="shared" si="79"/>
        <v>0</v>
      </c>
      <c r="AM534" s="205">
        <f t="shared" si="80"/>
        <v>0</v>
      </c>
      <c r="AN534" s="205">
        <f t="shared" si="81"/>
        <v>0</v>
      </c>
      <c r="AO534" s="205">
        <f t="shared" si="82"/>
        <v>0</v>
      </c>
      <c r="AP534" s="205">
        <f t="shared" si="74"/>
        <v>3164.6369053145463</v>
      </c>
      <c r="AQ534" s="205">
        <f t="shared" si="75"/>
        <v>3451.5081001375574</v>
      </c>
    </row>
    <row r="535" spans="1:43" ht="18" x14ac:dyDescent="0.3">
      <c r="E535" s="108"/>
      <c r="F535" s="249"/>
      <c r="G535" s="249" t="s">
        <v>55</v>
      </c>
      <c r="H535" s="249" t="s">
        <v>579</v>
      </c>
      <c r="I535" s="46"/>
      <c r="N535" s="54">
        <v>6100.15943290635</v>
      </c>
      <c r="O535" s="54">
        <v>6620.9783195088594</v>
      </c>
      <c r="P535" s="54">
        <v>7145.5052183070502</v>
      </c>
      <c r="Q535" s="54">
        <v>7719.4524957684107</v>
      </c>
      <c r="R535" s="54">
        <v>8377.5902241139993</v>
      </c>
      <c r="S535" s="54">
        <v>7189.887543614951</v>
      </c>
      <c r="T535" s="54">
        <v>7050.9790387793128</v>
      </c>
      <c r="U535" s="54">
        <v>7081.0482840851328</v>
      </c>
      <c r="V535" s="54">
        <v>8077.8903754551093</v>
      </c>
      <c r="W535" s="54">
        <v>9087.5120356982698</v>
      </c>
      <c r="X535" s="54"/>
      <c r="Y535" s="326">
        <v>6100.15943290635</v>
      </c>
      <c r="Z535" s="326">
        <v>6620.9783195088594</v>
      </c>
      <c r="AA535" s="326">
        <v>7145.5052183070502</v>
      </c>
      <c r="AB535" s="326">
        <v>7719.4524957684107</v>
      </c>
      <c r="AC535" s="326">
        <v>8377.5902241139993</v>
      </c>
      <c r="AD535" s="326">
        <v>7189.887543614951</v>
      </c>
      <c r="AE535" s="326">
        <v>7050.9790387793128</v>
      </c>
      <c r="AF535" s="326">
        <v>9423.1152102321957</v>
      </c>
      <c r="AG535" s="46">
        <v>10749.331247552671</v>
      </c>
      <c r="AI535" s="205">
        <f t="shared" si="76"/>
        <v>0</v>
      </c>
      <c r="AJ535" s="205">
        <f t="shared" si="77"/>
        <v>0</v>
      </c>
      <c r="AK535" s="205">
        <f t="shared" si="78"/>
        <v>0</v>
      </c>
      <c r="AL535" s="205">
        <f t="shared" si="79"/>
        <v>0</v>
      </c>
      <c r="AM535" s="205">
        <f t="shared" si="80"/>
        <v>0</v>
      </c>
      <c r="AN535" s="205">
        <f t="shared" si="81"/>
        <v>0</v>
      </c>
      <c r="AO535" s="205">
        <f t="shared" si="82"/>
        <v>0</v>
      </c>
      <c r="AP535" s="205">
        <f t="shared" si="74"/>
        <v>2342.066926147063</v>
      </c>
      <c r="AQ535" s="205">
        <f t="shared" si="75"/>
        <v>2671.4408720975616</v>
      </c>
    </row>
    <row r="536" spans="1:43" ht="18" x14ac:dyDescent="0.3">
      <c r="E536" s="108"/>
      <c r="F536" s="249"/>
      <c r="G536" s="249" t="s">
        <v>56</v>
      </c>
      <c r="H536" s="249" t="s">
        <v>857</v>
      </c>
      <c r="I536" s="46"/>
      <c r="N536" s="54">
        <v>6320.0776751499998</v>
      </c>
      <c r="O536" s="54">
        <v>6733.3932785006009</v>
      </c>
      <c r="P536" s="54">
        <v>7230.2954602813224</v>
      </c>
      <c r="Q536" s="54">
        <v>7786.530881807972</v>
      </c>
      <c r="R536" s="54">
        <v>8417.1872251101377</v>
      </c>
      <c r="S536" s="54">
        <v>7047.9754618872039</v>
      </c>
      <c r="T536" s="54">
        <v>7456.0894367391365</v>
      </c>
      <c r="U536" s="54">
        <v>14544.593655380628</v>
      </c>
      <c r="V536" s="54">
        <v>16359.808812086902</v>
      </c>
      <c r="W536" s="54">
        <v>18388.901840809925</v>
      </c>
      <c r="X536" s="54"/>
      <c r="Y536" s="326">
        <v>6320.0776751499998</v>
      </c>
      <c r="Z536" s="326">
        <v>6733.3932785006009</v>
      </c>
      <c r="AA536" s="326">
        <v>7230.2954602813224</v>
      </c>
      <c r="AB536" s="326">
        <v>7786.530881807972</v>
      </c>
      <c r="AC536" s="326">
        <v>8417.1872251101377</v>
      </c>
      <c r="AD536" s="326">
        <v>7047.9754618872039</v>
      </c>
      <c r="AE536" s="326">
        <v>7456.0894367391365</v>
      </c>
      <c r="AF536" s="326">
        <v>9460.5087690042183</v>
      </c>
      <c r="AG536" s="46">
        <v>10630.801505414451</v>
      </c>
      <c r="AI536" s="205">
        <f t="shared" si="76"/>
        <v>0</v>
      </c>
      <c r="AJ536" s="205">
        <f t="shared" si="77"/>
        <v>0</v>
      </c>
      <c r="AK536" s="205">
        <f t="shared" si="78"/>
        <v>0</v>
      </c>
      <c r="AL536" s="205">
        <f t="shared" si="79"/>
        <v>0</v>
      </c>
      <c r="AM536" s="205">
        <f t="shared" si="80"/>
        <v>0</v>
      </c>
      <c r="AN536" s="205">
        <f t="shared" si="81"/>
        <v>0</v>
      </c>
      <c r="AO536" s="205">
        <f t="shared" si="82"/>
        <v>0</v>
      </c>
      <c r="AP536" s="205">
        <f t="shared" si="74"/>
        <v>-5084.0848863764095</v>
      </c>
      <c r="AQ536" s="205">
        <f t="shared" si="75"/>
        <v>-5729.0073066724508</v>
      </c>
    </row>
    <row r="537" spans="1:43" ht="18" x14ac:dyDescent="0.3">
      <c r="E537" s="108"/>
      <c r="F537" s="249"/>
      <c r="G537" s="249" t="s">
        <v>126</v>
      </c>
      <c r="H537" s="249" t="s">
        <v>858</v>
      </c>
      <c r="I537" s="46"/>
      <c r="N537" s="54">
        <v>1759.0383516474099</v>
      </c>
      <c r="O537" s="54">
        <v>1868.8311896176151</v>
      </c>
      <c r="P537" s="54">
        <v>2009.48424820225</v>
      </c>
      <c r="Q537" s="54">
        <v>2202.8506417035042</v>
      </c>
      <c r="R537" s="54">
        <v>2414.1288232561778</v>
      </c>
      <c r="S537" s="54">
        <v>2808.9151381447077</v>
      </c>
      <c r="T537" s="54">
        <v>3157.7632599552035</v>
      </c>
      <c r="U537" s="54">
        <v>3785.1988302185209</v>
      </c>
      <c r="V537" s="54">
        <v>4044.6854591232618</v>
      </c>
      <c r="W537" s="54">
        <v>4296.349598591316</v>
      </c>
      <c r="X537" s="54"/>
      <c r="Y537" s="326">
        <v>1759.0383516474099</v>
      </c>
      <c r="Z537" s="326">
        <v>1868.8311896176151</v>
      </c>
      <c r="AA537" s="326">
        <v>2009.48424820225</v>
      </c>
      <c r="AB537" s="326">
        <v>2202.8506417035042</v>
      </c>
      <c r="AC537" s="326">
        <v>2414.1288232561778</v>
      </c>
      <c r="AD537" s="326">
        <v>2808.9151381447077</v>
      </c>
      <c r="AE537" s="326">
        <v>3157.7632599552035</v>
      </c>
      <c r="AF537" s="326">
        <v>3379.4869952205909</v>
      </c>
      <c r="AG537" s="46">
        <v>3607.620822977754</v>
      </c>
      <c r="AI537" s="205">
        <f t="shared" si="76"/>
        <v>0</v>
      </c>
      <c r="AJ537" s="205">
        <f t="shared" si="77"/>
        <v>0</v>
      </c>
      <c r="AK537" s="205">
        <f t="shared" si="78"/>
        <v>0</v>
      </c>
      <c r="AL537" s="205">
        <f t="shared" si="79"/>
        <v>0</v>
      </c>
      <c r="AM537" s="205">
        <f t="shared" si="80"/>
        <v>0</v>
      </c>
      <c r="AN537" s="205">
        <f t="shared" si="81"/>
        <v>0</v>
      </c>
      <c r="AO537" s="205">
        <f t="shared" si="82"/>
        <v>0</v>
      </c>
      <c r="AP537" s="205">
        <f t="shared" si="74"/>
        <v>-405.71183499793005</v>
      </c>
      <c r="AQ537" s="205">
        <f t="shared" si="75"/>
        <v>-437.06463614550785</v>
      </c>
    </row>
    <row r="538" spans="1:43" s="50" customFormat="1" ht="18" x14ac:dyDescent="0.3">
      <c r="A538" s="48"/>
      <c r="B538" s="49"/>
      <c r="C538" s="48"/>
      <c r="D538" s="49"/>
      <c r="E538" s="100"/>
      <c r="F538" s="248" t="s">
        <v>57</v>
      </c>
      <c r="G538" s="248" t="s">
        <v>322</v>
      </c>
      <c r="H538" s="255"/>
      <c r="I538" s="49"/>
      <c r="J538" s="49"/>
      <c r="K538" s="48"/>
      <c r="L538" s="49"/>
      <c r="M538" s="49"/>
      <c r="N538" s="123">
        <v>62302.68286665099</v>
      </c>
      <c r="O538" s="123">
        <v>67300.821899777555</v>
      </c>
      <c r="P538" s="123">
        <v>73113.275443459686</v>
      </c>
      <c r="Q538" s="123">
        <v>79110.466192337641</v>
      </c>
      <c r="R538" s="123">
        <v>84225.445483276068</v>
      </c>
      <c r="S538" s="123">
        <v>89202.891052927531</v>
      </c>
      <c r="T538" s="123">
        <v>94600.174503688453</v>
      </c>
      <c r="U538" s="123">
        <v>99477.385550389707</v>
      </c>
      <c r="V538" s="123">
        <v>103018.33467142608</v>
      </c>
      <c r="W538" s="123">
        <v>106518.1339983925</v>
      </c>
      <c r="X538" s="123"/>
      <c r="Y538" s="327">
        <v>62302.68286665099</v>
      </c>
      <c r="Z538" s="327">
        <v>67300.821899777555</v>
      </c>
      <c r="AA538" s="327">
        <v>73113.275443459686</v>
      </c>
      <c r="AB538" s="327">
        <v>79110.466192337641</v>
      </c>
      <c r="AC538" s="327">
        <v>84225.445483276068</v>
      </c>
      <c r="AD538" s="327">
        <v>89202.891052927531</v>
      </c>
      <c r="AE538" s="327">
        <v>94600.174503688453</v>
      </c>
      <c r="AF538" s="327">
        <v>99283.158010179177</v>
      </c>
      <c r="AG538" s="50">
        <v>102828.16548602503</v>
      </c>
      <c r="AI538" s="205">
        <f t="shared" si="76"/>
        <v>0</v>
      </c>
      <c r="AJ538" s="205">
        <f t="shared" si="77"/>
        <v>0</v>
      </c>
      <c r="AK538" s="205">
        <f t="shared" si="78"/>
        <v>0</v>
      </c>
      <c r="AL538" s="205">
        <f t="shared" si="79"/>
        <v>0</v>
      </c>
      <c r="AM538" s="205">
        <f t="shared" si="80"/>
        <v>0</v>
      </c>
      <c r="AN538" s="205">
        <f t="shared" si="81"/>
        <v>0</v>
      </c>
      <c r="AO538" s="205">
        <f t="shared" si="82"/>
        <v>0</v>
      </c>
      <c r="AP538" s="205">
        <f t="shared" si="74"/>
        <v>-194.2275402105297</v>
      </c>
      <c r="AQ538" s="205">
        <f t="shared" si="75"/>
        <v>-190.16918540105689</v>
      </c>
    </row>
    <row r="539" spans="1:43" ht="18" x14ac:dyDescent="0.3">
      <c r="E539" s="108"/>
      <c r="F539" s="249"/>
      <c r="G539" s="249" t="s">
        <v>58</v>
      </c>
      <c r="H539" s="249" t="s">
        <v>859</v>
      </c>
      <c r="I539" s="44"/>
      <c r="J539" s="43"/>
      <c r="K539" s="44"/>
      <c r="N539" s="54">
        <v>6646.42676284966</v>
      </c>
      <c r="O539" s="54">
        <v>6874.6884328146534</v>
      </c>
      <c r="P539" s="54">
        <v>7374.2126251679438</v>
      </c>
      <c r="Q539" s="54">
        <v>7784.8420995784236</v>
      </c>
      <c r="R539" s="54">
        <v>8091.0365242690386</v>
      </c>
      <c r="S539" s="54">
        <v>7221.6997220067715</v>
      </c>
      <c r="T539" s="54">
        <v>7139.7367676550512</v>
      </c>
      <c r="U539" s="54">
        <v>7873.7140647807264</v>
      </c>
      <c r="V539" s="54">
        <v>8354.0570452771899</v>
      </c>
      <c r="W539" s="54">
        <v>8872.685764524871</v>
      </c>
      <c r="X539" s="54"/>
      <c r="Y539" s="326">
        <v>6646.42676284966</v>
      </c>
      <c r="Z539" s="326">
        <v>6874.6884328146534</v>
      </c>
      <c r="AA539" s="326">
        <v>7374.2126251679438</v>
      </c>
      <c r="AB539" s="326">
        <v>7784.8420995784236</v>
      </c>
      <c r="AC539" s="326">
        <v>8091.0365242690386</v>
      </c>
      <c r="AD539" s="326">
        <v>7221.6997220067715</v>
      </c>
      <c r="AE539" s="326">
        <v>7139.7367676550512</v>
      </c>
      <c r="AF539" s="326">
        <v>7867.6227031287608</v>
      </c>
      <c r="AG539" s="46">
        <v>8362.8900131042246</v>
      </c>
      <c r="AI539" s="205">
        <f t="shared" si="76"/>
        <v>0</v>
      </c>
      <c r="AJ539" s="205">
        <f t="shared" si="77"/>
        <v>0</v>
      </c>
      <c r="AK539" s="205">
        <f t="shared" si="78"/>
        <v>0</v>
      </c>
      <c r="AL539" s="205">
        <f t="shared" si="79"/>
        <v>0</v>
      </c>
      <c r="AM539" s="205">
        <f t="shared" si="80"/>
        <v>0</v>
      </c>
      <c r="AN539" s="205">
        <f t="shared" si="81"/>
        <v>0</v>
      </c>
      <c r="AO539" s="205">
        <f t="shared" si="82"/>
        <v>0</v>
      </c>
      <c r="AP539" s="205">
        <f t="shared" si="74"/>
        <v>-6.0913616519655989</v>
      </c>
      <c r="AQ539" s="205">
        <f t="shared" si="75"/>
        <v>8.8329678270347358</v>
      </c>
    </row>
    <row r="540" spans="1:43" ht="18" x14ac:dyDescent="0.3">
      <c r="E540" s="108"/>
      <c r="F540" s="249"/>
      <c r="G540" s="249" t="s">
        <v>59</v>
      </c>
      <c r="H540" s="249" t="s">
        <v>325</v>
      </c>
      <c r="I540" s="44"/>
      <c r="J540" s="43"/>
      <c r="K540" s="44"/>
      <c r="N540" s="54">
        <v>40999.320201301496</v>
      </c>
      <c r="O540" s="54">
        <v>44870.171385866473</v>
      </c>
      <c r="P540" s="54">
        <v>49057.562223208442</v>
      </c>
      <c r="Q540" s="54">
        <v>53346.226808302999</v>
      </c>
      <c r="R540" s="54">
        <v>57103.515977384661</v>
      </c>
      <c r="S540" s="54">
        <v>62387.382646595717</v>
      </c>
      <c r="T540" s="54">
        <v>67458.107132948891</v>
      </c>
      <c r="U540" s="54">
        <v>70239.626052981766</v>
      </c>
      <c r="V540" s="54">
        <v>72497.476337115615</v>
      </c>
      <c r="W540" s="54">
        <v>74747.880549522975</v>
      </c>
      <c r="X540" s="54"/>
      <c r="Y540" s="326">
        <v>40999.320201301496</v>
      </c>
      <c r="Z540" s="326">
        <v>44870.171385866473</v>
      </c>
      <c r="AA540" s="326">
        <v>49057.562223208442</v>
      </c>
      <c r="AB540" s="326">
        <v>53346.226808302999</v>
      </c>
      <c r="AC540" s="326">
        <v>57103.515977384661</v>
      </c>
      <c r="AD540" s="326">
        <v>62387.382646595717</v>
      </c>
      <c r="AE540" s="326">
        <v>67458.107132948891</v>
      </c>
      <c r="AF540" s="326">
        <v>70190.615041015073</v>
      </c>
      <c r="AG540" s="46">
        <v>72447.1451410304</v>
      </c>
      <c r="AI540" s="205">
        <f t="shared" si="76"/>
        <v>0</v>
      </c>
      <c r="AJ540" s="205">
        <f t="shared" si="77"/>
        <v>0</v>
      </c>
      <c r="AK540" s="205">
        <f t="shared" si="78"/>
        <v>0</v>
      </c>
      <c r="AL540" s="205">
        <f t="shared" si="79"/>
        <v>0</v>
      </c>
      <c r="AM540" s="205">
        <f t="shared" si="80"/>
        <v>0</v>
      </c>
      <c r="AN540" s="205">
        <f t="shared" si="81"/>
        <v>0</v>
      </c>
      <c r="AO540" s="205">
        <f t="shared" si="82"/>
        <v>0</v>
      </c>
      <c r="AP540" s="205">
        <f t="shared" si="74"/>
        <v>-49.011011966693331</v>
      </c>
      <c r="AQ540" s="205">
        <f t="shared" si="75"/>
        <v>-50.331196085215197</v>
      </c>
    </row>
    <row r="541" spans="1:43" ht="18" x14ac:dyDescent="0.3">
      <c r="E541" s="108"/>
      <c r="F541" s="249"/>
      <c r="G541" s="249" t="s">
        <v>127</v>
      </c>
      <c r="H541" s="249" t="s">
        <v>860</v>
      </c>
      <c r="I541" s="44"/>
      <c r="J541" s="43"/>
      <c r="K541" s="44"/>
      <c r="N541" s="54">
        <v>14656.935902499836</v>
      </c>
      <c r="O541" s="54">
        <v>15555.962081096422</v>
      </c>
      <c r="P541" s="54">
        <v>16681.500595083304</v>
      </c>
      <c r="Q541" s="54">
        <v>17979.397284456212</v>
      </c>
      <c r="R541" s="54">
        <v>19030.892981622361</v>
      </c>
      <c r="S541" s="54">
        <v>19593.808684325049</v>
      </c>
      <c r="T541" s="54">
        <v>20002.330603084516</v>
      </c>
      <c r="U541" s="54">
        <v>21364.045432627216</v>
      </c>
      <c r="V541" s="54">
        <v>22166.801289033272</v>
      </c>
      <c r="W541" s="54">
        <v>22897.567684344649</v>
      </c>
      <c r="X541" s="54"/>
      <c r="Y541" s="326">
        <v>14656.935902499836</v>
      </c>
      <c r="Z541" s="326">
        <v>15555.962081096422</v>
      </c>
      <c r="AA541" s="326">
        <v>16681.500595083304</v>
      </c>
      <c r="AB541" s="326">
        <v>17979.397284456212</v>
      </c>
      <c r="AC541" s="326">
        <v>19030.892981622361</v>
      </c>
      <c r="AD541" s="326">
        <v>19593.808684325049</v>
      </c>
      <c r="AE541" s="326">
        <v>20002.330603084516</v>
      </c>
      <c r="AF541" s="326">
        <v>21224.920266035344</v>
      </c>
      <c r="AG541" s="46">
        <v>22018.130331890414</v>
      </c>
      <c r="AI541" s="205">
        <f t="shared" si="76"/>
        <v>0</v>
      </c>
      <c r="AJ541" s="205">
        <f t="shared" si="77"/>
        <v>0</v>
      </c>
      <c r="AK541" s="205">
        <f t="shared" si="78"/>
        <v>0</v>
      </c>
      <c r="AL541" s="205">
        <f t="shared" si="79"/>
        <v>0</v>
      </c>
      <c r="AM541" s="205">
        <f t="shared" si="80"/>
        <v>0</v>
      </c>
      <c r="AN541" s="205">
        <f t="shared" si="81"/>
        <v>0</v>
      </c>
      <c r="AO541" s="205">
        <f t="shared" si="82"/>
        <v>0</v>
      </c>
      <c r="AP541" s="205">
        <f t="shared" si="74"/>
        <v>-139.12516659187168</v>
      </c>
      <c r="AQ541" s="205">
        <f t="shared" si="75"/>
        <v>-148.67095714285824</v>
      </c>
    </row>
    <row r="542" spans="1:43" s="50" customFormat="1" ht="18" x14ac:dyDescent="0.3">
      <c r="A542" s="48"/>
      <c r="B542" s="49"/>
      <c r="C542" s="48"/>
      <c r="D542" s="49"/>
      <c r="E542" s="100"/>
      <c r="F542" s="248" t="s">
        <v>60</v>
      </c>
      <c r="G542" s="248" t="s">
        <v>527</v>
      </c>
      <c r="H542" s="248"/>
      <c r="I542" s="49"/>
      <c r="J542" s="48"/>
      <c r="K542" s="49"/>
      <c r="L542" s="49"/>
      <c r="M542" s="49"/>
      <c r="N542" s="123">
        <v>60017.563401310596</v>
      </c>
      <c r="O542" s="123">
        <v>60887.552651403625</v>
      </c>
      <c r="P542" s="123">
        <v>63972.726863369404</v>
      </c>
      <c r="Q542" s="123">
        <v>66484.752773402419</v>
      </c>
      <c r="R542" s="123">
        <v>69388.162062236603</v>
      </c>
      <c r="S542" s="123">
        <v>70951.821258094773</v>
      </c>
      <c r="T542" s="123">
        <v>77343.641000817515</v>
      </c>
      <c r="U542" s="123">
        <v>78912.55178839626</v>
      </c>
      <c r="V542" s="123">
        <v>78200.622609047772</v>
      </c>
      <c r="W542" s="123">
        <v>81685.278452989529</v>
      </c>
      <c r="X542" s="123"/>
      <c r="Y542" s="327">
        <v>60017.563401310596</v>
      </c>
      <c r="Z542" s="327">
        <v>60887.552651403625</v>
      </c>
      <c r="AA542" s="327">
        <v>63972.726863369404</v>
      </c>
      <c r="AB542" s="327">
        <v>66484.752773402419</v>
      </c>
      <c r="AC542" s="327">
        <v>69388.162062236603</v>
      </c>
      <c r="AD542" s="327">
        <v>70951.821258094773</v>
      </c>
      <c r="AE542" s="327">
        <v>77343.641000817515</v>
      </c>
      <c r="AF542" s="327">
        <v>79351.117205466857</v>
      </c>
      <c r="AG542" s="50">
        <v>78692.518009202817</v>
      </c>
      <c r="AI542" s="205">
        <f t="shared" si="76"/>
        <v>0</v>
      </c>
      <c r="AJ542" s="205">
        <f t="shared" si="77"/>
        <v>0</v>
      </c>
      <c r="AK542" s="205">
        <f t="shared" si="78"/>
        <v>0</v>
      </c>
      <c r="AL542" s="205">
        <f t="shared" si="79"/>
        <v>0</v>
      </c>
      <c r="AM542" s="205">
        <f t="shared" si="80"/>
        <v>0</v>
      </c>
      <c r="AN542" s="205">
        <f t="shared" si="81"/>
        <v>0</v>
      </c>
      <c r="AO542" s="205">
        <f t="shared" si="82"/>
        <v>0</v>
      </c>
      <c r="AP542" s="205">
        <f t="shared" si="74"/>
        <v>438.5654170705966</v>
      </c>
      <c r="AQ542" s="205">
        <f t="shared" si="75"/>
        <v>491.89540015504463</v>
      </c>
    </row>
    <row r="543" spans="1:43" ht="18" x14ac:dyDescent="0.3">
      <c r="E543" s="108"/>
      <c r="F543" s="249"/>
      <c r="G543" s="249" t="s">
        <v>61</v>
      </c>
      <c r="H543" s="249" t="s">
        <v>861</v>
      </c>
      <c r="I543" s="44"/>
      <c r="J543" s="43"/>
      <c r="K543" s="44"/>
      <c r="N543" s="54">
        <v>50786.826675556564</v>
      </c>
      <c r="O543" s="54">
        <v>51534.360961170605</v>
      </c>
      <c r="P543" s="54">
        <v>53835.312553663054</v>
      </c>
      <c r="Q543" s="54">
        <v>56116.02612465751</v>
      </c>
      <c r="R543" s="54">
        <v>58506.750571062046</v>
      </c>
      <c r="S543" s="54">
        <v>58674.842293378235</v>
      </c>
      <c r="T543" s="54">
        <v>64717.085814933147</v>
      </c>
      <c r="U543" s="54">
        <v>66574.577995739557</v>
      </c>
      <c r="V543" s="54">
        <v>63612.23639145471</v>
      </c>
      <c r="W543" s="54">
        <v>66092.797185352858</v>
      </c>
      <c r="X543" s="54"/>
      <c r="Y543" s="326">
        <v>50786.826675556564</v>
      </c>
      <c r="Z543" s="326">
        <v>51534.360961170605</v>
      </c>
      <c r="AA543" s="326">
        <v>53835.312553663054</v>
      </c>
      <c r="AB543" s="326">
        <v>56116.02612465751</v>
      </c>
      <c r="AC543" s="326">
        <v>58506.750571062046</v>
      </c>
      <c r="AD543" s="326">
        <v>58674.842293378235</v>
      </c>
      <c r="AE543" s="326">
        <v>64717.085814933147</v>
      </c>
      <c r="AF543" s="326">
        <v>67322.428831970479</v>
      </c>
      <c r="AG543" s="46">
        <v>64854.588021095849</v>
      </c>
      <c r="AI543" s="205">
        <f t="shared" si="76"/>
        <v>0</v>
      </c>
      <c r="AJ543" s="205">
        <f t="shared" si="77"/>
        <v>0</v>
      </c>
      <c r="AK543" s="205">
        <f t="shared" si="78"/>
        <v>0</v>
      </c>
      <c r="AL543" s="205">
        <f t="shared" si="79"/>
        <v>0</v>
      </c>
      <c r="AM543" s="205">
        <f t="shared" si="80"/>
        <v>0</v>
      </c>
      <c r="AN543" s="205">
        <f t="shared" si="81"/>
        <v>0</v>
      </c>
      <c r="AO543" s="205">
        <f t="shared" si="82"/>
        <v>0</v>
      </c>
      <c r="AP543" s="205">
        <f t="shared" si="74"/>
        <v>747.85083623092214</v>
      </c>
      <c r="AQ543" s="205">
        <f t="shared" si="75"/>
        <v>1242.3516296411399</v>
      </c>
    </row>
    <row r="544" spans="1:43" ht="18" x14ac:dyDescent="0.3">
      <c r="E544" s="108"/>
      <c r="F544" s="249"/>
      <c r="G544" s="249" t="s">
        <v>62</v>
      </c>
      <c r="H544" s="249" t="s">
        <v>580</v>
      </c>
      <c r="I544" s="44"/>
      <c r="J544" s="43"/>
      <c r="K544" s="44"/>
      <c r="N544" s="54">
        <v>9230.7367257540318</v>
      </c>
      <c r="O544" s="54">
        <v>9353.1916902330177</v>
      </c>
      <c r="P544" s="54">
        <v>10137.414309706353</v>
      </c>
      <c r="Q544" s="54">
        <v>10368.726648744903</v>
      </c>
      <c r="R544" s="54">
        <v>10881.411491174558</v>
      </c>
      <c r="S544" s="54">
        <v>12276.978964716543</v>
      </c>
      <c r="T544" s="54">
        <v>12626.555185884368</v>
      </c>
      <c r="U544" s="54">
        <v>12337.973792656703</v>
      </c>
      <c r="V544" s="54">
        <v>14588.386217593066</v>
      </c>
      <c r="W544" s="54">
        <v>15592.481267636673</v>
      </c>
      <c r="X544" s="54"/>
      <c r="Y544" s="326">
        <v>9230.7367257540318</v>
      </c>
      <c r="Z544" s="326">
        <v>9353.1916902330177</v>
      </c>
      <c r="AA544" s="326">
        <v>10137.414309706353</v>
      </c>
      <c r="AB544" s="326">
        <v>10368.726648744903</v>
      </c>
      <c r="AC544" s="326">
        <v>10881.411491174558</v>
      </c>
      <c r="AD544" s="326">
        <v>12276.978964716543</v>
      </c>
      <c r="AE544" s="326">
        <v>12626.555185884368</v>
      </c>
      <c r="AF544" s="326">
        <v>12028.688373496374</v>
      </c>
      <c r="AG544" s="46">
        <v>13837.929988106969</v>
      </c>
      <c r="AI544" s="205">
        <f t="shared" si="76"/>
        <v>0</v>
      </c>
      <c r="AJ544" s="205">
        <f t="shared" si="77"/>
        <v>0</v>
      </c>
      <c r="AK544" s="205">
        <f t="shared" si="78"/>
        <v>0</v>
      </c>
      <c r="AL544" s="205">
        <f t="shared" si="79"/>
        <v>0</v>
      </c>
      <c r="AM544" s="205">
        <f t="shared" si="80"/>
        <v>0</v>
      </c>
      <c r="AN544" s="205">
        <f t="shared" si="81"/>
        <v>0</v>
      </c>
      <c r="AO544" s="205">
        <f t="shared" si="82"/>
        <v>0</v>
      </c>
      <c r="AP544" s="205">
        <f t="shared" si="74"/>
        <v>-309.28541916032918</v>
      </c>
      <c r="AQ544" s="205">
        <f t="shared" si="75"/>
        <v>-750.45622948609707</v>
      </c>
    </row>
    <row r="545" spans="1:43" s="50" customFormat="1" ht="18" x14ac:dyDescent="0.3">
      <c r="A545" s="48"/>
      <c r="B545" s="49"/>
      <c r="C545" s="48"/>
      <c r="D545" s="49"/>
      <c r="E545" s="100"/>
      <c r="F545" s="248" t="s">
        <v>63</v>
      </c>
      <c r="G545" s="248" t="s">
        <v>529</v>
      </c>
      <c r="H545" s="248"/>
      <c r="I545" s="49"/>
      <c r="J545" s="48"/>
      <c r="K545" s="49"/>
      <c r="L545" s="49"/>
      <c r="M545" s="49"/>
      <c r="N545" s="123">
        <v>18615.663583863272</v>
      </c>
      <c r="O545" s="123">
        <v>19834.822007634066</v>
      </c>
      <c r="P545" s="123">
        <v>20558.780963271103</v>
      </c>
      <c r="Q545" s="123">
        <v>22603.517519890713</v>
      </c>
      <c r="R545" s="123">
        <v>23969.944604232151</v>
      </c>
      <c r="S545" s="123">
        <v>25150.194483568299</v>
      </c>
      <c r="T545" s="123">
        <v>28427.711030761566</v>
      </c>
      <c r="U545" s="123">
        <v>27243.856241852704</v>
      </c>
      <c r="V545" s="123">
        <v>25380.262285209054</v>
      </c>
      <c r="W545" s="123">
        <v>27006.417619996144</v>
      </c>
      <c r="X545" s="123"/>
      <c r="Y545" s="327">
        <v>18615.663583863272</v>
      </c>
      <c r="Z545" s="327">
        <v>19834.822007634066</v>
      </c>
      <c r="AA545" s="327">
        <v>20558.780963271103</v>
      </c>
      <c r="AB545" s="327">
        <v>22603.517519890713</v>
      </c>
      <c r="AC545" s="327">
        <v>23969.944604232151</v>
      </c>
      <c r="AD545" s="327">
        <v>25150.194483568299</v>
      </c>
      <c r="AE545" s="327">
        <v>28427.711030761566</v>
      </c>
      <c r="AF545" s="327">
        <v>27280.146923610995</v>
      </c>
      <c r="AG545" s="50">
        <v>25495.760434200925</v>
      </c>
      <c r="AI545" s="205">
        <f t="shared" si="76"/>
        <v>0</v>
      </c>
      <c r="AJ545" s="205">
        <f t="shared" si="77"/>
        <v>0</v>
      </c>
      <c r="AK545" s="205">
        <f t="shared" si="78"/>
        <v>0</v>
      </c>
      <c r="AL545" s="205">
        <f t="shared" si="79"/>
        <v>0</v>
      </c>
      <c r="AM545" s="205">
        <f t="shared" si="80"/>
        <v>0</v>
      </c>
      <c r="AN545" s="205">
        <f t="shared" si="81"/>
        <v>0</v>
      </c>
      <c r="AO545" s="205">
        <f t="shared" si="82"/>
        <v>0</v>
      </c>
      <c r="AP545" s="205">
        <f t="shared" si="74"/>
        <v>36.290681758291612</v>
      </c>
      <c r="AQ545" s="205">
        <f t="shared" si="75"/>
        <v>115.49814899187186</v>
      </c>
    </row>
    <row r="546" spans="1:43" ht="18" x14ac:dyDescent="0.3">
      <c r="E546" s="108"/>
      <c r="F546" s="249"/>
      <c r="G546" s="249" t="s">
        <v>64</v>
      </c>
      <c r="H546" s="249" t="s">
        <v>581</v>
      </c>
      <c r="I546" s="44"/>
      <c r="J546" s="43"/>
      <c r="K546" s="44"/>
      <c r="N546" s="54">
        <v>18028.45978500646</v>
      </c>
      <c r="O546" s="54">
        <v>19231.777578677858</v>
      </c>
      <c r="P546" s="54">
        <v>19947.71900214264</v>
      </c>
      <c r="Q546" s="54">
        <v>21974.050278293529</v>
      </c>
      <c r="R546" s="54">
        <v>23362.194935387844</v>
      </c>
      <c r="S546" s="54">
        <v>24590.987742176734</v>
      </c>
      <c r="T546" s="54">
        <v>27837.967734676426</v>
      </c>
      <c r="U546" s="54">
        <v>26588.336599240589</v>
      </c>
      <c r="V546" s="54">
        <v>24575.040539907553</v>
      </c>
      <c r="W546" s="54">
        <v>26310.67596417079</v>
      </c>
      <c r="X546" s="54"/>
      <c r="Y546" s="326">
        <v>18028.45978500646</v>
      </c>
      <c r="Z546" s="326">
        <v>19231.777578677858</v>
      </c>
      <c r="AA546" s="326">
        <v>19947.71900214264</v>
      </c>
      <c r="AB546" s="326">
        <v>21974.050278293529</v>
      </c>
      <c r="AC546" s="326">
        <v>23362.194935387844</v>
      </c>
      <c r="AD546" s="326">
        <v>24590.987742176734</v>
      </c>
      <c r="AE546" s="326">
        <v>27837.967734676426</v>
      </c>
      <c r="AF546" s="326">
        <v>26625.029792915833</v>
      </c>
      <c r="AG546" s="46">
        <v>24785.800914209645</v>
      </c>
      <c r="AI546" s="205">
        <f t="shared" si="76"/>
        <v>0</v>
      </c>
      <c r="AJ546" s="205">
        <f t="shared" si="77"/>
        <v>0</v>
      </c>
      <c r="AK546" s="205">
        <f t="shared" si="78"/>
        <v>0</v>
      </c>
      <c r="AL546" s="205">
        <f t="shared" si="79"/>
        <v>0</v>
      </c>
      <c r="AM546" s="205">
        <f t="shared" si="80"/>
        <v>0</v>
      </c>
      <c r="AN546" s="205">
        <f t="shared" si="81"/>
        <v>0</v>
      </c>
      <c r="AO546" s="205">
        <f t="shared" si="82"/>
        <v>0</v>
      </c>
      <c r="AP546" s="205">
        <f t="shared" si="74"/>
        <v>36.693193675244402</v>
      </c>
      <c r="AQ546" s="205">
        <f t="shared" si="75"/>
        <v>210.7603743020918</v>
      </c>
    </row>
    <row r="547" spans="1:43" ht="18" x14ac:dyDescent="0.3">
      <c r="E547" s="108"/>
      <c r="F547" s="249"/>
      <c r="G547" s="249" t="s">
        <v>65</v>
      </c>
      <c r="H547" s="249" t="s">
        <v>582</v>
      </c>
      <c r="I547" s="44"/>
      <c r="J547" s="43"/>
      <c r="K547" s="44"/>
      <c r="N547" s="54">
        <v>587.2037988568128</v>
      </c>
      <c r="O547" s="54">
        <v>603.04442895620764</v>
      </c>
      <c r="P547" s="54">
        <v>611.06196112846237</v>
      </c>
      <c r="Q547" s="54">
        <v>629.4672415971819</v>
      </c>
      <c r="R547" s="54">
        <v>607.74966884430626</v>
      </c>
      <c r="S547" s="54">
        <v>559.20674139156449</v>
      </c>
      <c r="T547" s="54">
        <v>589.74329608513995</v>
      </c>
      <c r="U547" s="54">
        <v>655.51964261211367</v>
      </c>
      <c r="V547" s="54">
        <v>805.22174530150005</v>
      </c>
      <c r="W547" s="54">
        <v>695.74165582535409</v>
      </c>
      <c r="X547" s="54"/>
      <c r="Y547" s="326">
        <v>587.2037988568128</v>
      </c>
      <c r="Z547" s="326">
        <v>603.04442895620764</v>
      </c>
      <c r="AA547" s="326">
        <v>611.06196112846237</v>
      </c>
      <c r="AB547" s="326">
        <v>629.4672415971819</v>
      </c>
      <c r="AC547" s="326">
        <v>607.74966884430626</v>
      </c>
      <c r="AD547" s="326">
        <v>559.20674139156449</v>
      </c>
      <c r="AE547" s="326">
        <v>589.74329608513995</v>
      </c>
      <c r="AF547" s="326">
        <v>655.11713069516315</v>
      </c>
      <c r="AG547" s="46">
        <v>709.95951999128135</v>
      </c>
      <c r="AI547" s="205">
        <f t="shared" si="76"/>
        <v>0</v>
      </c>
      <c r="AJ547" s="205">
        <f t="shared" si="77"/>
        <v>0</v>
      </c>
      <c r="AK547" s="205">
        <f t="shared" si="78"/>
        <v>0</v>
      </c>
      <c r="AL547" s="205">
        <f t="shared" si="79"/>
        <v>0</v>
      </c>
      <c r="AM547" s="205">
        <f t="shared" si="80"/>
        <v>0</v>
      </c>
      <c r="AN547" s="205">
        <f t="shared" si="81"/>
        <v>0</v>
      </c>
      <c r="AO547" s="205">
        <f t="shared" si="82"/>
        <v>0</v>
      </c>
      <c r="AP547" s="205">
        <f t="shared" si="74"/>
        <v>-0.40251191695051602</v>
      </c>
      <c r="AQ547" s="205">
        <f t="shared" si="75"/>
        <v>-95.262225310218696</v>
      </c>
    </row>
    <row r="548" spans="1:43" s="50" customFormat="1" ht="18" x14ac:dyDescent="0.3">
      <c r="A548" s="48"/>
      <c r="B548" s="49"/>
      <c r="C548" s="48"/>
      <c r="D548" s="49"/>
      <c r="E548" s="100"/>
      <c r="F548" s="248" t="s">
        <v>66</v>
      </c>
      <c r="G548" s="248" t="s">
        <v>583</v>
      </c>
      <c r="H548" s="248"/>
      <c r="I548" s="49"/>
      <c r="J548" s="48"/>
      <c r="K548" s="49"/>
      <c r="L548" s="49"/>
      <c r="M548" s="49"/>
      <c r="N548" s="123">
        <v>17561.239789921372</v>
      </c>
      <c r="O548" s="123">
        <v>18411.700025156118</v>
      </c>
      <c r="P548" s="123">
        <v>19392.932907714898</v>
      </c>
      <c r="Q548" s="123">
        <v>20380.72612882774</v>
      </c>
      <c r="R548" s="123">
        <v>21432.607809830435</v>
      </c>
      <c r="S548" s="123">
        <v>17766.17576298134</v>
      </c>
      <c r="T548" s="123">
        <v>15465.854423720932</v>
      </c>
      <c r="U548" s="123">
        <v>20176.856369912108</v>
      </c>
      <c r="V548" s="123">
        <v>20936.840905593108</v>
      </c>
      <c r="W548" s="123">
        <v>23524.967997987686</v>
      </c>
      <c r="X548" s="123"/>
      <c r="Y548" s="327">
        <v>17561.239789921372</v>
      </c>
      <c r="Z548" s="327">
        <v>18411.700025156118</v>
      </c>
      <c r="AA548" s="327">
        <v>19392.932907714898</v>
      </c>
      <c r="AB548" s="327">
        <v>20380.72612882774</v>
      </c>
      <c r="AC548" s="327">
        <v>21432.607809830435</v>
      </c>
      <c r="AD548" s="327">
        <v>17766.17576298134</v>
      </c>
      <c r="AE548" s="327">
        <v>15465.854423720932</v>
      </c>
      <c r="AF548" s="327">
        <v>20082.834292548509</v>
      </c>
      <c r="AG548" s="50">
        <v>20935.227965031907</v>
      </c>
      <c r="AI548" s="205">
        <f t="shared" si="76"/>
        <v>0</v>
      </c>
      <c r="AJ548" s="205">
        <f t="shared" si="77"/>
        <v>0</v>
      </c>
      <c r="AK548" s="205">
        <f t="shared" si="78"/>
        <v>0</v>
      </c>
      <c r="AL548" s="205">
        <f t="shared" si="79"/>
        <v>0</v>
      </c>
      <c r="AM548" s="205">
        <f t="shared" si="80"/>
        <v>0</v>
      </c>
      <c r="AN548" s="205">
        <f t="shared" si="81"/>
        <v>0</v>
      </c>
      <c r="AO548" s="205">
        <f t="shared" si="82"/>
        <v>0</v>
      </c>
      <c r="AP548" s="205">
        <f t="shared" si="74"/>
        <v>-94.022077363599237</v>
      </c>
      <c r="AQ548" s="205">
        <f t="shared" si="75"/>
        <v>-1.6129405612009577</v>
      </c>
    </row>
    <row r="549" spans="1:43" s="50" customFormat="1" ht="18" x14ac:dyDescent="0.3">
      <c r="A549" s="48"/>
      <c r="B549" s="49"/>
      <c r="C549" s="48"/>
      <c r="D549" s="49"/>
      <c r="E549" s="100"/>
      <c r="F549" s="248" t="s">
        <v>67</v>
      </c>
      <c r="G549" s="248" t="s">
        <v>584</v>
      </c>
      <c r="H549" s="248"/>
      <c r="I549" s="49"/>
      <c r="J549" s="48"/>
      <c r="K549" s="49"/>
      <c r="L549" s="49"/>
      <c r="M549" s="49"/>
      <c r="N549" s="123">
        <v>33869.40577194959</v>
      </c>
      <c r="O549" s="123">
        <v>36552.968032176381</v>
      </c>
      <c r="P549" s="123">
        <v>39738.677788752393</v>
      </c>
      <c r="Q549" s="123">
        <v>43364.268723015863</v>
      </c>
      <c r="R549" s="123">
        <v>47329.884922013036</v>
      </c>
      <c r="S549" s="123">
        <v>40999.394466046346</v>
      </c>
      <c r="T549" s="123">
        <v>37954.284998713003</v>
      </c>
      <c r="U549" s="123">
        <v>46033.200546331536</v>
      </c>
      <c r="V549" s="123">
        <v>50943.824631657015</v>
      </c>
      <c r="W549" s="123">
        <v>55181.691438362337</v>
      </c>
      <c r="X549" s="123"/>
      <c r="Y549" s="327">
        <v>33869.40577194959</v>
      </c>
      <c r="Z549" s="327">
        <v>36552.968032176381</v>
      </c>
      <c r="AA549" s="327">
        <v>39738.677788752393</v>
      </c>
      <c r="AB549" s="327">
        <v>43364.268723015863</v>
      </c>
      <c r="AC549" s="327">
        <v>47329.884922013036</v>
      </c>
      <c r="AD549" s="327">
        <v>40999.394466046346</v>
      </c>
      <c r="AE549" s="327">
        <v>37954.284998713003</v>
      </c>
      <c r="AF549" s="327">
        <v>45474.938650460426</v>
      </c>
      <c r="AG549" s="50">
        <v>50328.98880512613</v>
      </c>
      <c r="AI549" s="205">
        <f t="shared" si="76"/>
        <v>0</v>
      </c>
      <c r="AJ549" s="205">
        <f t="shared" si="77"/>
        <v>0</v>
      </c>
      <c r="AK549" s="205">
        <f t="shared" si="78"/>
        <v>0</v>
      </c>
      <c r="AL549" s="205">
        <f t="shared" si="79"/>
        <v>0</v>
      </c>
      <c r="AM549" s="205">
        <f t="shared" si="80"/>
        <v>0</v>
      </c>
      <c r="AN549" s="205">
        <f t="shared" si="81"/>
        <v>0</v>
      </c>
      <c r="AO549" s="205">
        <f t="shared" si="82"/>
        <v>0</v>
      </c>
      <c r="AP549" s="205">
        <f t="shared" si="74"/>
        <v>-558.26189587111003</v>
      </c>
      <c r="AQ549" s="205">
        <f t="shared" si="75"/>
        <v>-614.83582653088524</v>
      </c>
    </row>
    <row r="550" spans="1:43" ht="18" x14ac:dyDescent="0.3">
      <c r="E550" s="108"/>
      <c r="F550" s="249"/>
      <c r="G550" s="249" t="s">
        <v>68</v>
      </c>
      <c r="H550" s="249" t="s">
        <v>585</v>
      </c>
      <c r="I550" s="44"/>
      <c r="J550" s="43"/>
      <c r="K550" s="44"/>
      <c r="N550" s="54">
        <v>22927.517359618872</v>
      </c>
      <c r="O550" s="54">
        <v>24829.192232688238</v>
      </c>
      <c r="P550" s="54">
        <v>27158.489791386975</v>
      </c>
      <c r="Q550" s="54">
        <v>29799.948191723321</v>
      </c>
      <c r="R550" s="54">
        <v>32710.235442221943</v>
      </c>
      <c r="S550" s="54">
        <v>30040.884002956795</v>
      </c>
      <c r="T550" s="54">
        <v>28505.81105500738</v>
      </c>
      <c r="U550" s="54">
        <v>33568.754690569142</v>
      </c>
      <c r="V550" s="54">
        <v>36733.37255907389</v>
      </c>
      <c r="W550" s="54">
        <v>39926.37875462896</v>
      </c>
      <c r="X550" s="54"/>
      <c r="Y550" s="326">
        <v>22927.517359618872</v>
      </c>
      <c r="Z550" s="326">
        <v>24829.192232688238</v>
      </c>
      <c r="AA550" s="326">
        <v>27158.489791386975</v>
      </c>
      <c r="AB550" s="326">
        <v>29799.948191723321</v>
      </c>
      <c r="AC550" s="326">
        <v>32710.235442221943</v>
      </c>
      <c r="AD550" s="326">
        <v>30040.884002956795</v>
      </c>
      <c r="AE550" s="326">
        <v>28505.81105500738</v>
      </c>
      <c r="AF550" s="326">
        <v>33474.889530159169</v>
      </c>
      <c r="AG550" s="46">
        <v>36573.408125690723</v>
      </c>
      <c r="AI550" s="205">
        <f t="shared" si="76"/>
        <v>0</v>
      </c>
      <c r="AJ550" s="205">
        <f t="shared" si="77"/>
        <v>0</v>
      </c>
      <c r="AK550" s="205">
        <f t="shared" si="78"/>
        <v>0</v>
      </c>
      <c r="AL550" s="205">
        <f t="shared" si="79"/>
        <v>0</v>
      </c>
      <c r="AM550" s="205">
        <f t="shared" si="80"/>
        <v>0</v>
      </c>
      <c r="AN550" s="205">
        <f t="shared" si="81"/>
        <v>0</v>
      </c>
      <c r="AO550" s="205">
        <f t="shared" si="82"/>
        <v>0</v>
      </c>
      <c r="AP550" s="205">
        <f t="shared" si="74"/>
        <v>-93.865160409972304</v>
      </c>
      <c r="AQ550" s="205">
        <f t="shared" si="75"/>
        <v>-159.96443338316749</v>
      </c>
    </row>
    <row r="551" spans="1:43" ht="18" x14ac:dyDescent="0.3">
      <c r="E551" s="108"/>
      <c r="F551" s="249"/>
      <c r="G551" s="249" t="s">
        <v>69</v>
      </c>
      <c r="H551" s="249" t="s">
        <v>862</v>
      </c>
      <c r="I551" s="44"/>
      <c r="J551" s="43"/>
      <c r="K551" s="44"/>
      <c r="N551" s="54">
        <v>10941.888412330718</v>
      </c>
      <c r="O551" s="54">
        <v>11723.775799488145</v>
      </c>
      <c r="P551" s="54">
        <v>12580.187997365418</v>
      </c>
      <c r="Q551" s="54">
        <v>13564.320531292538</v>
      </c>
      <c r="R551" s="54">
        <v>14619.649479791096</v>
      </c>
      <c r="S551" s="54">
        <v>10958.510463089553</v>
      </c>
      <c r="T551" s="54">
        <v>9448.4739437056251</v>
      </c>
      <c r="U551" s="54">
        <v>12464.445855762393</v>
      </c>
      <c r="V551" s="54">
        <v>14210.452072583124</v>
      </c>
      <c r="W551" s="54">
        <v>15255.312683733377</v>
      </c>
      <c r="X551" s="54"/>
      <c r="Y551" s="326">
        <v>10941.888412330718</v>
      </c>
      <c r="Z551" s="326">
        <v>11723.775799488145</v>
      </c>
      <c r="AA551" s="326">
        <v>12580.187997365418</v>
      </c>
      <c r="AB551" s="326">
        <v>13564.320531292538</v>
      </c>
      <c r="AC551" s="326">
        <v>14619.649479791096</v>
      </c>
      <c r="AD551" s="326">
        <v>10958.510463089553</v>
      </c>
      <c r="AE551" s="326">
        <v>9448.4739437056251</v>
      </c>
      <c r="AF551" s="326">
        <v>12000.049120301255</v>
      </c>
      <c r="AG551" s="46">
        <v>13755.580679435407</v>
      </c>
      <c r="AI551" s="205">
        <f t="shared" si="76"/>
        <v>0</v>
      </c>
      <c r="AJ551" s="205">
        <f t="shared" si="77"/>
        <v>0</v>
      </c>
      <c r="AK551" s="205">
        <f t="shared" si="78"/>
        <v>0</v>
      </c>
      <c r="AL551" s="205">
        <f t="shared" si="79"/>
        <v>0</v>
      </c>
      <c r="AM551" s="205">
        <f t="shared" si="80"/>
        <v>0</v>
      </c>
      <c r="AN551" s="205">
        <f t="shared" si="81"/>
        <v>0</v>
      </c>
      <c r="AO551" s="205">
        <f t="shared" si="82"/>
        <v>0</v>
      </c>
      <c r="AP551" s="205">
        <f t="shared" si="74"/>
        <v>-464.39673546113772</v>
      </c>
      <c r="AQ551" s="205">
        <f t="shared" si="75"/>
        <v>-454.87139314771775</v>
      </c>
    </row>
    <row r="552" spans="1:43" s="50" customFormat="1" ht="18" x14ac:dyDescent="0.3">
      <c r="A552" s="48"/>
      <c r="B552" s="49"/>
      <c r="C552" s="48"/>
      <c r="D552" s="49"/>
      <c r="E552" s="100"/>
      <c r="F552" s="248" t="s">
        <v>70</v>
      </c>
      <c r="G552" s="248" t="s">
        <v>863</v>
      </c>
      <c r="H552" s="248"/>
      <c r="I552" s="49"/>
      <c r="J552" s="48"/>
      <c r="K552" s="49"/>
      <c r="L552" s="49"/>
      <c r="M552" s="49"/>
      <c r="N552" s="123">
        <v>26271.002254680003</v>
      </c>
      <c r="O552" s="123">
        <v>27491.422386845086</v>
      </c>
      <c r="P552" s="123">
        <v>28796.000000000004</v>
      </c>
      <c r="Q552" s="123">
        <v>30130.999999999996</v>
      </c>
      <c r="R552" s="123">
        <v>31514.125897459562</v>
      </c>
      <c r="S552" s="123">
        <v>32605.849407423691</v>
      </c>
      <c r="T552" s="123">
        <v>33103.664580086392</v>
      </c>
      <c r="U552" s="123">
        <v>33698.438182671147</v>
      </c>
      <c r="V552" s="123">
        <v>34781.349082892033</v>
      </c>
      <c r="W552" s="123">
        <v>35869.678944140469</v>
      </c>
      <c r="X552" s="123"/>
      <c r="Y552" s="327">
        <v>26271.002254680003</v>
      </c>
      <c r="Z552" s="327">
        <v>27491.422386845086</v>
      </c>
      <c r="AA552" s="327">
        <v>28796.000000000004</v>
      </c>
      <c r="AB552" s="327">
        <v>30130.999999999996</v>
      </c>
      <c r="AC552" s="327">
        <v>31514.125897459562</v>
      </c>
      <c r="AD552" s="327">
        <v>32605.849407423691</v>
      </c>
      <c r="AE552" s="327">
        <v>33103.664580086392</v>
      </c>
      <c r="AF552" s="327">
        <v>33649.930269779754</v>
      </c>
      <c r="AG552" s="50">
        <v>34731.282351537542</v>
      </c>
      <c r="AI552" s="205">
        <f t="shared" si="76"/>
        <v>0</v>
      </c>
      <c r="AJ552" s="205">
        <f t="shared" si="77"/>
        <v>0</v>
      </c>
      <c r="AK552" s="205">
        <f t="shared" si="78"/>
        <v>0</v>
      </c>
      <c r="AL552" s="205">
        <f t="shared" si="79"/>
        <v>0</v>
      </c>
      <c r="AM552" s="205">
        <f t="shared" si="80"/>
        <v>0</v>
      </c>
      <c r="AN552" s="205">
        <f t="shared" si="81"/>
        <v>0</v>
      </c>
      <c r="AO552" s="205">
        <f t="shared" si="82"/>
        <v>0</v>
      </c>
      <c r="AP552" s="205">
        <f t="shared" si="74"/>
        <v>-48.507912891393062</v>
      </c>
      <c r="AQ552" s="205">
        <f t="shared" si="75"/>
        <v>-50.066731354490912</v>
      </c>
    </row>
    <row r="553" spans="1:43" s="50" customFormat="1" ht="18" x14ac:dyDescent="0.3">
      <c r="A553" s="48"/>
      <c r="B553" s="49"/>
      <c r="C553" s="48"/>
      <c r="D553" s="49"/>
      <c r="E553" s="100"/>
      <c r="F553" s="248" t="s">
        <v>71</v>
      </c>
      <c r="G553" s="248" t="s">
        <v>586</v>
      </c>
      <c r="H553" s="248"/>
      <c r="I553" s="49"/>
      <c r="J553" s="48"/>
      <c r="K553" s="49"/>
      <c r="L553" s="49"/>
      <c r="M553" s="49"/>
      <c r="N553" s="123">
        <v>29968.038597439263</v>
      </c>
      <c r="O553" s="123">
        <v>31537.378557380765</v>
      </c>
      <c r="P553" s="123">
        <v>33312.529914635721</v>
      </c>
      <c r="Q553" s="123">
        <v>35457.561609786731</v>
      </c>
      <c r="R553" s="123">
        <v>37787.881450101428</v>
      </c>
      <c r="S553" s="123">
        <v>29588.521456691495</v>
      </c>
      <c r="T553" s="123">
        <v>27314.58687287704</v>
      </c>
      <c r="U553" s="123">
        <v>34487.471645995363</v>
      </c>
      <c r="V553" s="123">
        <v>37807.751039467854</v>
      </c>
      <c r="W553" s="123">
        <v>40807.725878282661</v>
      </c>
      <c r="X553" s="123"/>
      <c r="Y553" s="327">
        <v>29968.038597439263</v>
      </c>
      <c r="Z553" s="327">
        <v>31537.378557380765</v>
      </c>
      <c r="AA553" s="327">
        <v>33312.529914635721</v>
      </c>
      <c r="AB553" s="327">
        <v>35457.561609786731</v>
      </c>
      <c r="AC553" s="327">
        <v>37787.881450101428</v>
      </c>
      <c r="AD553" s="327">
        <v>29588.521456691495</v>
      </c>
      <c r="AE553" s="327">
        <v>27314.58687287704</v>
      </c>
      <c r="AF553" s="327">
        <v>33350.865003454644</v>
      </c>
      <c r="AG553" s="50">
        <v>36455.577756340288</v>
      </c>
      <c r="AI553" s="205">
        <f t="shared" si="76"/>
        <v>0</v>
      </c>
      <c r="AJ553" s="205">
        <f t="shared" si="77"/>
        <v>0</v>
      </c>
      <c r="AK553" s="205">
        <f t="shared" si="78"/>
        <v>0</v>
      </c>
      <c r="AL553" s="205">
        <f t="shared" si="79"/>
        <v>0</v>
      </c>
      <c r="AM553" s="205">
        <f t="shared" si="80"/>
        <v>0</v>
      </c>
      <c r="AN553" s="205">
        <f t="shared" si="81"/>
        <v>0</v>
      </c>
      <c r="AO553" s="205">
        <f t="shared" si="82"/>
        <v>0</v>
      </c>
      <c r="AP553" s="205">
        <f t="shared" si="74"/>
        <v>-1136.6066425407189</v>
      </c>
      <c r="AQ553" s="205">
        <f t="shared" si="75"/>
        <v>-1352.1732831275658</v>
      </c>
    </row>
    <row r="554" spans="1:43" ht="18" x14ac:dyDescent="0.3">
      <c r="E554" s="108"/>
      <c r="F554" s="249"/>
      <c r="G554" s="249" t="s">
        <v>72</v>
      </c>
      <c r="H554" s="249" t="s">
        <v>587</v>
      </c>
      <c r="I554" s="44"/>
      <c r="J554" s="43"/>
      <c r="K554" s="44"/>
      <c r="N554" s="54">
        <v>8027.6115224451078</v>
      </c>
      <c r="O554" s="54">
        <v>8472.7506089761937</v>
      </c>
      <c r="P554" s="54">
        <v>8965.0174193577295</v>
      </c>
      <c r="Q554" s="54">
        <v>9504.4840826450927</v>
      </c>
      <c r="R554" s="54">
        <v>10069.961501744856</v>
      </c>
      <c r="S554" s="54">
        <v>9453.8028552543346</v>
      </c>
      <c r="T554" s="54">
        <v>10245.885572463376</v>
      </c>
      <c r="U554" s="54">
        <v>11341.857231233371</v>
      </c>
      <c r="V554" s="54">
        <v>12491.970252448531</v>
      </c>
      <c r="W554" s="54">
        <v>13595.196247404736</v>
      </c>
      <c r="X554" s="54"/>
      <c r="Y554" s="326">
        <v>8027.6115224451078</v>
      </c>
      <c r="Z554" s="326">
        <v>8472.7506089761937</v>
      </c>
      <c r="AA554" s="326">
        <v>8965.0174193577295</v>
      </c>
      <c r="AB554" s="326">
        <v>9504.4840826450927</v>
      </c>
      <c r="AC554" s="326">
        <v>10069.961501744856</v>
      </c>
      <c r="AD554" s="326">
        <v>9453.8028552543346</v>
      </c>
      <c r="AE554" s="326">
        <v>10245.885572463376</v>
      </c>
      <c r="AF554" s="326">
        <v>11218.634418890082</v>
      </c>
      <c r="AG554" s="46">
        <v>12274.732885606794</v>
      </c>
      <c r="AI554" s="205">
        <f t="shared" si="76"/>
        <v>0</v>
      </c>
      <c r="AJ554" s="205">
        <f t="shared" si="77"/>
        <v>0</v>
      </c>
      <c r="AK554" s="205">
        <f t="shared" si="78"/>
        <v>0</v>
      </c>
      <c r="AL554" s="205">
        <f t="shared" si="79"/>
        <v>0</v>
      </c>
      <c r="AM554" s="205">
        <f t="shared" si="80"/>
        <v>0</v>
      </c>
      <c r="AN554" s="205">
        <f t="shared" si="81"/>
        <v>0</v>
      </c>
      <c r="AO554" s="205">
        <f t="shared" si="82"/>
        <v>0</v>
      </c>
      <c r="AP554" s="205">
        <f t="shared" si="74"/>
        <v>-123.22281234328875</v>
      </c>
      <c r="AQ554" s="205">
        <f t="shared" si="75"/>
        <v>-217.23736684173673</v>
      </c>
    </row>
    <row r="555" spans="1:43" ht="18" x14ac:dyDescent="0.3">
      <c r="E555" s="108"/>
      <c r="F555" s="249"/>
      <c r="G555" s="249" t="s">
        <v>73</v>
      </c>
      <c r="H555" s="249" t="s">
        <v>588</v>
      </c>
      <c r="I555" s="44"/>
      <c r="J555" s="43"/>
      <c r="K555" s="44"/>
      <c r="N555" s="54">
        <v>9233.3422568356491</v>
      </c>
      <c r="O555" s="54">
        <v>9856.2359270849083</v>
      </c>
      <c r="P555" s="54">
        <v>10501.243166809043</v>
      </c>
      <c r="Q555" s="54">
        <v>11155.523892948138</v>
      </c>
      <c r="R555" s="54">
        <v>11800.957607556535</v>
      </c>
      <c r="S555" s="54">
        <v>10994.084733943529</v>
      </c>
      <c r="T555" s="54">
        <v>10591.908715190933</v>
      </c>
      <c r="U555" s="54">
        <v>11459.174840157681</v>
      </c>
      <c r="V555" s="54">
        <v>12304.756863524954</v>
      </c>
      <c r="W555" s="54">
        <v>13214.065627519396</v>
      </c>
      <c r="X555" s="54"/>
      <c r="Y555" s="326">
        <v>9233.3422568356491</v>
      </c>
      <c r="Z555" s="326">
        <v>9856.2359270849083</v>
      </c>
      <c r="AA555" s="326">
        <v>10501.243166809043</v>
      </c>
      <c r="AB555" s="326">
        <v>11155.523892948138</v>
      </c>
      <c r="AC555" s="326">
        <v>11800.957607556535</v>
      </c>
      <c r="AD555" s="326">
        <v>10994.084733943529</v>
      </c>
      <c r="AE555" s="326">
        <v>10591.908715190933</v>
      </c>
      <c r="AF555" s="326">
        <v>11428.067442712787</v>
      </c>
      <c r="AG555" s="46">
        <v>12268.390068769242</v>
      </c>
      <c r="AI555" s="205">
        <f t="shared" si="76"/>
        <v>0</v>
      </c>
      <c r="AJ555" s="205">
        <f t="shared" si="77"/>
        <v>0</v>
      </c>
      <c r="AK555" s="205">
        <f t="shared" si="78"/>
        <v>0</v>
      </c>
      <c r="AL555" s="205">
        <f t="shared" si="79"/>
        <v>0</v>
      </c>
      <c r="AM555" s="205">
        <f t="shared" si="80"/>
        <v>0</v>
      </c>
      <c r="AN555" s="205">
        <f t="shared" si="81"/>
        <v>0</v>
      </c>
      <c r="AO555" s="205">
        <f t="shared" si="82"/>
        <v>0</v>
      </c>
      <c r="AP555" s="205">
        <f t="shared" si="74"/>
        <v>-31.10739744489365</v>
      </c>
      <c r="AQ555" s="205">
        <f t="shared" si="75"/>
        <v>-36.366794755711453</v>
      </c>
    </row>
    <row r="556" spans="1:43" ht="18" x14ac:dyDescent="0.3">
      <c r="E556" s="108"/>
      <c r="F556" s="249"/>
      <c r="G556" s="249" t="s">
        <v>74</v>
      </c>
      <c r="H556" s="249" t="s">
        <v>589</v>
      </c>
      <c r="I556" s="44"/>
      <c r="J556" s="43"/>
      <c r="K556" s="44"/>
      <c r="N556" s="54">
        <v>12707.084818158506</v>
      </c>
      <c r="O556" s="54">
        <v>13208.392021319665</v>
      </c>
      <c r="P556" s="54">
        <v>13846.26932846895</v>
      </c>
      <c r="Q556" s="54">
        <v>14797.553634193497</v>
      </c>
      <c r="R556" s="54">
        <v>15916.962340800039</v>
      </c>
      <c r="S556" s="54">
        <v>9140.6338674936287</v>
      </c>
      <c r="T556" s="54">
        <v>6476.7925852227318</v>
      </c>
      <c r="U556" s="54">
        <v>11686.439574604314</v>
      </c>
      <c r="V556" s="54">
        <v>13011.023923494373</v>
      </c>
      <c r="W556" s="54">
        <v>13998.464003358533</v>
      </c>
      <c r="X556" s="54"/>
      <c r="Y556" s="326">
        <v>12707.084818158506</v>
      </c>
      <c r="Z556" s="326">
        <v>13208.392021319665</v>
      </c>
      <c r="AA556" s="326">
        <v>13846.26932846895</v>
      </c>
      <c r="AB556" s="326">
        <v>14797.553634193497</v>
      </c>
      <c r="AC556" s="326">
        <v>15916.962340800039</v>
      </c>
      <c r="AD556" s="326">
        <v>9140.6338674936287</v>
      </c>
      <c r="AE556" s="326">
        <v>6476.7925852227318</v>
      </c>
      <c r="AF556" s="326">
        <v>10704.163141851775</v>
      </c>
      <c r="AG556" s="46">
        <v>11912.454801964253</v>
      </c>
      <c r="AI556" s="205">
        <f t="shared" si="76"/>
        <v>0</v>
      </c>
      <c r="AJ556" s="205">
        <f t="shared" si="77"/>
        <v>0</v>
      </c>
      <c r="AK556" s="205">
        <f t="shared" si="78"/>
        <v>0</v>
      </c>
      <c r="AL556" s="205">
        <f t="shared" si="79"/>
        <v>0</v>
      </c>
      <c r="AM556" s="205">
        <f t="shared" si="80"/>
        <v>0</v>
      </c>
      <c r="AN556" s="205">
        <f t="shared" si="81"/>
        <v>0</v>
      </c>
      <c r="AO556" s="205">
        <f t="shared" si="82"/>
        <v>0</v>
      </c>
      <c r="AP556" s="205">
        <f t="shared" si="74"/>
        <v>-982.27643275253831</v>
      </c>
      <c r="AQ556" s="205">
        <f t="shared" si="75"/>
        <v>-1098.5691215301194</v>
      </c>
    </row>
    <row r="557" spans="1:43" s="50" customFormat="1" ht="18" x14ac:dyDescent="0.3">
      <c r="A557" s="48"/>
      <c r="B557" s="49"/>
      <c r="C557" s="48"/>
      <c r="D557" s="49"/>
      <c r="E557" s="100"/>
      <c r="F557" s="248" t="s">
        <v>75</v>
      </c>
      <c r="G557" s="248" t="s">
        <v>590</v>
      </c>
      <c r="H557" s="248"/>
      <c r="I557" s="49"/>
      <c r="J557" s="48"/>
      <c r="K557" s="49"/>
      <c r="L557" s="49"/>
      <c r="M557" s="49"/>
      <c r="N557" s="123">
        <v>99782.75770531116</v>
      </c>
      <c r="O557" s="123">
        <v>104620.35506748897</v>
      </c>
      <c r="P557" s="123">
        <v>109694.10504715604</v>
      </c>
      <c r="Q557" s="123">
        <v>114891.05156880569</v>
      </c>
      <c r="R557" s="123">
        <v>118804.15657741018</v>
      </c>
      <c r="S557" s="123">
        <v>124699.12955147336</v>
      </c>
      <c r="T557" s="123">
        <v>131482.17495485194</v>
      </c>
      <c r="U557" s="123">
        <v>137783.7942489179</v>
      </c>
      <c r="V557" s="123">
        <v>144593.16547244691</v>
      </c>
      <c r="W557" s="123">
        <v>151514.52281623328</v>
      </c>
      <c r="X557" s="123"/>
      <c r="Y557" s="327">
        <v>99782.75770531116</v>
      </c>
      <c r="Z557" s="327">
        <v>104620.35506748897</v>
      </c>
      <c r="AA557" s="327">
        <v>109694.10504715604</v>
      </c>
      <c r="AB557" s="327">
        <v>114891.05156880569</v>
      </c>
      <c r="AC557" s="327">
        <v>118804.15657741018</v>
      </c>
      <c r="AD557" s="327">
        <v>124699.12955147336</v>
      </c>
      <c r="AE557" s="327">
        <v>131482.17495485194</v>
      </c>
      <c r="AF557" s="327">
        <v>137435.19047015547</v>
      </c>
      <c r="AG557" s="50">
        <v>143868.19524553895</v>
      </c>
      <c r="AI557" s="205">
        <f t="shared" si="76"/>
        <v>0</v>
      </c>
      <c r="AJ557" s="205">
        <f t="shared" si="77"/>
        <v>0</v>
      </c>
      <c r="AK557" s="205">
        <f t="shared" si="78"/>
        <v>0</v>
      </c>
      <c r="AL557" s="205">
        <f t="shared" si="79"/>
        <v>0</v>
      </c>
      <c r="AM557" s="205">
        <f t="shared" si="80"/>
        <v>0</v>
      </c>
      <c r="AN557" s="205">
        <f t="shared" si="81"/>
        <v>0</v>
      </c>
      <c r="AO557" s="205">
        <f t="shared" si="82"/>
        <v>0</v>
      </c>
      <c r="AP557" s="205">
        <f t="shared" si="74"/>
        <v>-348.60377876242273</v>
      </c>
      <c r="AQ557" s="205">
        <f t="shared" si="75"/>
        <v>-724.97022690795711</v>
      </c>
    </row>
    <row r="558" spans="1:43" ht="18" x14ac:dyDescent="0.3">
      <c r="E558" s="108"/>
      <c r="F558" s="249"/>
      <c r="G558" s="249" t="s">
        <v>76</v>
      </c>
      <c r="H558" s="249" t="s">
        <v>591</v>
      </c>
      <c r="I558" s="44"/>
      <c r="J558" s="43"/>
      <c r="K558" s="44"/>
      <c r="N558" s="54">
        <v>16180.4980467037</v>
      </c>
      <c r="O558" s="54">
        <v>16725.3139772014</v>
      </c>
      <c r="P558" s="54">
        <v>15881.029037755799</v>
      </c>
      <c r="Q558" s="298">
        <v>14724.0546444379</v>
      </c>
      <c r="R558" s="298">
        <v>14241.068287657101</v>
      </c>
      <c r="S558" s="298">
        <v>12147.314211644734</v>
      </c>
      <c r="T558" s="298">
        <v>15399.920913070006</v>
      </c>
      <c r="U558" s="298">
        <v>23240.036694628834</v>
      </c>
      <c r="V558" s="298">
        <v>23171.412746041478</v>
      </c>
      <c r="W558" s="298">
        <v>22276.573036422393</v>
      </c>
      <c r="X558" s="54"/>
      <c r="Y558" s="326">
        <v>16180.4980467037</v>
      </c>
      <c r="Z558" s="326">
        <v>16725.3139772014</v>
      </c>
      <c r="AA558" s="326">
        <v>15881.029037755799</v>
      </c>
      <c r="AB558" s="326">
        <v>14724.0546444379</v>
      </c>
      <c r="AC558" s="326">
        <v>14241.068287657101</v>
      </c>
      <c r="AD558" s="326">
        <v>12147.314211644734</v>
      </c>
      <c r="AE558" s="326">
        <v>15399.920913070006</v>
      </c>
      <c r="AF558" s="326">
        <v>21473.339984045539</v>
      </c>
      <c r="AG558" s="46">
        <v>23087.755132753366</v>
      </c>
      <c r="AI558" s="205">
        <f t="shared" si="76"/>
        <v>0</v>
      </c>
      <c r="AJ558" s="205">
        <f t="shared" si="77"/>
        <v>0</v>
      </c>
      <c r="AK558" s="205">
        <f t="shared" si="78"/>
        <v>0</v>
      </c>
      <c r="AL558" s="205">
        <f t="shared" si="79"/>
        <v>0</v>
      </c>
      <c r="AM558" s="205">
        <f t="shared" si="80"/>
        <v>0</v>
      </c>
      <c r="AN558" s="205">
        <f t="shared" si="81"/>
        <v>0</v>
      </c>
      <c r="AO558" s="205">
        <f t="shared" si="82"/>
        <v>0</v>
      </c>
      <c r="AP558" s="205">
        <f t="shared" si="74"/>
        <v>-1766.6967105832955</v>
      </c>
      <c r="AQ558" s="205">
        <f t="shared" si="75"/>
        <v>-83.657613288112771</v>
      </c>
    </row>
    <row r="559" spans="1:43" ht="18" x14ac:dyDescent="0.3">
      <c r="E559" s="108"/>
      <c r="F559" s="249"/>
      <c r="G559" s="249" t="s">
        <v>77</v>
      </c>
      <c r="H559" s="249" t="s">
        <v>367</v>
      </c>
      <c r="I559" s="44"/>
      <c r="J559" s="43"/>
      <c r="K559" s="44"/>
      <c r="N559" s="54">
        <v>8722.9659604493409</v>
      </c>
      <c r="O559" s="54">
        <v>8743.1690034656094</v>
      </c>
      <c r="P559" s="54">
        <v>9024.8604827051604</v>
      </c>
      <c r="Q559" s="298">
        <v>7909.8938452846696</v>
      </c>
      <c r="R559" s="298">
        <v>7800.8424958431096</v>
      </c>
      <c r="S559" s="298">
        <v>8147.8680150772489</v>
      </c>
      <c r="T559" s="298">
        <v>8239.84655896189</v>
      </c>
      <c r="U559" s="298">
        <v>8269.9779448835125</v>
      </c>
      <c r="V559" s="298">
        <v>8701.7056144085982</v>
      </c>
      <c r="W559" s="298">
        <v>8783.96100759603</v>
      </c>
      <c r="X559" s="54"/>
      <c r="Y559" s="326">
        <v>8722.9659604493409</v>
      </c>
      <c r="Z559" s="326">
        <v>8743.1690034656094</v>
      </c>
      <c r="AA559" s="326">
        <v>9024.8604827051604</v>
      </c>
      <c r="AB559" s="326">
        <v>7909.8938452846696</v>
      </c>
      <c r="AC559" s="326">
        <v>7800.8424958431096</v>
      </c>
      <c r="AD559" s="326">
        <v>8147.8680150772489</v>
      </c>
      <c r="AE559" s="326">
        <v>8239.84655896189</v>
      </c>
      <c r="AF559" s="326">
        <v>8318.2283561594268</v>
      </c>
      <c r="AG559" s="46">
        <v>8709.0267266352348</v>
      </c>
      <c r="AI559" s="205">
        <f t="shared" si="76"/>
        <v>0</v>
      </c>
      <c r="AJ559" s="205">
        <f t="shared" si="77"/>
        <v>0</v>
      </c>
      <c r="AK559" s="205">
        <f t="shared" si="78"/>
        <v>0</v>
      </c>
      <c r="AL559" s="205">
        <f t="shared" si="79"/>
        <v>0</v>
      </c>
      <c r="AM559" s="205">
        <f t="shared" si="80"/>
        <v>0</v>
      </c>
      <c r="AN559" s="205">
        <f t="shared" si="81"/>
        <v>0</v>
      </c>
      <c r="AO559" s="205">
        <f t="shared" si="82"/>
        <v>0</v>
      </c>
      <c r="AP559" s="205">
        <f t="shared" si="74"/>
        <v>48.250411275914303</v>
      </c>
      <c r="AQ559" s="205">
        <f t="shared" si="75"/>
        <v>7.3211122266366147</v>
      </c>
    </row>
    <row r="560" spans="1:43" ht="18" x14ac:dyDescent="0.3">
      <c r="E560" s="108"/>
      <c r="F560" s="249"/>
      <c r="G560" s="249" t="s">
        <v>78</v>
      </c>
      <c r="H560" s="249" t="s">
        <v>592</v>
      </c>
      <c r="I560" s="44"/>
      <c r="J560" s="43"/>
      <c r="K560" s="44"/>
      <c r="N560" s="54">
        <v>10246.365163042799</v>
      </c>
      <c r="O560" s="54">
        <v>9937.2076425743908</v>
      </c>
      <c r="P560" s="54">
        <v>10334.6478365822</v>
      </c>
      <c r="Q560" s="298">
        <v>10437.999331331001</v>
      </c>
      <c r="R560" s="298">
        <v>9706.9342150954108</v>
      </c>
      <c r="S560" s="298">
        <v>10203.950927589924</v>
      </c>
      <c r="T560" s="298">
        <v>10738.723811711727</v>
      </c>
      <c r="U560" s="298">
        <v>10526.633832191537</v>
      </c>
      <c r="V560" s="298">
        <v>11368.390727598156</v>
      </c>
      <c r="W560" s="298">
        <v>11578.101623360024</v>
      </c>
      <c r="X560" s="54"/>
      <c r="Y560" s="326">
        <v>10246.365163042799</v>
      </c>
      <c r="Z560" s="326">
        <v>9937.2076425743908</v>
      </c>
      <c r="AA560" s="326">
        <v>10334.6478365822</v>
      </c>
      <c r="AB560" s="326">
        <v>10437.999331331001</v>
      </c>
      <c r="AC560" s="326">
        <v>9706.9342150954108</v>
      </c>
      <c r="AD560" s="326">
        <v>10203.950927589924</v>
      </c>
      <c r="AE560" s="326">
        <v>10738.723811711727</v>
      </c>
      <c r="AF560" s="326">
        <v>10664.581283667419</v>
      </c>
      <c r="AG560" s="46">
        <v>11270.397228569271</v>
      </c>
      <c r="AI560" s="205">
        <f t="shared" si="76"/>
        <v>0</v>
      </c>
      <c r="AJ560" s="205">
        <f t="shared" si="77"/>
        <v>0</v>
      </c>
      <c r="AK560" s="205">
        <f t="shared" si="78"/>
        <v>0</v>
      </c>
      <c r="AL560" s="205">
        <f t="shared" si="79"/>
        <v>0</v>
      </c>
      <c r="AM560" s="205">
        <f t="shared" si="80"/>
        <v>0</v>
      </c>
      <c r="AN560" s="205">
        <f t="shared" si="81"/>
        <v>0</v>
      </c>
      <c r="AO560" s="205">
        <f t="shared" si="82"/>
        <v>0</v>
      </c>
      <c r="AP560" s="205">
        <f t="shared" si="74"/>
        <v>137.94745147588219</v>
      </c>
      <c r="AQ560" s="205">
        <f t="shared" si="75"/>
        <v>-97.993499028885708</v>
      </c>
    </row>
    <row r="561" spans="1:43" ht="18" x14ac:dyDescent="0.3">
      <c r="E561" s="108"/>
      <c r="F561" s="249"/>
      <c r="G561" s="249" t="s">
        <v>79</v>
      </c>
      <c r="H561" s="249" t="s">
        <v>593</v>
      </c>
      <c r="I561" s="44"/>
      <c r="J561" s="43"/>
      <c r="K561" s="44"/>
      <c r="N561" s="54">
        <v>8225.6517834755996</v>
      </c>
      <c r="O561" s="54">
        <v>8666.1855612779</v>
      </c>
      <c r="P561" s="54">
        <v>9355.5344894854097</v>
      </c>
      <c r="Q561" s="298">
        <v>14401.3783540518</v>
      </c>
      <c r="R561" s="298">
        <v>16097.0050428915</v>
      </c>
      <c r="S561" s="298">
        <v>17668.679687569631</v>
      </c>
      <c r="T561" s="298">
        <v>17695.844005735868</v>
      </c>
      <c r="U561" s="298">
        <v>17277.918976325644</v>
      </c>
      <c r="V561" s="298">
        <v>19568.786406573152</v>
      </c>
      <c r="W561" s="298">
        <v>21341.267568241499</v>
      </c>
      <c r="X561" s="54"/>
      <c r="Y561" s="326">
        <v>8225.6517834755996</v>
      </c>
      <c r="Z561" s="326">
        <v>8666.1855612779</v>
      </c>
      <c r="AA561" s="326">
        <v>9355.5344894854097</v>
      </c>
      <c r="AB561" s="326">
        <v>14401.3783540518</v>
      </c>
      <c r="AC561" s="326">
        <v>16097.0050428915</v>
      </c>
      <c r="AD561" s="326">
        <v>17668.679687569631</v>
      </c>
      <c r="AE561" s="326">
        <v>17695.844005735868</v>
      </c>
      <c r="AF561" s="326">
        <v>19074.414929662918</v>
      </c>
      <c r="AG561" s="46">
        <v>19445.542723191982</v>
      </c>
      <c r="AI561" s="205">
        <f t="shared" si="76"/>
        <v>0</v>
      </c>
      <c r="AJ561" s="205">
        <f t="shared" si="77"/>
        <v>0</v>
      </c>
      <c r="AK561" s="205">
        <f t="shared" si="78"/>
        <v>0</v>
      </c>
      <c r="AL561" s="205">
        <f t="shared" si="79"/>
        <v>0</v>
      </c>
      <c r="AM561" s="205">
        <f t="shared" si="80"/>
        <v>0</v>
      </c>
      <c r="AN561" s="205">
        <f t="shared" si="81"/>
        <v>0</v>
      </c>
      <c r="AO561" s="205">
        <f t="shared" si="82"/>
        <v>0</v>
      </c>
      <c r="AP561" s="205">
        <f t="shared" si="74"/>
        <v>1796.4959533372748</v>
      </c>
      <c r="AQ561" s="205">
        <f t="shared" si="75"/>
        <v>-123.24368338116983</v>
      </c>
    </row>
    <row r="562" spans="1:43" ht="18" x14ac:dyDescent="0.3">
      <c r="E562" s="108"/>
      <c r="F562" s="249"/>
      <c r="G562" s="249" t="s">
        <v>80</v>
      </c>
      <c r="H562" s="249" t="s">
        <v>594</v>
      </c>
      <c r="I562" s="44"/>
      <c r="J562" s="43"/>
      <c r="K562" s="44"/>
      <c r="N562" s="54">
        <v>367.08185692922302</v>
      </c>
      <c r="O562" s="54">
        <v>366.71379331541198</v>
      </c>
      <c r="P562" s="54">
        <v>395.42074793799401</v>
      </c>
      <c r="Q562" s="298">
        <v>321.62755540400002</v>
      </c>
      <c r="R562" s="298">
        <v>332.69437984654098</v>
      </c>
      <c r="S562" s="298">
        <v>420.77969649901945</v>
      </c>
      <c r="T562" s="298">
        <v>468.12179188797546</v>
      </c>
      <c r="U562" s="298">
        <v>102.86019090394041</v>
      </c>
      <c r="V562" s="298">
        <v>327.5127259991022</v>
      </c>
      <c r="W562" s="298">
        <v>301.71270956109487</v>
      </c>
      <c r="X562" s="54"/>
      <c r="Y562" s="326">
        <v>367.08185692922302</v>
      </c>
      <c r="Z562" s="326">
        <v>366.71379331541198</v>
      </c>
      <c r="AA562" s="326">
        <v>395.42074793799401</v>
      </c>
      <c r="AB562" s="326">
        <v>321.62755540400002</v>
      </c>
      <c r="AC562" s="326">
        <v>332.69437984654098</v>
      </c>
      <c r="AD562" s="326">
        <v>420.77969649901945</v>
      </c>
      <c r="AE562" s="326">
        <v>468.12179188797546</v>
      </c>
      <c r="AF562" s="326">
        <v>435.57161154963842</v>
      </c>
      <c r="AG562" s="46">
        <v>409.57161097849104</v>
      </c>
      <c r="AI562" s="205">
        <f t="shared" si="76"/>
        <v>0</v>
      </c>
      <c r="AJ562" s="205">
        <f t="shared" si="77"/>
        <v>0</v>
      </c>
      <c r="AK562" s="205">
        <f t="shared" si="78"/>
        <v>0</v>
      </c>
      <c r="AL562" s="205">
        <f t="shared" si="79"/>
        <v>0</v>
      </c>
      <c r="AM562" s="205">
        <f t="shared" si="80"/>
        <v>0</v>
      </c>
      <c r="AN562" s="205">
        <f t="shared" si="81"/>
        <v>0</v>
      </c>
      <c r="AO562" s="205">
        <f t="shared" si="82"/>
        <v>0</v>
      </c>
      <c r="AP562" s="205">
        <f t="shared" si="74"/>
        <v>332.71142064569801</v>
      </c>
      <c r="AQ562" s="205">
        <f t="shared" si="75"/>
        <v>82.058884979388836</v>
      </c>
    </row>
    <row r="563" spans="1:43" ht="18" x14ac:dyDescent="0.3">
      <c r="E563" s="108"/>
      <c r="F563" s="249"/>
      <c r="G563" s="249" t="s">
        <v>81</v>
      </c>
      <c r="H563" s="249" t="s">
        <v>595</v>
      </c>
      <c r="I563" s="44"/>
      <c r="J563" s="43"/>
      <c r="K563" s="44"/>
      <c r="N563" s="54">
        <v>1246.91567922681</v>
      </c>
      <c r="O563" s="54">
        <v>1484.6070712307801</v>
      </c>
      <c r="P563" s="54">
        <v>1858.60737575435</v>
      </c>
      <c r="Q563" s="298">
        <v>2410.3380988638401</v>
      </c>
      <c r="R563" s="298">
        <v>2952.4438182485101</v>
      </c>
      <c r="S563" s="298">
        <v>3896.945813158377</v>
      </c>
      <c r="T563" s="298">
        <v>3694.0811216958396</v>
      </c>
      <c r="U563" s="298">
        <v>3492.4774622901068</v>
      </c>
      <c r="V563" s="298">
        <v>3916.699889228451</v>
      </c>
      <c r="W563" s="298">
        <v>4167.756133766994</v>
      </c>
      <c r="X563" s="54"/>
      <c r="Y563" s="326">
        <v>1246.91567922681</v>
      </c>
      <c r="Z563" s="326">
        <v>1484.6070712307801</v>
      </c>
      <c r="AA563" s="326">
        <v>1858.60737575435</v>
      </c>
      <c r="AB563" s="326">
        <v>2410.3380988638401</v>
      </c>
      <c r="AC563" s="326">
        <v>2952.4438182485101</v>
      </c>
      <c r="AD563" s="326">
        <v>3896.945813158377</v>
      </c>
      <c r="AE563" s="326">
        <v>3694.0811216958396</v>
      </c>
      <c r="AF563" s="326">
        <v>3516.1950934622228</v>
      </c>
      <c r="AG563" s="46">
        <v>3763.7153519977778</v>
      </c>
      <c r="AI563" s="205">
        <f t="shared" si="76"/>
        <v>0</v>
      </c>
      <c r="AJ563" s="205">
        <f t="shared" si="77"/>
        <v>0</v>
      </c>
      <c r="AK563" s="205">
        <f t="shared" si="78"/>
        <v>0</v>
      </c>
      <c r="AL563" s="205">
        <f t="shared" si="79"/>
        <v>0</v>
      </c>
      <c r="AM563" s="205">
        <f t="shared" si="80"/>
        <v>0</v>
      </c>
      <c r="AN563" s="205">
        <f t="shared" si="81"/>
        <v>0</v>
      </c>
      <c r="AO563" s="205">
        <f t="shared" si="82"/>
        <v>0</v>
      </c>
      <c r="AP563" s="205">
        <f t="shared" si="74"/>
        <v>23.717631172115944</v>
      </c>
      <c r="AQ563" s="205">
        <f t="shared" si="75"/>
        <v>-152.98453723067314</v>
      </c>
    </row>
    <row r="564" spans="1:43" ht="18" x14ac:dyDescent="0.3">
      <c r="E564" s="108"/>
      <c r="F564" s="249"/>
      <c r="G564" s="249" t="s">
        <v>82</v>
      </c>
      <c r="H564" s="249" t="s">
        <v>378</v>
      </c>
      <c r="I564" s="44"/>
      <c r="J564" s="43"/>
      <c r="K564" s="44"/>
      <c r="N564" s="54">
        <v>13131.071905520899</v>
      </c>
      <c r="O564" s="54">
        <v>14647.000384643799</v>
      </c>
      <c r="P564" s="54">
        <v>15816.1649288474</v>
      </c>
      <c r="Q564" s="298">
        <v>16576.966463836899</v>
      </c>
      <c r="R564" s="298">
        <v>17649.701076229601</v>
      </c>
      <c r="S564" s="298">
        <v>19652.355148920167</v>
      </c>
      <c r="T564" s="298">
        <v>21521.001431555833</v>
      </c>
      <c r="U564" s="298">
        <v>19985.525756084506</v>
      </c>
      <c r="V564" s="298">
        <v>22211.580631657951</v>
      </c>
      <c r="W564" s="298">
        <v>23380.661877290582</v>
      </c>
      <c r="X564" s="54"/>
      <c r="Y564" s="326">
        <v>13131.071905520899</v>
      </c>
      <c r="Z564" s="326">
        <v>14647.000384643799</v>
      </c>
      <c r="AA564" s="326">
        <v>15816.1649288474</v>
      </c>
      <c r="AB564" s="326">
        <v>16576.966463836899</v>
      </c>
      <c r="AC564" s="326">
        <v>17649.701076229601</v>
      </c>
      <c r="AD564" s="326">
        <v>19652.355148920167</v>
      </c>
      <c r="AE564" s="326">
        <v>21521.001431555833</v>
      </c>
      <c r="AF564" s="326">
        <v>20211.390684980572</v>
      </c>
      <c r="AG564" s="46">
        <v>22345.321022767886</v>
      </c>
      <c r="AI564" s="205">
        <f t="shared" si="76"/>
        <v>0</v>
      </c>
      <c r="AJ564" s="205">
        <f t="shared" si="77"/>
        <v>0</v>
      </c>
      <c r="AK564" s="205">
        <f t="shared" si="78"/>
        <v>0</v>
      </c>
      <c r="AL564" s="205">
        <f t="shared" si="79"/>
        <v>0</v>
      </c>
      <c r="AM564" s="205">
        <f t="shared" si="80"/>
        <v>0</v>
      </c>
      <c r="AN564" s="205">
        <f t="shared" si="81"/>
        <v>0</v>
      </c>
      <c r="AO564" s="205">
        <f t="shared" si="82"/>
        <v>0</v>
      </c>
      <c r="AP564" s="205">
        <f t="shared" si="74"/>
        <v>225.86492889606598</v>
      </c>
      <c r="AQ564" s="205">
        <f t="shared" si="75"/>
        <v>133.74039110993544</v>
      </c>
    </row>
    <row r="565" spans="1:43" ht="18" x14ac:dyDescent="0.3">
      <c r="E565" s="108"/>
      <c r="F565" s="249"/>
      <c r="G565" s="249" t="s">
        <v>83</v>
      </c>
      <c r="H565" s="249" t="s">
        <v>596</v>
      </c>
      <c r="I565" s="44"/>
      <c r="J565" s="43"/>
      <c r="K565" s="44"/>
      <c r="N565" s="54">
        <v>1808.5105140891801</v>
      </c>
      <c r="O565" s="54">
        <v>1811.1913589491301</v>
      </c>
      <c r="P565" s="54">
        <v>2063.6270229228999</v>
      </c>
      <c r="Q565" s="298">
        <v>1710.5500772898899</v>
      </c>
      <c r="R565" s="298">
        <v>2192.8405522318499</v>
      </c>
      <c r="S565" s="298">
        <v>2256.1212143198895</v>
      </c>
      <c r="T565" s="298">
        <v>2601.6641712945425</v>
      </c>
      <c r="U565" s="298">
        <v>2458.1850269311344</v>
      </c>
      <c r="V565" s="298">
        <v>2756.6587582378029</v>
      </c>
      <c r="W565" s="298">
        <v>3002.6585158904491</v>
      </c>
      <c r="X565" s="54"/>
      <c r="Y565" s="326">
        <v>1808.5105140891801</v>
      </c>
      <c r="Z565" s="326">
        <v>1811.1913589491301</v>
      </c>
      <c r="AA565" s="326">
        <v>2063.6270229228999</v>
      </c>
      <c r="AB565" s="326">
        <v>1710.5500772898899</v>
      </c>
      <c r="AC565" s="326">
        <v>2192.8405522318499</v>
      </c>
      <c r="AD565" s="326">
        <v>2256.1212143198895</v>
      </c>
      <c r="AE565" s="326">
        <v>2601.6641712945425</v>
      </c>
      <c r="AF565" s="326">
        <v>2773.6011749621489</v>
      </c>
      <c r="AG565" s="46">
        <v>2736.3271598443666</v>
      </c>
      <c r="AI565" s="205">
        <f t="shared" si="76"/>
        <v>0</v>
      </c>
      <c r="AJ565" s="205">
        <f t="shared" si="77"/>
        <v>0</v>
      </c>
      <c r="AK565" s="205">
        <f t="shared" si="78"/>
        <v>0</v>
      </c>
      <c r="AL565" s="205">
        <f t="shared" si="79"/>
        <v>0</v>
      </c>
      <c r="AM565" s="205">
        <f t="shared" si="80"/>
        <v>0</v>
      </c>
      <c r="AN565" s="205">
        <f t="shared" si="81"/>
        <v>0</v>
      </c>
      <c r="AO565" s="205">
        <f t="shared" si="82"/>
        <v>0</v>
      </c>
      <c r="AP565" s="205">
        <f t="shared" si="74"/>
        <v>315.41614803101447</v>
      </c>
      <c r="AQ565" s="205">
        <f t="shared" si="75"/>
        <v>-20.331598393436252</v>
      </c>
    </row>
    <row r="566" spans="1:43" ht="18" x14ac:dyDescent="0.3">
      <c r="E566" s="108"/>
      <c r="F566" s="249"/>
      <c r="G566" s="249" t="s">
        <v>84</v>
      </c>
      <c r="H566" s="249" t="s">
        <v>353</v>
      </c>
      <c r="I566" s="44"/>
      <c r="J566" s="43"/>
      <c r="K566" s="44"/>
      <c r="N566" s="54">
        <v>38727.525610604403</v>
      </c>
      <c r="O566" s="54">
        <v>41094.897980911403</v>
      </c>
      <c r="P566" s="54">
        <v>43626.797329738401</v>
      </c>
      <c r="Q566" s="298">
        <v>44296.333415855101</v>
      </c>
      <c r="R566" s="298">
        <v>46114.526410739003</v>
      </c>
      <c r="S566" s="298">
        <v>47582.917186028695</v>
      </c>
      <c r="T566" s="298">
        <v>48983.127009883225</v>
      </c>
      <c r="U566" s="298">
        <v>50171.015929008288</v>
      </c>
      <c r="V566" s="298">
        <v>50004.328767977422</v>
      </c>
      <c r="W566" s="298">
        <v>54288.26889483603</v>
      </c>
      <c r="X566" s="54"/>
      <c r="Y566" s="326">
        <v>38727.525610604403</v>
      </c>
      <c r="Z566" s="326">
        <v>41094.897980911403</v>
      </c>
      <c r="AA566" s="326">
        <v>43626.797329738401</v>
      </c>
      <c r="AB566" s="326">
        <v>44296.333415855101</v>
      </c>
      <c r="AC566" s="326">
        <v>46114.526410739003</v>
      </c>
      <c r="AD566" s="326">
        <v>47582.917186028695</v>
      </c>
      <c r="AE566" s="326">
        <v>48983.127009883225</v>
      </c>
      <c r="AF566" s="326">
        <v>48942.094860862147</v>
      </c>
      <c r="AG566" s="46">
        <v>49819.496993402645</v>
      </c>
      <c r="AI566" s="205">
        <f t="shared" si="76"/>
        <v>0</v>
      </c>
      <c r="AJ566" s="205">
        <f t="shared" si="77"/>
        <v>0</v>
      </c>
      <c r="AK566" s="205">
        <f t="shared" si="78"/>
        <v>0</v>
      </c>
      <c r="AL566" s="205">
        <f t="shared" si="79"/>
        <v>0</v>
      </c>
      <c r="AM566" s="205">
        <f t="shared" si="80"/>
        <v>0</v>
      </c>
      <c r="AN566" s="205">
        <f t="shared" si="81"/>
        <v>0</v>
      </c>
      <c r="AO566" s="205">
        <f t="shared" si="82"/>
        <v>0</v>
      </c>
      <c r="AP566" s="205">
        <f t="shared" si="74"/>
        <v>-1228.9210681461409</v>
      </c>
      <c r="AQ566" s="205">
        <f t="shared" si="75"/>
        <v>-184.83177457477723</v>
      </c>
    </row>
    <row r="567" spans="1:43" ht="18" x14ac:dyDescent="0.3">
      <c r="E567" s="108"/>
      <c r="F567" s="249"/>
      <c r="G567" s="272" t="s">
        <v>85</v>
      </c>
      <c r="H567" s="249" t="s">
        <v>597</v>
      </c>
      <c r="I567" s="44"/>
      <c r="J567" s="43"/>
      <c r="K567" s="44"/>
      <c r="N567" s="54">
        <v>1126.1711852692099</v>
      </c>
      <c r="O567" s="54">
        <v>1144.0682939191499</v>
      </c>
      <c r="P567" s="54">
        <v>1337.4157954264399</v>
      </c>
      <c r="Q567" s="298">
        <v>2101.9097824505898</v>
      </c>
      <c r="R567" s="298">
        <v>1716.10029862754</v>
      </c>
      <c r="S567" s="298">
        <v>2722.1976506656792</v>
      </c>
      <c r="T567" s="298">
        <v>2139.8441390550261</v>
      </c>
      <c r="U567" s="298">
        <v>2259.1624356703837</v>
      </c>
      <c r="V567" s="298">
        <v>2566.0892047247971</v>
      </c>
      <c r="W567" s="298">
        <v>2393.5614492681943</v>
      </c>
      <c r="X567" s="54"/>
      <c r="Y567" s="326">
        <v>1126.1711852692099</v>
      </c>
      <c r="Z567" s="326">
        <v>1144.0682939191499</v>
      </c>
      <c r="AA567" s="326">
        <v>1337.4157954264399</v>
      </c>
      <c r="AB567" s="326">
        <v>2101.9097824505898</v>
      </c>
      <c r="AC567" s="326">
        <v>1716.10029862754</v>
      </c>
      <c r="AD567" s="326">
        <v>2722.1976506656792</v>
      </c>
      <c r="AE567" s="326">
        <v>2139.8441390550261</v>
      </c>
      <c r="AF567" s="326">
        <v>2025.772490803454</v>
      </c>
      <c r="AG567" s="46">
        <v>2281.0412953979003</v>
      </c>
      <c r="AI567" s="205">
        <f t="shared" si="76"/>
        <v>0</v>
      </c>
      <c r="AJ567" s="205">
        <f t="shared" si="77"/>
        <v>0</v>
      </c>
      <c r="AK567" s="205">
        <f t="shared" si="78"/>
        <v>0</v>
      </c>
      <c r="AL567" s="205">
        <f t="shared" si="79"/>
        <v>0</v>
      </c>
      <c r="AM567" s="205">
        <f t="shared" si="80"/>
        <v>0</v>
      </c>
      <c r="AN567" s="205">
        <f t="shared" si="81"/>
        <v>0</v>
      </c>
      <c r="AO567" s="205">
        <f t="shared" si="82"/>
        <v>0</v>
      </c>
      <c r="AP567" s="205">
        <f t="shared" si="74"/>
        <v>-233.38994486692968</v>
      </c>
      <c r="AQ567" s="205">
        <f t="shared" si="75"/>
        <v>-285.04790932689684</v>
      </c>
    </row>
    <row r="568" spans="1:43" s="50" customFormat="1" ht="18" x14ac:dyDescent="0.3">
      <c r="A568" s="48"/>
      <c r="B568" s="49"/>
      <c r="C568" s="48"/>
      <c r="D568" s="49"/>
      <c r="E568" s="99"/>
      <c r="F568" s="273" t="s">
        <v>86</v>
      </c>
      <c r="G568" s="248" t="s">
        <v>864</v>
      </c>
      <c r="H568" s="255"/>
      <c r="I568" s="49"/>
      <c r="J568" s="49"/>
      <c r="K568" s="48"/>
      <c r="L568" s="49"/>
      <c r="M568" s="49"/>
      <c r="N568" s="123">
        <v>320.34584105800013</v>
      </c>
      <c r="O568" s="123">
        <v>329.48650055886446</v>
      </c>
      <c r="P568" s="123">
        <v>341.46534314744144</v>
      </c>
      <c r="Q568" s="123">
        <v>354.28353001738731</v>
      </c>
      <c r="R568" s="123">
        <v>372.63007848710794</v>
      </c>
      <c r="S568" s="123">
        <v>459.50285991580301</v>
      </c>
      <c r="T568" s="123">
        <v>498.09886005580074</v>
      </c>
      <c r="U568" s="123">
        <v>568.50834677793898</v>
      </c>
      <c r="V568" s="123">
        <v>599.61345272019253</v>
      </c>
      <c r="W568" s="123">
        <v>657.77983093231239</v>
      </c>
      <c r="X568" s="123"/>
      <c r="Y568" s="327">
        <v>320.34584105800013</v>
      </c>
      <c r="Z568" s="327">
        <v>329.48650055886446</v>
      </c>
      <c r="AA568" s="327">
        <v>341.46534314744144</v>
      </c>
      <c r="AB568" s="327">
        <v>354.28353001738731</v>
      </c>
      <c r="AC568" s="327">
        <v>372.63007848710794</v>
      </c>
      <c r="AD568" s="327">
        <v>459.50285991580301</v>
      </c>
      <c r="AE568" s="327">
        <v>498.09886005580074</v>
      </c>
      <c r="AF568" s="327">
        <v>568.77876790739981</v>
      </c>
      <c r="AG568" s="50">
        <v>603.50794925924583</v>
      </c>
      <c r="AI568" s="205">
        <f t="shared" si="76"/>
        <v>0</v>
      </c>
      <c r="AJ568" s="205">
        <f t="shared" si="77"/>
        <v>0</v>
      </c>
      <c r="AK568" s="205">
        <f t="shared" si="78"/>
        <v>0</v>
      </c>
      <c r="AL568" s="205">
        <f t="shared" si="79"/>
        <v>0</v>
      </c>
      <c r="AM568" s="205">
        <f t="shared" si="80"/>
        <v>0</v>
      </c>
      <c r="AN568" s="205">
        <f t="shared" si="81"/>
        <v>0</v>
      </c>
      <c r="AO568" s="205">
        <f t="shared" si="82"/>
        <v>0</v>
      </c>
      <c r="AP568" s="205">
        <f t="shared" si="74"/>
        <v>0.27042112946082852</v>
      </c>
      <c r="AQ568" s="205">
        <f t="shared" si="75"/>
        <v>3.8944965390533071</v>
      </c>
    </row>
    <row r="569" spans="1:43" s="50" customFormat="1" ht="18" x14ac:dyDescent="0.3">
      <c r="A569" s="48"/>
      <c r="B569" s="49"/>
      <c r="C569" s="48"/>
      <c r="D569" s="49"/>
      <c r="E569" s="99"/>
      <c r="F569" s="273" t="s">
        <v>87</v>
      </c>
      <c r="G569" s="248" t="s">
        <v>598</v>
      </c>
      <c r="H569" s="255"/>
      <c r="I569" s="49"/>
      <c r="J569" s="49"/>
      <c r="K569" s="48"/>
      <c r="L569" s="49"/>
      <c r="M569" s="49"/>
      <c r="N569" s="123">
        <v>1165.3292289755</v>
      </c>
      <c r="O569" s="123">
        <v>1181.1605231421599</v>
      </c>
      <c r="P569" s="123">
        <v>1198.7668764070099</v>
      </c>
      <c r="Q569" s="123">
        <v>1226.69961747873</v>
      </c>
      <c r="R569" s="123">
        <v>1268</v>
      </c>
      <c r="S569" s="123">
        <v>1141.4889899382279</v>
      </c>
      <c r="T569" s="123">
        <v>993.3479423367271</v>
      </c>
      <c r="U569" s="123">
        <v>1000.7928808752541</v>
      </c>
      <c r="V569" s="123">
        <v>1096.9382097019288</v>
      </c>
      <c r="W569" s="123">
        <v>1187.8207774242228</v>
      </c>
      <c r="X569" s="123"/>
      <c r="Y569" s="327">
        <v>1165.3292289755</v>
      </c>
      <c r="Z569" s="327">
        <v>1181.1605231421599</v>
      </c>
      <c r="AA569" s="327">
        <v>1198.7668764070099</v>
      </c>
      <c r="AB569" s="327">
        <v>1226.69961747873</v>
      </c>
      <c r="AC569" s="327">
        <v>1268</v>
      </c>
      <c r="AD569" s="327">
        <v>1141.4889899382279</v>
      </c>
      <c r="AE569" s="327">
        <v>993.3479423367271</v>
      </c>
      <c r="AF569" s="327">
        <v>999.7995329329176</v>
      </c>
      <c r="AG569" s="50">
        <v>1095.8494316597382</v>
      </c>
      <c r="AI569" s="205">
        <f t="shared" si="76"/>
        <v>0</v>
      </c>
      <c r="AJ569" s="205">
        <f t="shared" si="77"/>
        <v>0</v>
      </c>
      <c r="AK569" s="205">
        <f t="shared" si="78"/>
        <v>0</v>
      </c>
      <c r="AL569" s="205">
        <f t="shared" si="79"/>
        <v>0</v>
      </c>
      <c r="AM569" s="205">
        <f t="shared" si="80"/>
        <v>0</v>
      </c>
      <c r="AN569" s="205">
        <f t="shared" si="81"/>
        <v>0</v>
      </c>
      <c r="AO569" s="205">
        <f t="shared" si="82"/>
        <v>0</v>
      </c>
      <c r="AP569" s="205">
        <f t="shared" si="74"/>
        <v>-0.99334794233652701</v>
      </c>
      <c r="AQ569" s="205">
        <f t="shared" si="75"/>
        <v>-1.0887780421905973</v>
      </c>
    </row>
    <row r="570" spans="1:43" s="50" customFormat="1" ht="18" x14ac:dyDescent="0.3">
      <c r="A570" s="48"/>
      <c r="B570" s="49"/>
      <c r="C570" s="48"/>
      <c r="D570" s="49"/>
      <c r="E570" s="99" t="s">
        <v>11</v>
      </c>
      <c r="F570" s="248" t="s">
        <v>599</v>
      </c>
      <c r="G570" s="248"/>
      <c r="H570" s="248"/>
      <c r="I570" s="48"/>
      <c r="J570" s="49"/>
      <c r="K570" s="48"/>
      <c r="L570" s="49"/>
      <c r="M570" s="49"/>
      <c r="N570" s="123">
        <v>14698.94519885105</v>
      </c>
      <c r="O570" s="123">
        <v>15999.621912005719</v>
      </c>
      <c r="P570" s="123">
        <v>18076.345270753758</v>
      </c>
      <c r="Q570" s="299">
        <v>16545.519798710782</v>
      </c>
      <c r="R570" s="123">
        <v>16179.23907634756</v>
      </c>
      <c r="S570" s="123">
        <v>15345.755354717177</v>
      </c>
      <c r="T570" s="123">
        <v>15641.993446632223</v>
      </c>
      <c r="U570" s="123">
        <v>16783.820688568292</v>
      </c>
      <c r="V570" s="123">
        <v>18392.323802137638</v>
      </c>
      <c r="W570" s="123">
        <v>19692.395750242122</v>
      </c>
      <c r="X570" s="123"/>
      <c r="Y570" s="327">
        <v>14698.94519885105</v>
      </c>
      <c r="Z570" s="327">
        <v>15999.621912005719</v>
      </c>
      <c r="AA570" s="327">
        <v>18076.345270753758</v>
      </c>
      <c r="AB570" s="327">
        <v>16545.519798710782</v>
      </c>
      <c r="AC570" s="327">
        <v>16179.23907634756</v>
      </c>
      <c r="AD570" s="327">
        <v>15345.755354717177</v>
      </c>
      <c r="AE570" s="327">
        <v>15641.993446632223</v>
      </c>
      <c r="AF570" s="327">
        <v>16783.820688568292</v>
      </c>
      <c r="AG570" s="50">
        <v>18392.323802137638</v>
      </c>
      <c r="AI570" s="205">
        <f t="shared" si="76"/>
        <v>0</v>
      </c>
      <c r="AJ570" s="205">
        <f t="shared" si="77"/>
        <v>0</v>
      </c>
      <c r="AK570" s="205">
        <f t="shared" si="78"/>
        <v>0</v>
      </c>
      <c r="AL570" s="205">
        <f t="shared" si="79"/>
        <v>0</v>
      </c>
      <c r="AM570" s="205">
        <f t="shared" si="80"/>
        <v>0</v>
      </c>
      <c r="AN570" s="205">
        <f t="shared" si="81"/>
        <v>0</v>
      </c>
      <c r="AO570" s="205">
        <f t="shared" si="82"/>
        <v>0</v>
      </c>
      <c r="AP570" s="205">
        <f t="shared" si="74"/>
        <v>0</v>
      </c>
      <c r="AQ570" s="205">
        <f t="shared" si="75"/>
        <v>0</v>
      </c>
    </row>
    <row r="571" spans="1:43" s="50" customFormat="1" ht="18" x14ac:dyDescent="0.3">
      <c r="A571" s="48"/>
      <c r="B571" s="49"/>
      <c r="C571" s="48"/>
      <c r="D571" s="49"/>
      <c r="E571" s="99"/>
      <c r="F571" s="248" t="s">
        <v>536</v>
      </c>
      <c r="G571" s="248"/>
      <c r="H571" s="248"/>
      <c r="I571" s="48"/>
      <c r="J571" s="49"/>
      <c r="K571" s="48"/>
      <c r="L571" s="49"/>
      <c r="M571" s="49"/>
      <c r="N571" s="123">
        <v>1176941.1870326435</v>
      </c>
      <c r="O571" s="123">
        <v>1229312.4972448102</v>
      </c>
      <c r="P571" s="123">
        <v>1300769.0197593477</v>
      </c>
      <c r="Q571" s="299">
        <v>1363766.3945229838</v>
      </c>
      <c r="R571" s="123">
        <v>1423951.9624371622</v>
      </c>
      <c r="S571" s="123">
        <v>1346249.0883201084</v>
      </c>
      <c r="T571" s="123">
        <v>1390881.950864098</v>
      </c>
      <c r="U571" s="123">
        <v>1516502.7536947306</v>
      </c>
      <c r="V571" s="123">
        <v>1570142.4237125986</v>
      </c>
      <c r="W571" s="123">
        <v>1650305.4054110262</v>
      </c>
      <c r="X571" s="123"/>
      <c r="Y571" s="327">
        <v>1176941.1870326435</v>
      </c>
      <c r="Z571" s="327">
        <v>1229312.4972448102</v>
      </c>
      <c r="AA571" s="327">
        <v>1300769.0197593477</v>
      </c>
      <c r="AB571" s="327">
        <v>1363766.3945229838</v>
      </c>
      <c r="AC571" s="327">
        <v>1423951.9624371622</v>
      </c>
      <c r="AD571" s="327">
        <v>1346249.0883201084</v>
      </c>
      <c r="AE571" s="327">
        <v>1390881.950864098</v>
      </c>
      <c r="AF571" s="327">
        <v>1514139.4318749716</v>
      </c>
      <c r="AG571" s="50">
        <v>1567974.464668972</v>
      </c>
      <c r="AI571" s="205">
        <f t="shared" si="76"/>
        <v>0</v>
      </c>
      <c r="AJ571" s="205">
        <f t="shared" si="77"/>
        <v>0</v>
      </c>
      <c r="AK571" s="205">
        <f t="shared" si="78"/>
        <v>0</v>
      </c>
      <c r="AL571" s="205">
        <f t="shared" si="79"/>
        <v>0</v>
      </c>
      <c r="AM571" s="205">
        <f t="shared" si="80"/>
        <v>0</v>
      </c>
      <c r="AN571" s="205">
        <f t="shared" si="81"/>
        <v>0</v>
      </c>
      <c r="AO571" s="205">
        <f t="shared" si="82"/>
        <v>0</v>
      </c>
      <c r="AP571" s="205">
        <f t="shared" si="74"/>
        <v>-2363.321819758974</v>
      </c>
      <c r="AQ571" s="205">
        <f t="shared" si="75"/>
        <v>-2167.9590436266735</v>
      </c>
    </row>
    <row r="572" spans="1:43" ht="18" x14ac:dyDescent="0.3">
      <c r="E572" s="107"/>
      <c r="F572" s="268"/>
      <c r="G572" s="249"/>
      <c r="H572" s="249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326"/>
      <c r="Z572" s="326"/>
      <c r="AA572" s="326"/>
      <c r="AB572" s="326"/>
      <c r="AC572" s="326"/>
      <c r="AD572" s="326"/>
      <c r="AE572" s="326"/>
      <c r="AF572" s="326"/>
      <c r="AI572" s="205">
        <f t="shared" si="76"/>
        <v>0</v>
      </c>
      <c r="AJ572" s="205">
        <f t="shared" si="77"/>
        <v>0</v>
      </c>
      <c r="AK572" s="205">
        <f t="shared" si="78"/>
        <v>0</v>
      </c>
      <c r="AL572" s="205">
        <f t="shared" si="79"/>
        <v>0</v>
      </c>
      <c r="AM572" s="205">
        <f t="shared" si="80"/>
        <v>0</v>
      </c>
      <c r="AN572" s="205">
        <f t="shared" si="81"/>
        <v>0</v>
      </c>
      <c r="AO572" s="205">
        <f t="shared" si="82"/>
        <v>0</v>
      </c>
      <c r="AP572" s="205">
        <f t="shared" si="74"/>
        <v>0</v>
      </c>
      <c r="AQ572" s="205">
        <f t="shared" si="75"/>
        <v>0</v>
      </c>
    </row>
    <row r="573" spans="1:43" ht="18" x14ac:dyDescent="0.3">
      <c r="E573" s="107"/>
      <c r="F573" s="268"/>
      <c r="G573" s="249"/>
      <c r="H573" s="249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326"/>
      <c r="Z573" s="326"/>
      <c r="AA573" s="326"/>
      <c r="AB573" s="326"/>
      <c r="AC573" s="326"/>
      <c r="AD573" s="326"/>
      <c r="AE573" s="326"/>
      <c r="AF573" s="326"/>
      <c r="AI573" s="205">
        <f t="shared" si="76"/>
        <v>0</v>
      </c>
      <c r="AJ573" s="205">
        <f t="shared" si="77"/>
        <v>0</v>
      </c>
      <c r="AK573" s="205">
        <f t="shared" si="78"/>
        <v>0</v>
      </c>
      <c r="AL573" s="205">
        <f t="shared" si="79"/>
        <v>0</v>
      </c>
      <c r="AM573" s="205">
        <f t="shared" si="80"/>
        <v>0</v>
      </c>
      <c r="AN573" s="205">
        <f t="shared" si="81"/>
        <v>0</v>
      </c>
      <c r="AO573" s="205">
        <f t="shared" si="82"/>
        <v>0</v>
      </c>
      <c r="AP573" s="205">
        <f t="shared" si="74"/>
        <v>0</v>
      </c>
      <c r="AQ573" s="205">
        <f t="shared" si="75"/>
        <v>0</v>
      </c>
    </row>
    <row r="574" spans="1:43" ht="18" x14ac:dyDescent="0.3">
      <c r="E574" s="122" t="s">
        <v>600</v>
      </c>
      <c r="F574" s="274"/>
      <c r="G574" s="274"/>
      <c r="H574" s="27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326"/>
      <c r="Z574" s="326"/>
      <c r="AA574" s="326"/>
      <c r="AB574" s="326"/>
      <c r="AC574" s="326"/>
      <c r="AD574" s="326"/>
      <c r="AE574" s="326"/>
      <c r="AF574" s="326"/>
      <c r="AI574" s="205">
        <f t="shared" si="76"/>
        <v>0</v>
      </c>
      <c r="AJ574" s="205">
        <f t="shared" si="77"/>
        <v>0</v>
      </c>
      <c r="AK574" s="205">
        <f t="shared" si="78"/>
        <v>0</v>
      </c>
      <c r="AL574" s="205">
        <f t="shared" si="79"/>
        <v>0</v>
      </c>
      <c r="AM574" s="205">
        <f t="shared" si="80"/>
        <v>0</v>
      </c>
      <c r="AN574" s="205">
        <f t="shared" si="81"/>
        <v>0</v>
      </c>
      <c r="AO574" s="205">
        <f t="shared" si="82"/>
        <v>0</v>
      </c>
      <c r="AP574" s="205">
        <f t="shared" si="74"/>
        <v>0</v>
      </c>
      <c r="AQ574" s="205">
        <f t="shared" si="75"/>
        <v>0</v>
      </c>
    </row>
    <row r="575" spans="1:43" s="50" customFormat="1" ht="18" x14ac:dyDescent="0.3">
      <c r="A575" s="48"/>
      <c r="B575" s="49"/>
      <c r="C575" s="48"/>
      <c r="D575" s="49"/>
      <c r="E575" s="99" t="s">
        <v>6</v>
      </c>
      <c r="F575" s="248" t="s">
        <v>601</v>
      </c>
      <c r="G575" s="248"/>
      <c r="H575" s="248"/>
      <c r="I575" s="49"/>
      <c r="J575" s="49"/>
      <c r="K575" s="49"/>
      <c r="L575" s="49"/>
      <c r="M575" s="49"/>
      <c r="N575" s="123">
        <v>635099.43357808469</v>
      </c>
      <c r="O575" s="123">
        <v>672260.28099731996</v>
      </c>
      <c r="P575" s="123">
        <v>718701.80947832298</v>
      </c>
      <c r="Q575" s="123">
        <v>776053.76431218884</v>
      </c>
      <c r="R575" s="123">
        <v>835714.30728388461</v>
      </c>
      <c r="S575" s="123">
        <v>802747.18130554364</v>
      </c>
      <c r="T575" s="123">
        <v>817102.78283775167</v>
      </c>
      <c r="U575" s="123">
        <v>910364.1290768974</v>
      </c>
      <c r="V575" s="123">
        <v>952396.84045815689</v>
      </c>
      <c r="W575" s="123">
        <v>1000999.4575988448</v>
      </c>
      <c r="X575" s="123"/>
      <c r="Y575" s="327">
        <v>635099.43357808469</v>
      </c>
      <c r="Z575" s="327">
        <v>672260.28099731996</v>
      </c>
      <c r="AA575" s="327">
        <v>718701.80947832298</v>
      </c>
      <c r="AB575" s="327">
        <v>776053.76431218884</v>
      </c>
      <c r="AC575" s="327">
        <v>835714.30728388461</v>
      </c>
      <c r="AD575" s="327">
        <v>802747.18130554364</v>
      </c>
      <c r="AE575" s="327">
        <v>817102.78283775167</v>
      </c>
      <c r="AF575" s="327">
        <v>909561.74984219414</v>
      </c>
      <c r="AG575" s="50">
        <v>951892.29263195139</v>
      </c>
      <c r="AI575" s="205">
        <f t="shared" si="76"/>
        <v>0</v>
      </c>
      <c r="AJ575" s="205">
        <f t="shared" si="77"/>
        <v>0</v>
      </c>
      <c r="AK575" s="205">
        <f t="shared" si="78"/>
        <v>0</v>
      </c>
      <c r="AL575" s="205">
        <f t="shared" si="79"/>
        <v>0</v>
      </c>
      <c r="AM575" s="205">
        <f t="shared" si="80"/>
        <v>0</v>
      </c>
      <c r="AN575" s="205">
        <f t="shared" si="81"/>
        <v>0</v>
      </c>
      <c r="AO575" s="205">
        <f t="shared" si="82"/>
        <v>0</v>
      </c>
      <c r="AP575" s="205">
        <f t="shared" si="74"/>
        <v>-802.37923470325768</v>
      </c>
      <c r="AQ575" s="205">
        <f t="shared" si="75"/>
        <v>-504.54782620549668</v>
      </c>
    </row>
    <row r="576" spans="1:43" ht="18" x14ac:dyDescent="0.3">
      <c r="E576" s="99"/>
      <c r="F576" s="249" t="s">
        <v>13</v>
      </c>
      <c r="G576" s="249" t="s">
        <v>602</v>
      </c>
      <c r="H576" s="249"/>
      <c r="I576" s="44"/>
      <c r="K576" s="4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326"/>
      <c r="Z576" s="326"/>
      <c r="AA576" s="326"/>
      <c r="AB576" s="326"/>
      <c r="AC576" s="326"/>
      <c r="AD576" s="326"/>
      <c r="AE576" s="326"/>
      <c r="AF576" s="326"/>
      <c r="AI576" s="205">
        <f t="shared" si="76"/>
        <v>0</v>
      </c>
      <c r="AJ576" s="205">
        <f t="shared" si="77"/>
        <v>0</v>
      </c>
      <c r="AK576" s="205">
        <f t="shared" si="78"/>
        <v>0</v>
      </c>
      <c r="AL576" s="205">
        <f t="shared" si="79"/>
        <v>0</v>
      </c>
      <c r="AM576" s="205">
        <f t="shared" si="80"/>
        <v>0</v>
      </c>
      <c r="AN576" s="205">
        <f t="shared" si="81"/>
        <v>0</v>
      </c>
      <c r="AO576" s="205">
        <f t="shared" si="82"/>
        <v>0</v>
      </c>
      <c r="AP576" s="205">
        <f t="shared" si="74"/>
        <v>0</v>
      </c>
      <c r="AQ576" s="205">
        <f t="shared" si="75"/>
        <v>0</v>
      </c>
    </row>
    <row r="577" spans="5:43" ht="18" x14ac:dyDescent="0.3">
      <c r="E577" s="99"/>
      <c r="F577" s="249"/>
      <c r="G577" s="249" t="s">
        <v>89</v>
      </c>
      <c r="H577" s="249" t="s">
        <v>390</v>
      </c>
      <c r="I577" s="44"/>
      <c r="K577" s="44"/>
      <c r="N577" s="54">
        <v>138567.62532013899</v>
      </c>
      <c r="O577" s="54">
        <v>147710.71937186801</v>
      </c>
      <c r="P577" s="54">
        <v>158811.11979980799</v>
      </c>
      <c r="Q577" s="54">
        <v>170931.445679389</v>
      </c>
      <c r="R577" s="54">
        <v>184684.04576438799</v>
      </c>
      <c r="S577" s="54">
        <v>195369.32545573232</v>
      </c>
      <c r="T577" s="54">
        <v>207060.68995554751</v>
      </c>
      <c r="U577" s="54">
        <v>221411.98263179319</v>
      </c>
      <c r="V577" s="54">
        <v>230982.9646055201</v>
      </c>
      <c r="W577" s="54">
        <v>241600.84500137897</v>
      </c>
      <c r="X577" s="54"/>
      <c r="Y577" s="326">
        <v>138567.62532013899</v>
      </c>
      <c r="Z577" s="326">
        <v>147710.71937186801</v>
      </c>
      <c r="AA577" s="326">
        <v>158811.11979980799</v>
      </c>
      <c r="AB577" s="326">
        <v>170931.445679389</v>
      </c>
      <c r="AC577" s="326">
        <v>184684.04576438799</v>
      </c>
      <c r="AD577" s="326">
        <v>195369.32545573232</v>
      </c>
      <c r="AE577" s="326">
        <v>207060.68995554751</v>
      </c>
      <c r="AF577" s="326">
        <v>221380.65043045272</v>
      </c>
      <c r="AG577" s="46">
        <v>230797.83020556407</v>
      </c>
      <c r="AI577" s="205">
        <f t="shared" si="76"/>
        <v>0</v>
      </c>
      <c r="AJ577" s="205">
        <f t="shared" si="77"/>
        <v>0</v>
      </c>
      <c r="AK577" s="205">
        <f t="shared" si="78"/>
        <v>0</v>
      </c>
      <c r="AL577" s="205">
        <f t="shared" si="79"/>
        <v>0</v>
      </c>
      <c r="AM577" s="205">
        <f t="shared" si="80"/>
        <v>0</v>
      </c>
      <c r="AN577" s="205">
        <f t="shared" si="81"/>
        <v>0</v>
      </c>
      <c r="AO577" s="205">
        <f t="shared" si="82"/>
        <v>0</v>
      </c>
      <c r="AP577" s="205">
        <f t="shared" si="74"/>
        <v>-31.3322013404686</v>
      </c>
      <c r="AQ577" s="205">
        <f t="shared" si="75"/>
        <v>-185.13439995603403</v>
      </c>
    </row>
    <row r="578" spans="5:43" ht="18" x14ac:dyDescent="0.3">
      <c r="E578" s="99"/>
      <c r="F578" s="249"/>
      <c r="G578" s="249" t="s">
        <v>90</v>
      </c>
      <c r="H578" s="249" t="s">
        <v>391</v>
      </c>
      <c r="I578" s="44"/>
      <c r="K578" s="44"/>
      <c r="N578" s="54">
        <v>12627.423632386801</v>
      </c>
      <c r="O578" s="54">
        <v>11745.262769430101</v>
      </c>
      <c r="P578" s="54">
        <v>11946.3538635062</v>
      </c>
      <c r="Q578" s="54">
        <v>12217.5527880967</v>
      </c>
      <c r="R578" s="54">
        <v>12450.637869419599</v>
      </c>
      <c r="S578" s="54">
        <v>12185.480892408283</v>
      </c>
      <c r="T578" s="54">
        <v>11921.903602009397</v>
      </c>
      <c r="U578" s="54">
        <v>11966.526828680102</v>
      </c>
      <c r="V578" s="54">
        <v>12253.233441177059</v>
      </c>
      <c r="W578" s="54">
        <v>12337.940227872303</v>
      </c>
      <c r="X578" s="54"/>
      <c r="Y578" s="326">
        <v>12627.423632386801</v>
      </c>
      <c r="Z578" s="326">
        <v>11745.262769430101</v>
      </c>
      <c r="AA578" s="326">
        <v>11946.3538635062</v>
      </c>
      <c r="AB578" s="326">
        <v>12217.5527880967</v>
      </c>
      <c r="AC578" s="326">
        <v>12450.637869419599</v>
      </c>
      <c r="AD578" s="326">
        <v>12185.480892408283</v>
      </c>
      <c r="AE578" s="326">
        <v>11921.903602009397</v>
      </c>
      <c r="AF578" s="326">
        <v>11966.526828680104</v>
      </c>
      <c r="AG578" s="46">
        <v>12256.271460164447</v>
      </c>
      <c r="AI578" s="205">
        <f t="shared" si="76"/>
        <v>0</v>
      </c>
      <c r="AJ578" s="205">
        <f t="shared" si="77"/>
        <v>0</v>
      </c>
      <c r="AK578" s="205">
        <f t="shared" si="78"/>
        <v>0</v>
      </c>
      <c r="AL578" s="205">
        <f t="shared" si="79"/>
        <v>0</v>
      </c>
      <c r="AM578" s="205">
        <f t="shared" si="80"/>
        <v>0</v>
      </c>
      <c r="AN578" s="205">
        <f t="shared" si="81"/>
        <v>0</v>
      </c>
      <c r="AO578" s="205">
        <f t="shared" si="82"/>
        <v>0</v>
      </c>
      <c r="AP578" s="205">
        <f t="shared" si="74"/>
        <v>0</v>
      </c>
      <c r="AQ578" s="205">
        <f t="shared" si="75"/>
        <v>3.0380189873885683</v>
      </c>
    </row>
    <row r="579" spans="5:43" ht="18" x14ac:dyDescent="0.3">
      <c r="E579" s="99"/>
      <c r="F579" s="249"/>
      <c r="G579" s="249" t="s">
        <v>91</v>
      </c>
      <c r="H579" s="249" t="s">
        <v>392</v>
      </c>
      <c r="I579" s="44"/>
      <c r="K579" s="44"/>
      <c r="N579" s="54">
        <v>20006.652790029701</v>
      </c>
      <c r="O579" s="54">
        <v>22075.150550206501</v>
      </c>
      <c r="P579" s="54">
        <v>24725.577569411002</v>
      </c>
      <c r="Q579" s="54">
        <v>27949.106072598799</v>
      </c>
      <c r="R579" s="54">
        <v>31423.6388152855</v>
      </c>
      <c r="S579" s="54">
        <v>27502.90015553898</v>
      </c>
      <c r="T579" s="54">
        <v>28046.703221514399</v>
      </c>
      <c r="U579" s="54">
        <v>32569.553384928557</v>
      </c>
      <c r="V579" s="54">
        <v>34843.783117457948</v>
      </c>
      <c r="W579" s="54">
        <v>37798.904453404954</v>
      </c>
      <c r="X579" s="54"/>
      <c r="Y579" s="326">
        <v>20006.652790029701</v>
      </c>
      <c r="Z579" s="326">
        <v>22075.150550206501</v>
      </c>
      <c r="AA579" s="326">
        <v>24725.577569411002</v>
      </c>
      <c r="AB579" s="326">
        <v>27949.106072598799</v>
      </c>
      <c r="AC579" s="326">
        <v>31423.6388152855</v>
      </c>
      <c r="AD579" s="326">
        <v>27502.90015553898</v>
      </c>
      <c r="AE579" s="326">
        <v>28046.703221514399</v>
      </c>
      <c r="AF579" s="326">
        <v>32745.744141532243</v>
      </c>
      <c r="AG579" s="46">
        <v>35061.967408790151</v>
      </c>
      <c r="AI579" s="205">
        <f t="shared" si="76"/>
        <v>0</v>
      </c>
      <c r="AJ579" s="205">
        <f t="shared" si="77"/>
        <v>0</v>
      </c>
      <c r="AK579" s="205">
        <f t="shared" si="78"/>
        <v>0</v>
      </c>
      <c r="AL579" s="205">
        <f t="shared" si="79"/>
        <v>0</v>
      </c>
      <c r="AM579" s="205">
        <f t="shared" si="80"/>
        <v>0</v>
      </c>
      <c r="AN579" s="205">
        <f t="shared" si="81"/>
        <v>0</v>
      </c>
      <c r="AO579" s="205">
        <f t="shared" si="82"/>
        <v>0</v>
      </c>
      <c r="AP579" s="205">
        <f t="shared" si="74"/>
        <v>176.19075660368617</v>
      </c>
      <c r="AQ579" s="205">
        <f t="shared" si="75"/>
        <v>218.18429133220343</v>
      </c>
    </row>
    <row r="580" spans="5:43" ht="18" x14ac:dyDescent="0.3">
      <c r="E580" s="99"/>
      <c r="F580" s="249"/>
      <c r="G580" s="249" t="s">
        <v>92</v>
      </c>
      <c r="H580" s="249" t="s">
        <v>603</v>
      </c>
      <c r="I580" s="44"/>
      <c r="K580" s="44"/>
      <c r="N580" s="54">
        <v>99383.082091150703</v>
      </c>
      <c r="O580" s="54">
        <v>105777.623483023</v>
      </c>
      <c r="P580" s="54">
        <v>110968.662072911</v>
      </c>
      <c r="Q580" s="54">
        <v>116502.990829598</v>
      </c>
      <c r="R580" s="54">
        <v>121970.233649209</v>
      </c>
      <c r="S580" s="54">
        <v>126625.25008835793</v>
      </c>
      <c r="T580" s="54">
        <v>130342.72151319681</v>
      </c>
      <c r="U580" s="54">
        <v>139369.37288945357</v>
      </c>
      <c r="V580" s="54">
        <v>148555.92329850738</v>
      </c>
      <c r="W580" s="54">
        <v>156014.10859378817</v>
      </c>
      <c r="X580" s="54"/>
      <c r="Y580" s="326">
        <v>99383.082091150703</v>
      </c>
      <c r="Z580" s="326">
        <v>105777.623483023</v>
      </c>
      <c r="AA580" s="326">
        <v>110968.662072911</v>
      </c>
      <c r="AB580" s="326">
        <v>116502.990829598</v>
      </c>
      <c r="AC580" s="326">
        <v>121970.233649209</v>
      </c>
      <c r="AD580" s="326">
        <v>126625.25008835793</v>
      </c>
      <c r="AE580" s="326">
        <v>130342.72151319681</v>
      </c>
      <c r="AF580" s="326">
        <v>139288.00084805727</v>
      </c>
      <c r="AG580" s="46">
        <v>148583.13842488118</v>
      </c>
      <c r="AI580" s="205">
        <f t="shared" si="76"/>
        <v>0</v>
      </c>
      <c r="AJ580" s="205">
        <f t="shared" si="77"/>
        <v>0</v>
      </c>
      <c r="AK580" s="205">
        <f t="shared" si="78"/>
        <v>0</v>
      </c>
      <c r="AL580" s="205">
        <f t="shared" si="79"/>
        <v>0</v>
      </c>
      <c r="AM580" s="205">
        <f t="shared" si="80"/>
        <v>0</v>
      </c>
      <c r="AN580" s="205">
        <f t="shared" si="81"/>
        <v>0</v>
      </c>
      <c r="AO580" s="205">
        <f t="shared" si="82"/>
        <v>0</v>
      </c>
      <c r="AP580" s="205">
        <f t="shared" si="74"/>
        <v>-81.372041396301938</v>
      </c>
      <c r="AQ580" s="205">
        <f t="shared" si="75"/>
        <v>27.215126373805106</v>
      </c>
    </row>
    <row r="581" spans="5:43" ht="18" x14ac:dyDescent="0.3">
      <c r="E581" s="99"/>
      <c r="F581" s="249"/>
      <c r="G581" s="249" t="s">
        <v>93</v>
      </c>
      <c r="H581" s="249" t="s">
        <v>394</v>
      </c>
      <c r="I581" s="44"/>
      <c r="K581" s="44"/>
      <c r="N581" s="54">
        <v>34319.473967365499</v>
      </c>
      <c r="O581" s="54">
        <v>36074.871677113799</v>
      </c>
      <c r="P581" s="54">
        <v>38312.685739628701</v>
      </c>
      <c r="Q581" s="54">
        <v>41152.194360249901</v>
      </c>
      <c r="R581" s="54">
        <v>44026.583944221798</v>
      </c>
      <c r="S581" s="54">
        <v>39328.226119221174</v>
      </c>
      <c r="T581" s="54">
        <v>39737.515434239991</v>
      </c>
      <c r="U581" s="54">
        <v>43680.958003786567</v>
      </c>
      <c r="V581" s="54">
        <v>45136.446727639282</v>
      </c>
      <c r="W581" s="54">
        <v>48162.242228008501</v>
      </c>
      <c r="X581" s="54"/>
      <c r="Y581" s="326">
        <v>34319.473967365499</v>
      </c>
      <c r="Z581" s="326">
        <v>36074.871677113799</v>
      </c>
      <c r="AA581" s="326">
        <v>38312.685739628701</v>
      </c>
      <c r="AB581" s="326">
        <v>41152.194360249901</v>
      </c>
      <c r="AC581" s="326">
        <v>44026.583944221798</v>
      </c>
      <c r="AD581" s="326">
        <v>39328.226119221174</v>
      </c>
      <c r="AE581" s="326">
        <v>39737.515434239991</v>
      </c>
      <c r="AF581" s="326">
        <v>43621.925072306272</v>
      </c>
      <c r="AG581" s="46">
        <v>45139.234005230719</v>
      </c>
      <c r="AI581" s="205">
        <f t="shared" si="76"/>
        <v>0</v>
      </c>
      <c r="AJ581" s="205">
        <f t="shared" si="77"/>
        <v>0</v>
      </c>
      <c r="AK581" s="205">
        <f t="shared" si="78"/>
        <v>0</v>
      </c>
      <c r="AL581" s="205">
        <f t="shared" si="79"/>
        <v>0</v>
      </c>
      <c r="AM581" s="205">
        <f t="shared" si="80"/>
        <v>0</v>
      </c>
      <c r="AN581" s="205">
        <f t="shared" si="81"/>
        <v>0</v>
      </c>
      <c r="AO581" s="205">
        <f t="shared" si="82"/>
        <v>0</v>
      </c>
      <c r="AP581" s="205">
        <f t="shared" si="74"/>
        <v>-59.032931480294792</v>
      </c>
      <c r="AQ581" s="205">
        <f t="shared" si="75"/>
        <v>2.7872775914365775</v>
      </c>
    </row>
    <row r="582" spans="5:43" ht="18" x14ac:dyDescent="0.3">
      <c r="E582" s="99"/>
      <c r="F582" s="249"/>
      <c r="G582" s="249" t="s">
        <v>94</v>
      </c>
      <c r="H582" s="249" t="s">
        <v>378</v>
      </c>
      <c r="I582" s="44"/>
      <c r="K582" s="44"/>
      <c r="N582" s="54">
        <v>17298.900642185199</v>
      </c>
      <c r="O582" s="54">
        <v>18304.301912632502</v>
      </c>
      <c r="P582" s="54">
        <v>19409.246302772</v>
      </c>
      <c r="Q582" s="54">
        <v>20705.9413460873</v>
      </c>
      <c r="R582" s="54">
        <v>22045.377710440702</v>
      </c>
      <c r="S582" s="54">
        <v>20988.570459587969</v>
      </c>
      <c r="T582" s="54">
        <v>22645.055412926071</v>
      </c>
      <c r="U582" s="54">
        <v>26620.504395189404</v>
      </c>
      <c r="V582" s="54">
        <v>29602.096382976983</v>
      </c>
      <c r="W582" s="54">
        <v>32389.422728783586</v>
      </c>
      <c r="X582" s="54"/>
      <c r="Y582" s="326">
        <v>17298.900642185199</v>
      </c>
      <c r="Z582" s="326">
        <v>18304.301912632502</v>
      </c>
      <c r="AA582" s="326">
        <v>19409.246302772</v>
      </c>
      <c r="AB582" s="326">
        <v>20705.9413460873</v>
      </c>
      <c r="AC582" s="326">
        <v>22045.377710440702</v>
      </c>
      <c r="AD582" s="326">
        <v>20988.570459587969</v>
      </c>
      <c r="AE582" s="326">
        <v>22645.055412926071</v>
      </c>
      <c r="AF582" s="326">
        <v>26201.558364104996</v>
      </c>
      <c r="AG582" s="46">
        <v>29188.176901197807</v>
      </c>
      <c r="AI582" s="205">
        <f t="shared" si="76"/>
        <v>0</v>
      </c>
      <c r="AJ582" s="205">
        <f t="shared" si="77"/>
        <v>0</v>
      </c>
      <c r="AK582" s="205">
        <f t="shared" si="78"/>
        <v>0</v>
      </c>
      <c r="AL582" s="205">
        <f t="shared" si="79"/>
        <v>0</v>
      </c>
      <c r="AM582" s="205">
        <f t="shared" si="80"/>
        <v>0</v>
      </c>
      <c r="AN582" s="205">
        <f t="shared" si="81"/>
        <v>0</v>
      </c>
      <c r="AO582" s="205">
        <f t="shared" si="82"/>
        <v>0</v>
      </c>
      <c r="AP582" s="205">
        <f t="shared" si="74"/>
        <v>-418.94603108440788</v>
      </c>
      <c r="AQ582" s="205">
        <f t="shared" si="75"/>
        <v>-413.91948177917584</v>
      </c>
    </row>
    <row r="583" spans="5:43" ht="18" x14ac:dyDescent="0.3">
      <c r="E583" s="99"/>
      <c r="F583" s="249"/>
      <c r="G583" s="249" t="s">
        <v>95</v>
      </c>
      <c r="H583" s="249" t="s">
        <v>395</v>
      </c>
      <c r="I583" s="44"/>
      <c r="K583" s="44"/>
      <c r="N583" s="54">
        <v>85253.5452652315</v>
      </c>
      <c r="O583" s="54">
        <v>90849.843020195403</v>
      </c>
      <c r="P583" s="54">
        <v>94983.875347944006</v>
      </c>
      <c r="Q583" s="54">
        <v>100112.94149943</v>
      </c>
      <c r="R583" s="54">
        <v>108445.37131400801</v>
      </c>
      <c r="S583" s="54">
        <v>93461.858953631265</v>
      </c>
      <c r="T583" s="54">
        <v>86052.432661291808</v>
      </c>
      <c r="U583" s="54">
        <v>113696.15983197754</v>
      </c>
      <c r="V583" s="54">
        <v>124607.35589303184</v>
      </c>
      <c r="W583" s="54">
        <v>137663.94641185555</v>
      </c>
      <c r="X583" s="54"/>
      <c r="Y583" s="326">
        <v>85253.5452652315</v>
      </c>
      <c r="Z583" s="326">
        <v>90849.843020195403</v>
      </c>
      <c r="AA583" s="326">
        <v>94983.875347944006</v>
      </c>
      <c r="AB583" s="326">
        <v>100112.94149943</v>
      </c>
      <c r="AC583" s="326">
        <v>108445.37131400801</v>
      </c>
      <c r="AD583" s="326">
        <v>93461.858953631265</v>
      </c>
      <c r="AE583" s="326">
        <v>86052.432661291808</v>
      </c>
      <c r="AF583" s="326">
        <v>113692.95427538284</v>
      </c>
      <c r="AG583" s="46">
        <v>124654.53685863694</v>
      </c>
      <c r="AI583" s="205">
        <f t="shared" si="76"/>
        <v>0</v>
      </c>
      <c r="AJ583" s="205">
        <f t="shared" si="77"/>
        <v>0</v>
      </c>
      <c r="AK583" s="205">
        <f t="shared" si="78"/>
        <v>0</v>
      </c>
      <c r="AL583" s="205">
        <f t="shared" si="79"/>
        <v>0</v>
      </c>
      <c r="AM583" s="205">
        <f t="shared" si="80"/>
        <v>0</v>
      </c>
      <c r="AN583" s="205">
        <f t="shared" si="81"/>
        <v>0</v>
      </c>
      <c r="AO583" s="205">
        <f t="shared" si="82"/>
        <v>0</v>
      </c>
      <c r="AP583" s="205">
        <f t="shared" si="74"/>
        <v>-3.2055565946939168</v>
      </c>
      <c r="AQ583" s="205">
        <f t="shared" si="75"/>
        <v>47.180965605104575</v>
      </c>
    </row>
    <row r="584" spans="5:43" ht="18" x14ac:dyDescent="0.3">
      <c r="E584" s="99"/>
      <c r="F584" s="249"/>
      <c r="G584" s="249" t="s">
        <v>96</v>
      </c>
      <c r="H584" s="249" t="s">
        <v>396</v>
      </c>
      <c r="I584" s="44"/>
      <c r="K584" s="44"/>
      <c r="N584" s="54">
        <v>49379.516341223498</v>
      </c>
      <c r="O584" s="54">
        <v>54288.863839536498</v>
      </c>
      <c r="P584" s="54">
        <v>59909.756271428101</v>
      </c>
      <c r="Q584" s="54">
        <v>66038.199605073794</v>
      </c>
      <c r="R584" s="54">
        <v>71706.214885053007</v>
      </c>
      <c r="S584" s="54">
        <v>77521.588912230931</v>
      </c>
      <c r="T584" s="54">
        <v>85735.467751180928</v>
      </c>
      <c r="U584" s="54">
        <v>94414.12437269272</v>
      </c>
      <c r="V584" s="54">
        <v>101370.69451219113</v>
      </c>
      <c r="W584" s="54">
        <v>106811.36933721807</v>
      </c>
      <c r="X584" s="54"/>
      <c r="Y584" s="326">
        <v>49379.516341223498</v>
      </c>
      <c r="Z584" s="326">
        <v>54288.863839536498</v>
      </c>
      <c r="AA584" s="326">
        <v>59909.756271428101</v>
      </c>
      <c r="AB584" s="326">
        <v>66038.199605073794</v>
      </c>
      <c r="AC584" s="326">
        <v>71706.214885053007</v>
      </c>
      <c r="AD584" s="326">
        <v>77521.588912230931</v>
      </c>
      <c r="AE584" s="326">
        <v>85735.467751180928</v>
      </c>
      <c r="AF584" s="326">
        <v>94383.859657266366</v>
      </c>
      <c r="AG584" s="46">
        <v>101351.01994332368</v>
      </c>
      <c r="AI584" s="205">
        <f t="shared" ref="AI584:AI629" si="83">Y584-N584</f>
        <v>0</v>
      </c>
      <c r="AJ584" s="205">
        <f t="shared" ref="AJ584:AJ629" si="84">Z584-O584</f>
        <v>0</v>
      </c>
      <c r="AK584" s="205">
        <f t="shared" ref="AK584:AK629" si="85">AA584-P584</f>
        <v>0</v>
      </c>
      <c r="AL584" s="205">
        <f t="shared" ref="AL584:AL629" si="86">AB584-Q584</f>
        <v>0</v>
      </c>
      <c r="AM584" s="205">
        <f t="shared" ref="AM584:AM629" si="87">AC584-R584</f>
        <v>0</v>
      </c>
      <c r="AN584" s="205">
        <f t="shared" ref="AN584:AN629" si="88">AD584-S584</f>
        <v>0</v>
      </c>
      <c r="AO584" s="205">
        <f t="shared" ref="AO584:AO629" si="89">AE584-T584</f>
        <v>0</v>
      </c>
      <c r="AP584" s="205">
        <f t="shared" ref="AP584:AP629" si="90">AF584-U584</f>
        <v>-30.264715426354087</v>
      </c>
      <c r="AQ584" s="205">
        <f t="shared" ref="AQ584:AQ629" si="91">AG584-V584</f>
        <v>-19.674568867441849</v>
      </c>
    </row>
    <row r="585" spans="5:43" ht="18" x14ac:dyDescent="0.3">
      <c r="E585" s="99"/>
      <c r="F585" s="249"/>
      <c r="G585" s="249" t="s">
        <v>97</v>
      </c>
      <c r="H585" s="249" t="s">
        <v>397</v>
      </c>
      <c r="I585" s="44"/>
      <c r="K585" s="44"/>
      <c r="N585" s="54">
        <v>43275.996112611399</v>
      </c>
      <c r="O585" s="54">
        <v>45174.065248793799</v>
      </c>
      <c r="P585" s="54">
        <v>47718.013365945102</v>
      </c>
      <c r="Q585" s="54">
        <v>51428.172053257302</v>
      </c>
      <c r="R585" s="54">
        <v>55714.098754067498</v>
      </c>
      <c r="S585" s="54">
        <v>28548.456570410217</v>
      </c>
      <c r="T585" s="54">
        <v>23201.789411052836</v>
      </c>
      <c r="U585" s="54">
        <v>33942.166000983438</v>
      </c>
      <c r="V585" s="54">
        <v>35750.85051440938</v>
      </c>
      <c r="W585" s="54">
        <v>37792.796658761545</v>
      </c>
      <c r="X585" s="54"/>
      <c r="Y585" s="326">
        <v>43275.996112611399</v>
      </c>
      <c r="Z585" s="326">
        <v>45174.065248793799</v>
      </c>
      <c r="AA585" s="326">
        <v>47718.013365945102</v>
      </c>
      <c r="AB585" s="326">
        <v>51428.172053257302</v>
      </c>
      <c r="AC585" s="326">
        <v>55714.098754067498</v>
      </c>
      <c r="AD585" s="326">
        <v>28548.456570410217</v>
      </c>
      <c r="AE585" s="326">
        <v>23201.789411052836</v>
      </c>
      <c r="AF585" s="326">
        <v>33850.841748578372</v>
      </c>
      <c r="AG585" s="46">
        <v>35656.937407558413</v>
      </c>
      <c r="AI585" s="205">
        <f t="shared" si="83"/>
        <v>0</v>
      </c>
      <c r="AJ585" s="205">
        <f t="shared" si="84"/>
        <v>0</v>
      </c>
      <c r="AK585" s="205">
        <f t="shared" si="85"/>
        <v>0</v>
      </c>
      <c r="AL585" s="205">
        <f t="shared" si="86"/>
        <v>0</v>
      </c>
      <c r="AM585" s="205">
        <f t="shared" si="87"/>
        <v>0</v>
      </c>
      <c r="AN585" s="205">
        <f t="shared" si="88"/>
        <v>0</v>
      </c>
      <c r="AO585" s="205">
        <f t="shared" si="89"/>
        <v>0</v>
      </c>
      <c r="AP585" s="205">
        <f t="shared" si="90"/>
        <v>-91.324252405065636</v>
      </c>
      <c r="AQ585" s="205">
        <f t="shared" si="91"/>
        <v>-93.913106850966869</v>
      </c>
    </row>
    <row r="586" spans="5:43" ht="18" x14ac:dyDescent="0.3">
      <c r="E586" s="99"/>
      <c r="F586" s="249"/>
      <c r="G586" s="249" t="s">
        <v>98</v>
      </c>
      <c r="H586" s="249" t="s">
        <v>353</v>
      </c>
      <c r="I586" s="44"/>
      <c r="K586" s="44"/>
      <c r="N586" s="54">
        <v>14092.152929149201</v>
      </c>
      <c r="O586" s="54">
        <v>14834.910928335399</v>
      </c>
      <c r="P586" s="54">
        <v>15722.7229307857</v>
      </c>
      <c r="Q586" s="54">
        <v>16658.0677179382</v>
      </c>
      <c r="R586" s="54">
        <v>17572.1623370794</v>
      </c>
      <c r="S586" s="54">
        <v>16454.871797333795</v>
      </c>
      <c r="T586" s="54">
        <v>15805.443395480523</v>
      </c>
      <c r="U586" s="54">
        <v>17318.625512316212</v>
      </c>
      <c r="V586" s="54">
        <v>18627.051267731204</v>
      </c>
      <c r="W586" s="54">
        <v>19813.841423943635</v>
      </c>
      <c r="X586" s="54"/>
      <c r="Y586" s="326">
        <v>14092.152929149201</v>
      </c>
      <c r="Z586" s="326">
        <v>14834.910928335399</v>
      </c>
      <c r="AA586" s="326">
        <v>15722.7229307857</v>
      </c>
      <c r="AB586" s="326">
        <v>16658.0677179382</v>
      </c>
      <c r="AC586" s="326">
        <v>17572.1623370794</v>
      </c>
      <c r="AD586" s="326">
        <v>16454.871797333795</v>
      </c>
      <c r="AE586" s="326">
        <v>15805.443395480523</v>
      </c>
      <c r="AF586" s="326">
        <v>17240.30229017579</v>
      </c>
      <c r="AG586" s="46">
        <v>18526.765824303788</v>
      </c>
      <c r="AI586" s="205">
        <f t="shared" si="83"/>
        <v>0</v>
      </c>
      <c r="AJ586" s="205">
        <f t="shared" si="84"/>
        <v>0</v>
      </c>
      <c r="AK586" s="205">
        <f t="shared" si="85"/>
        <v>0</v>
      </c>
      <c r="AL586" s="205">
        <f t="shared" si="86"/>
        <v>0</v>
      </c>
      <c r="AM586" s="205">
        <f t="shared" si="87"/>
        <v>0</v>
      </c>
      <c r="AN586" s="205">
        <f t="shared" si="88"/>
        <v>0</v>
      </c>
      <c r="AO586" s="205">
        <f t="shared" si="89"/>
        <v>0</v>
      </c>
      <c r="AP586" s="205">
        <f t="shared" si="90"/>
        <v>-78.323222140421421</v>
      </c>
      <c r="AQ586" s="205">
        <f t="shared" si="91"/>
        <v>-100.28544342741588</v>
      </c>
    </row>
    <row r="587" spans="5:43" ht="18" x14ac:dyDescent="0.3">
      <c r="E587" s="99"/>
      <c r="F587" s="249"/>
      <c r="G587" s="249" t="s">
        <v>99</v>
      </c>
      <c r="H587" s="249" t="s">
        <v>398</v>
      </c>
      <c r="I587" s="44"/>
      <c r="K587" s="44"/>
      <c r="N587" s="54">
        <v>66155.190627266405</v>
      </c>
      <c r="O587" s="54">
        <v>70745.140490285194</v>
      </c>
      <c r="P587" s="54">
        <v>76088.580026365002</v>
      </c>
      <c r="Q587" s="54">
        <v>82970.031203949504</v>
      </c>
      <c r="R587" s="54">
        <v>90925.809514818699</v>
      </c>
      <c r="S587" s="54">
        <v>66709.028131633982</v>
      </c>
      <c r="T587" s="54">
        <v>60695.856777444751</v>
      </c>
      <c r="U587" s="54">
        <v>76180.459783236642</v>
      </c>
      <c r="V587" s="54">
        <v>81724.293755251711</v>
      </c>
      <c r="W587" s="54">
        <v>91291.683434919614</v>
      </c>
      <c r="X587" s="54"/>
      <c r="Y587" s="326">
        <v>66155.190627266405</v>
      </c>
      <c r="Z587" s="326">
        <v>70745.140490285194</v>
      </c>
      <c r="AA587" s="326">
        <v>76088.580026365002</v>
      </c>
      <c r="AB587" s="326">
        <v>82970.031203949504</v>
      </c>
      <c r="AC587" s="326">
        <v>90925.809514818699</v>
      </c>
      <c r="AD587" s="326">
        <v>66709.028131633982</v>
      </c>
      <c r="AE587" s="326">
        <v>60695.856777444751</v>
      </c>
      <c r="AF587" s="326">
        <v>76197.748507158656</v>
      </c>
      <c r="AG587" s="46">
        <v>81806.154799446638</v>
      </c>
      <c r="AI587" s="205">
        <f t="shared" si="83"/>
        <v>0</v>
      </c>
      <c r="AJ587" s="205">
        <f t="shared" si="84"/>
        <v>0</v>
      </c>
      <c r="AK587" s="205">
        <f t="shared" si="85"/>
        <v>0</v>
      </c>
      <c r="AL587" s="205">
        <f t="shared" si="86"/>
        <v>0</v>
      </c>
      <c r="AM587" s="205">
        <f t="shared" si="87"/>
        <v>0</v>
      </c>
      <c r="AN587" s="205">
        <f t="shared" si="88"/>
        <v>0</v>
      </c>
      <c r="AO587" s="205">
        <f t="shared" si="89"/>
        <v>0</v>
      </c>
      <c r="AP587" s="205">
        <f t="shared" si="90"/>
        <v>17.288723922014469</v>
      </c>
      <c r="AQ587" s="205">
        <f t="shared" si="91"/>
        <v>81.861044194927672</v>
      </c>
    </row>
    <row r="588" spans="5:43" ht="18" x14ac:dyDescent="0.3">
      <c r="E588" s="99"/>
      <c r="F588" s="249"/>
      <c r="G588" s="249" t="s">
        <v>100</v>
      </c>
      <c r="H588" s="249" t="s">
        <v>399</v>
      </c>
      <c r="I588" s="44"/>
      <c r="K588" s="44"/>
      <c r="N588" s="54">
        <v>81549.789952293097</v>
      </c>
      <c r="O588" s="54">
        <v>85256.214078101504</v>
      </c>
      <c r="P588" s="54">
        <v>90063.065026558703</v>
      </c>
      <c r="Q588" s="54">
        <v>95812.274974899294</v>
      </c>
      <c r="R588" s="54">
        <v>101205.82913135699</v>
      </c>
      <c r="S588" s="54">
        <v>89929.339031533338</v>
      </c>
      <c r="T588" s="54">
        <v>90593.616405441164</v>
      </c>
      <c r="U588" s="54">
        <v>97548.376269553672</v>
      </c>
      <c r="V588" s="54">
        <v>101359.5757346309</v>
      </c>
      <c r="W588" s="54">
        <v>108153.71402007063</v>
      </c>
      <c r="X588" s="54"/>
      <c r="Y588" s="326">
        <v>81549.789952293097</v>
      </c>
      <c r="Z588" s="326">
        <v>85256.214078101504</v>
      </c>
      <c r="AA588" s="326">
        <v>90063.065026558703</v>
      </c>
      <c r="AB588" s="326">
        <v>95812.274974899294</v>
      </c>
      <c r="AC588" s="326">
        <v>101205.82913135699</v>
      </c>
      <c r="AD588" s="326">
        <v>89929.339031533338</v>
      </c>
      <c r="AE588" s="326">
        <v>90593.616405441164</v>
      </c>
      <c r="AF588" s="326">
        <v>97362.620248581123</v>
      </c>
      <c r="AG588" s="46">
        <v>101196.54658884807</v>
      </c>
      <c r="AI588" s="205">
        <f t="shared" si="83"/>
        <v>0</v>
      </c>
      <c r="AJ588" s="205">
        <f t="shared" si="84"/>
        <v>0</v>
      </c>
      <c r="AK588" s="205">
        <f t="shared" si="85"/>
        <v>0</v>
      </c>
      <c r="AL588" s="205">
        <f t="shared" si="86"/>
        <v>0</v>
      </c>
      <c r="AM588" s="205">
        <f t="shared" si="87"/>
        <v>0</v>
      </c>
      <c r="AN588" s="205">
        <f t="shared" si="88"/>
        <v>0</v>
      </c>
      <c r="AO588" s="205">
        <f t="shared" si="89"/>
        <v>0</v>
      </c>
      <c r="AP588" s="205">
        <f t="shared" si="90"/>
        <v>-185.75602097254887</v>
      </c>
      <c r="AQ588" s="205">
        <f t="shared" si="91"/>
        <v>-163.02914578282798</v>
      </c>
    </row>
    <row r="589" spans="5:43" ht="18" x14ac:dyDescent="0.3">
      <c r="E589" s="99"/>
      <c r="F589" s="249"/>
      <c r="G589" s="249" t="s">
        <v>101</v>
      </c>
      <c r="H589" s="249" t="s">
        <v>401</v>
      </c>
      <c r="I589" s="44"/>
      <c r="K589" s="44"/>
      <c r="N589" s="54">
        <v>41318.531999999999</v>
      </c>
      <c r="O589" s="54">
        <v>42148.695717617898</v>
      </c>
      <c r="P589" s="54">
        <v>45335.753067274301</v>
      </c>
      <c r="Q589" s="54">
        <v>47830.536893976998</v>
      </c>
      <c r="R589" s="54">
        <v>49926.941165328397</v>
      </c>
      <c r="S589" s="54">
        <v>19307.495202979007</v>
      </c>
      <c r="T589" s="54">
        <v>14836.845147246111</v>
      </c>
      <c r="U589" s="54">
        <v>28877.881607680945</v>
      </c>
      <c r="V589" s="54">
        <v>48268.010166777771</v>
      </c>
      <c r="W589" s="54">
        <v>54646.007057481278</v>
      </c>
      <c r="X589" s="54"/>
      <c r="Y589" s="326">
        <v>41318.531999999999</v>
      </c>
      <c r="Z589" s="326">
        <v>42148.695717617898</v>
      </c>
      <c r="AA589" s="326">
        <v>45335.753067274301</v>
      </c>
      <c r="AB589" s="326">
        <v>47830.536893976998</v>
      </c>
      <c r="AC589" s="326">
        <v>49926.941165328397</v>
      </c>
      <c r="AD589" s="326">
        <v>19307.495202979007</v>
      </c>
      <c r="AE589" s="326">
        <v>14836.845147246111</v>
      </c>
      <c r="AF589" s="326">
        <v>28877.881607680945</v>
      </c>
      <c r="AG589" s="46">
        <v>48407.357837008472</v>
      </c>
      <c r="AI589" s="205">
        <f t="shared" si="83"/>
        <v>0</v>
      </c>
      <c r="AJ589" s="205">
        <f t="shared" si="84"/>
        <v>0</v>
      </c>
      <c r="AK589" s="205">
        <f t="shared" si="85"/>
        <v>0</v>
      </c>
      <c r="AL589" s="205">
        <f t="shared" si="86"/>
        <v>0</v>
      </c>
      <c r="AM589" s="205">
        <f t="shared" si="87"/>
        <v>0</v>
      </c>
      <c r="AN589" s="205">
        <f t="shared" si="88"/>
        <v>0</v>
      </c>
      <c r="AO589" s="205">
        <f t="shared" si="89"/>
        <v>0</v>
      </c>
      <c r="AP589" s="205">
        <f t="shared" si="90"/>
        <v>0</v>
      </c>
      <c r="AQ589" s="205">
        <f t="shared" si="91"/>
        <v>139.34767023070162</v>
      </c>
    </row>
    <row r="590" spans="5:43" ht="18" x14ac:dyDescent="0.3">
      <c r="E590" s="99"/>
      <c r="F590" s="249"/>
      <c r="G590" s="249" t="s">
        <v>102</v>
      </c>
      <c r="H590" s="249" t="s">
        <v>402</v>
      </c>
      <c r="I590" s="44"/>
      <c r="K590" s="44"/>
      <c r="N590" s="54">
        <v>68674.899000000005</v>
      </c>
      <c r="O590" s="54">
        <v>73287.629497448201</v>
      </c>
      <c r="P590" s="54">
        <v>75868.022043879901</v>
      </c>
      <c r="Q590" s="54">
        <v>74845.962477573994</v>
      </c>
      <c r="R590" s="54">
        <v>76995.8230952249</v>
      </c>
      <c r="S590" s="54">
        <v>11898.768779205177</v>
      </c>
      <c r="T590" s="54">
        <v>319.3330173461311</v>
      </c>
      <c r="U590" s="54">
        <v>28107.052059562822</v>
      </c>
      <c r="V590" s="54">
        <v>61618.738010560264</v>
      </c>
      <c r="W590" s="54">
        <v>84512.355294698558</v>
      </c>
      <c r="X590" s="54"/>
      <c r="Y590" s="326">
        <v>68674.899000000005</v>
      </c>
      <c r="Z590" s="326">
        <v>73287.629497448201</v>
      </c>
      <c r="AA590" s="326">
        <v>75868.022043879901</v>
      </c>
      <c r="AB590" s="326">
        <v>74845.962477573994</v>
      </c>
      <c r="AC590" s="326">
        <v>76995.8230952249</v>
      </c>
      <c r="AD590" s="326">
        <v>11898.768779205177</v>
      </c>
      <c r="AE590" s="326">
        <v>319.3330173461311</v>
      </c>
      <c r="AF590" s="326">
        <v>28107.05205956283</v>
      </c>
      <c r="AG590" s="46">
        <v>61618.737104896783</v>
      </c>
      <c r="AI590" s="205">
        <f t="shared" si="83"/>
        <v>0</v>
      </c>
      <c r="AJ590" s="205">
        <f t="shared" si="84"/>
        <v>0</v>
      </c>
      <c r="AK590" s="205">
        <f t="shared" si="85"/>
        <v>0</v>
      </c>
      <c r="AL590" s="205">
        <f t="shared" si="86"/>
        <v>0</v>
      </c>
      <c r="AM590" s="205">
        <f t="shared" si="87"/>
        <v>0</v>
      </c>
      <c r="AN590" s="205">
        <f t="shared" si="88"/>
        <v>0</v>
      </c>
      <c r="AO590" s="205">
        <f t="shared" si="89"/>
        <v>0</v>
      </c>
      <c r="AP590" s="205">
        <f t="shared" si="90"/>
        <v>0</v>
      </c>
      <c r="AQ590" s="205">
        <f t="shared" si="91"/>
        <v>-9.0566348080756143E-4</v>
      </c>
    </row>
    <row r="591" spans="5:43" ht="18" x14ac:dyDescent="0.3">
      <c r="E591" s="99"/>
      <c r="F591" s="249"/>
      <c r="G591" s="249" t="s">
        <v>103</v>
      </c>
      <c r="H591" s="249" t="s">
        <v>604</v>
      </c>
      <c r="I591" s="44"/>
      <c r="K591" s="44"/>
      <c r="N591" s="54">
        <v>546.45090705258303</v>
      </c>
      <c r="O591" s="54">
        <v>562.24740762858005</v>
      </c>
      <c r="P591" s="54">
        <v>574.42013786505197</v>
      </c>
      <c r="Q591" s="54">
        <v>590.27176521799402</v>
      </c>
      <c r="R591" s="54">
        <v>613.18552443303395</v>
      </c>
      <c r="S591" s="54">
        <v>713.55831414963563</v>
      </c>
      <c r="T591" s="54">
        <v>746.07516652543472</v>
      </c>
      <c r="U591" s="54">
        <v>874.4896241877924</v>
      </c>
      <c r="V591" s="54">
        <v>933.29905141442146</v>
      </c>
      <c r="W591" s="54">
        <v>1034.9913160565368</v>
      </c>
      <c r="X591" s="54"/>
      <c r="Y591" s="326">
        <v>546.45090705258303</v>
      </c>
      <c r="Z591" s="326">
        <v>562.24740762858005</v>
      </c>
      <c r="AA591" s="326">
        <v>574.42013786505197</v>
      </c>
      <c r="AB591" s="326">
        <v>590.27176521799402</v>
      </c>
      <c r="AC591" s="326">
        <v>613.18552443303395</v>
      </c>
      <c r="AD591" s="326">
        <v>713.55831414963563</v>
      </c>
      <c r="AE591" s="326">
        <v>746.07516652543472</v>
      </c>
      <c r="AF591" s="326">
        <v>858.18788179921182</v>
      </c>
      <c r="AG591" s="46">
        <v>885.09207189361712</v>
      </c>
      <c r="AI591" s="205">
        <f t="shared" si="83"/>
        <v>0</v>
      </c>
      <c r="AJ591" s="205">
        <f t="shared" si="84"/>
        <v>0</v>
      </c>
      <c r="AK591" s="205">
        <f t="shared" si="85"/>
        <v>0</v>
      </c>
      <c r="AL591" s="205">
        <f t="shared" si="86"/>
        <v>0</v>
      </c>
      <c r="AM591" s="205">
        <f t="shared" si="87"/>
        <v>0</v>
      </c>
      <c r="AN591" s="205">
        <f t="shared" si="88"/>
        <v>0</v>
      </c>
      <c r="AO591" s="205">
        <f t="shared" si="89"/>
        <v>0</v>
      </c>
      <c r="AP591" s="205">
        <f t="shared" si="90"/>
        <v>-16.301742388580578</v>
      </c>
      <c r="AQ591" s="205">
        <f t="shared" si="91"/>
        <v>-48.206979520804339</v>
      </c>
    </row>
    <row r="592" spans="5:43" ht="18" x14ac:dyDescent="0.3">
      <c r="E592" s="99"/>
      <c r="F592" s="249" t="s">
        <v>14</v>
      </c>
      <c r="G592" s="249" t="s">
        <v>605</v>
      </c>
      <c r="H592" s="249"/>
      <c r="I592" s="44"/>
      <c r="K592" s="44"/>
      <c r="N592" s="54">
        <v>60015.962004214583</v>
      </c>
      <c r="O592" s="54">
        <v>60793.986439927823</v>
      </c>
      <c r="P592" s="54">
        <v>61244.036249648823</v>
      </c>
      <c r="Q592" s="298">
        <v>60529.646616303166</v>
      </c>
      <c r="R592" s="298">
        <v>63779.164027699138</v>
      </c>
      <c r="S592" s="298">
        <v>67048.400518329654</v>
      </c>
      <c r="T592" s="298">
        <v>64252.145104014729</v>
      </c>
      <c r="U592" s="298">
        <v>68944.577393898377</v>
      </c>
      <c r="V592" s="298">
        <v>70675.565369173637</v>
      </c>
      <c r="W592" s="298">
        <v>75454.992923194965</v>
      </c>
      <c r="X592" s="54"/>
      <c r="Y592" s="326">
        <v>60015.962004214583</v>
      </c>
      <c r="Z592" s="326">
        <v>60793.986439927823</v>
      </c>
      <c r="AA592" s="326">
        <v>61244.036249648823</v>
      </c>
      <c r="AB592" s="326">
        <v>60529.646616303166</v>
      </c>
      <c r="AC592" s="326">
        <v>63779.164027699138</v>
      </c>
      <c r="AD592" s="326">
        <v>67048.400518329654</v>
      </c>
      <c r="AE592" s="326">
        <v>64252.145104014729</v>
      </c>
      <c r="AF592" s="326">
        <v>67641.589111998735</v>
      </c>
      <c r="AG592" s="46">
        <v>70059.075617765862</v>
      </c>
      <c r="AI592" s="205">
        <f t="shared" si="83"/>
        <v>0</v>
      </c>
      <c r="AJ592" s="205">
        <f t="shared" si="84"/>
        <v>0</v>
      </c>
      <c r="AK592" s="205">
        <f t="shared" si="85"/>
        <v>0</v>
      </c>
      <c r="AL592" s="205">
        <f t="shared" si="86"/>
        <v>0</v>
      </c>
      <c r="AM592" s="205">
        <f t="shared" si="87"/>
        <v>0</v>
      </c>
      <c r="AN592" s="205">
        <f t="shared" si="88"/>
        <v>0</v>
      </c>
      <c r="AO592" s="205">
        <f t="shared" si="89"/>
        <v>0</v>
      </c>
      <c r="AP592" s="205">
        <f t="shared" si="90"/>
        <v>-1302.9882818996412</v>
      </c>
      <c r="AQ592" s="205">
        <f t="shared" si="91"/>
        <v>-616.48975140777475</v>
      </c>
    </row>
    <row r="593" spans="1:43" ht="18" x14ac:dyDescent="0.3">
      <c r="E593" s="99"/>
      <c r="F593" s="249"/>
      <c r="G593" s="249" t="s">
        <v>104</v>
      </c>
      <c r="H593" s="249" t="s">
        <v>406</v>
      </c>
      <c r="I593" s="44"/>
      <c r="K593" s="44"/>
      <c r="N593" s="54">
        <v>15919.065474966001</v>
      </c>
      <c r="O593" s="54">
        <v>16353.5402154207</v>
      </c>
      <c r="P593" s="54">
        <v>13264.644261742</v>
      </c>
      <c r="Q593" s="298">
        <v>12340.9669519657</v>
      </c>
      <c r="R593" s="298">
        <v>13765.408493135201</v>
      </c>
      <c r="S593" s="298">
        <v>16556.267088528348</v>
      </c>
      <c r="T593" s="298">
        <v>11618.968935426832</v>
      </c>
      <c r="U593" s="298">
        <v>14621.025831893681</v>
      </c>
      <c r="V593" s="298">
        <v>16918.514614458905</v>
      </c>
      <c r="W593" s="298">
        <v>18072.548732466064</v>
      </c>
      <c r="X593" s="54"/>
      <c r="Y593" s="326">
        <v>15919.065474966001</v>
      </c>
      <c r="Z593" s="326">
        <v>16353.5402154207</v>
      </c>
      <c r="AA593" s="326">
        <v>13264.644261742</v>
      </c>
      <c r="AB593" s="326">
        <v>12340.9669519657</v>
      </c>
      <c r="AC593" s="326">
        <v>13765.408493135201</v>
      </c>
      <c r="AD593" s="326">
        <v>16556.267088528348</v>
      </c>
      <c r="AE593" s="326">
        <v>11618.968935426832</v>
      </c>
      <c r="AF593" s="326">
        <v>14869.377932847001</v>
      </c>
      <c r="AG593" s="46">
        <v>17111.99387447811</v>
      </c>
      <c r="AI593" s="205">
        <f t="shared" si="83"/>
        <v>0</v>
      </c>
      <c r="AJ593" s="205">
        <f t="shared" si="84"/>
        <v>0</v>
      </c>
      <c r="AK593" s="205">
        <f t="shared" si="85"/>
        <v>0</v>
      </c>
      <c r="AL593" s="205">
        <f t="shared" si="86"/>
        <v>0</v>
      </c>
      <c r="AM593" s="205">
        <f t="shared" si="87"/>
        <v>0</v>
      </c>
      <c r="AN593" s="205">
        <f t="shared" si="88"/>
        <v>0</v>
      </c>
      <c r="AO593" s="205">
        <f t="shared" si="89"/>
        <v>0</v>
      </c>
      <c r="AP593" s="205">
        <f t="shared" si="90"/>
        <v>248.35210095331968</v>
      </c>
      <c r="AQ593" s="205">
        <f t="shared" si="91"/>
        <v>193.47926001920496</v>
      </c>
    </row>
    <row r="594" spans="1:43" ht="18" x14ac:dyDescent="0.3">
      <c r="E594" s="99"/>
      <c r="F594" s="249"/>
      <c r="G594" s="249" t="s">
        <v>105</v>
      </c>
      <c r="H594" s="249" t="s">
        <v>407</v>
      </c>
      <c r="I594" s="44"/>
      <c r="K594" s="44"/>
      <c r="N594" s="54">
        <v>42655.250313943303</v>
      </c>
      <c r="O594" s="54">
        <v>42914.1721039517</v>
      </c>
      <c r="P594" s="54">
        <v>46293.481240437599</v>
      </c>
      <c r="Q594" s="298">
        <v>45740.607274604001</v>
      </c>
      <c r="R594" s="298">
        <v>47819.944727827497</v>
      </c>
      <c r="S594" s="298">
        <v>47639.555582008266</v>
      </c>
      <c r="T594" s="298">
        <v>49855.095769536383</v>
      </c>
      <c r="U594" s="298">
        <v>51606.963168939925</v>
      </c>
      <c r="V594" s="298">
        <v>50538.12443956019</v>
      </c>
      <c r="W594" s="298">
        <v>54260.056378301553</v>
      </c>
      <c r="X594" s="54"/>
      <c r="Y594" s="326">
        <v>42655.250313943303</v>
      </c>
      <c r="Z594" s="326">
        <v>42914.1721039517</v>
      </c>
      <c r="AA594" s="326">
        <v>46293.481240437599</v>
      </c>
      <c r="AB594" s="326">
        <v>45740.607274604001</v>
      </c>
      <c r="AC594" s="326">
        <v>47819.944727827497</v>
      </c>
      <c r="AD594" s="326">
        <v>47639.555582008266</v>
      </c>
      <c r="AE594" s="326">
        <v>49855.095769536383</v>
      </c>
      <c r="AF594" s="326">
        <v>50077.60757727985</v>
      </c>
      <c r="AG594" s="46">
        <v>50018.106852850302</v>
      </c>
      <c r="AI594" s="205">
        <f t="shared" si="83"/>
        <v>0</v>
      </c>
      <c r="AJ594" s="205">
        <f t="shared" si="84"/>
        <v>0</v>
      </c>
      <c r="AK594" s="205">
        <f t="shared" si="85"/>
        <v>0</v>
      </c>
      <c r="AL594" s="205">
        <f t="shared" si="86"/>
        <v>0</v>
      </c>
      <c r="AM594" s="205">
        <f t="shared" si="87"/>
        <v>0</v>
      </c>
      <c r="AN594" s="205">
        <f t="shared" si="88"/>
        <v>0</v>
      </c>
      <c r="AO594" s="205">
        <f t="shared" si="89"/>
        <v>0</v>
      </c>
      <c r="AP594" s="205">
        <f t="shared" si="90"/>
        <v>-1529.3555916600744</v>
      </c>
      <c r="AQ594" s="205">
        <f t="shared" si="91"/>
        <v>-520.01758670988784</v>
      </c>
    </row>
    <row r="595" spans="1:43" ht="18" x14ac:dyDescent="0.3">
      <c r="E595" s="99"/>
      <c r="F595" s="249"/>
      <c r="G595" s="249" t="s">
        <v>106</v>
      </c>
      <c r="H595" s="249" t="s">
        <v>606</v>
      </c>
      <c r="I595" s="44"/>
      <c r="K595" s="44"/>
      <c r="N595" s="54">
        <v>1441.6462153052801</v>
      </c>
      <c r="O595" s="54">
        <v>1526.27412055543</v>
      </c>
      <c r="P595" s="54">
        <v>1685.91074746923</v>
      </c>
      <c r="Q595" s="298">
        <v>2448.0723897334601</v>
      </c>
      <c r="R595" s="298">
        <v>2193.8108067364401</v>
      </c>
      <c r="S595" s="298">
        <v>2852.5778477930371</v>
      </c>
      <c r="T595" s="298">
        <v>2778.0803990515151</v>
      </c>
      <c r="U595" s="298">
        <v>2716.5883930647678</v>
      </c>
      <c r="V595" s="298">
        <v>3218.9263151545392</v>
      </c>
      <c r="W595" s="298">
        <v>3122.3878124273492</v>
      </c>
      <c r="X595" s="54"/>
      <c r="Y595" s="326">
        <v>1441.6462153052801</v>
      </c>
      <c r="Z595" s="326">
        <v>1526.27412055543</v>
      </c>
      <c r="AA595" s="326">
        <v>1685.91074746923</v>
      </c>
      <c r="AB595" s="326">
        <v>2448.0723897334601</v>
      </c>
      <c r="AC595" s="326">
        <v>2193.8108067364401</v>
      </c>
      <c r="AD595" s="326">
        <v>2852.5778477930371</v>
      </c>
      <c r="AE595" s="326">
        <v>2778.0803990515151</v>
      </c>
      <c r="AF595" s="326">
        <v>2694.6036018718887</v>
      </c>
      <c r="AG595" s="46">
        <v>2928.9748904374496</v>
      </c>
      <c r="AI595" s="205">
        <f t="shared" si="83"/>
        <v>0</v>
      </c>
      <c r="AJ595" s="205">
        <f t="shared" si="84"/>
        <v>0</v>
      </c>
      <c r="AK595" s="205">
        <f t="shared" si="85"/>
        <v>0</v>
      </c>
      <c r="AL595" s="205">
        <f t="shared" si="86"/>
        <v>0</v>
      </c>
      <c r="AM595" s="205">
        <f t="shared" si="87"/>
        <v>0</v>
      </c>
      <c r="AN595" s="205">
        <f t="shared" si="88"/>
        <v>0</v>
      </c>
      <c r="AO595" s="205">
        <f t="shared" si="89"/>
        <v>0</v>
      </c>
      <c r="AP595" s="205">
        <f t="shared" si="90"/>
        <v>-21.984791192879129</v>
      </c>
      <c r="AQ595" s="205">
        <f t="shared" si="91"/>
        <v>-289.95142471708959</v>
      </c>
    </row>
    <row r="596" spans="1:43" ht="18" x14ac:dyDescent="0.3">
      <c r="E596" s="107"/>
      <c r="F596" s="249" t="s">
        <v>15</v>
      </c>
      <c r="G596" s="249" t="s">
        <v>607</v>
      </c>
      <c r="H596" s="249"/>
      <c r="I596" s="44"/>
      <c r="K596" s="44"/>
      <c r="N596" s="54">
        <v>695115.39558229921</v>
      </c>
      <c r="O596" s="54">
        <v>733054.26743724779</v>
      </c>
      <c r="P596" s="54">
        <v>779945.84572797175</v>
      </c>
      <c r="Q596" s="298">
        <v>836583.41092849197</v>
      </c>
      <c r="R596" s="298">
        <v>899493.47131158377</v>
      </c>
      <c r="S596" s="298">
        <v>869795.58182387333</v>
      </c>
      <c r="T596" s="298">
        <v>881354.92794176645</v>
      </c>
      <c r="U596" s="298">
        <v>979308.70647079579</v>
      </c>
      <c r="V596" s="298">
        <v>1023072.4058273305</v>
      </c>
      <c r="W596" s="298">
        <v>1076454.4505220398</v>
      </c>
      <c r="X596" s="54"/>
      <c r="Y596" s="326">
        <v>695115.39558229921</v>
      </c>
      <c r="Z596" s="326">
        <v>733054.26743724779</v>
      </c>
      <c r="AA596" s="326">
        <v>779945.84572797175</v>
      </c>
      <c r="AB596" s="326">
        <v>836583.41092849197</v>
      </c>
      <c r="AC596" s="326">
        <v>899493.47131158377</v>
      </c>
      <c r="AD596" s="326">
        <v>869795.58182387333</v>
      </c>
      <c r="AE596" s="326">
        <v>881354.92794176645</v>
      </c>
      <c r="AF596" s="326">
        <v>977203.33895419282</v>
      </c>
      <c r="AG596" s="46">
        <v>1021951.3682497173</v>
      </c>
      <c r="AI596" s="205">
        <f t="shared" si="83"/>
        <v>0</v>
      </c>
      <c r="AJ596" s="205">
        <f t="shared" si="84"/>
        <v>0</v>
      </c>
      <c r="AK596" s="205">
        <f t="shared" si="85"/>
        <v>0</v>
      </c>
      <c r="AL596" s="205">
        <f t="shared" si="86"/>
        <v>0</v>
      </c>
      <c r="AM596" s="205">
        <f t="shared" si="87"/>
        <v>0</v>
      </c>
      <c r="AN596" s="205">
        <f t="shared" si="88"/>
        <v>0</v>
      </c>
      <c r="AO596" s="205">
        <f t="shared" si="89"/>
        <v>0</v>
      </c>
      <c r="AP596" s="205">
        <f t="shared" si="90"/>
        <v>-2105.3675166029716</v>
      </c>
      <c r="AQ596" s="205">
        <f t="shared" si="91"/>
        <v>-1121.0375776132569</v>
      </c>
    </row>
    <row r="597" spans="1:43" ht="18" x14ac:dyDescent="0.3">
      <c r="E597" s="99"/>
      <c r="F597" s="249" t="s">
        <v>19</v>
      </c>
      <c r="G597" s="249" t="s">
        <v>608</v>
      </c>
      <c r="H597" s="249"/>
      <c r="I597" s="44"/>
      <c r="K597" s="44"/>
      <c r="N597" s="54">
        <v>634552.98267103266</v>
      </c>
      <c r="O597" s="54">
        <v>671698.03358969057</v>
      </c>
      <c r="P597" s="54">
        <v>718127.38934045774</v>
      </c>
      <c r="Q597" s="54">
        <v>775463.49254697119</v>
      </c>
      <c r="R597" s="54">
        <v>835101.12175945239</v>
      </c>
      <c r="S597" s="54">
        <v>802033.62299139402</v>
      </c>
      <c r="T597" s="54">
        <v>816356.70767122624</v>
      </c>
      <c r="U597" s="54">
        <v>909489.6394527097</v>
      </c>
      <c r="V597" s="54">
        <v>951463.54140674218</v>
      </c>
      <c r="W597" s="54">
        <v>999964.46628278843</v>
      </c>
      <c r="X597" s="54"/>
      <c r="Y597" s="326">
        <v>634552.98267103266</v>
      </c>
      <c r="Z597" s="326">
        <v>671698.03358969057</v>
      </c>
      <c r="AA597" s="326">
        <v>718127.38934045774</v>
      </c>
      <c r="AB597" s="326">
        <v>775463.49254697119</v>
      </c>
      <c r="AC597" s="326">
        <v>835101.12175945239</v>
      </c>
      <c r="AD597" s="326">
        <v>802033.62299139402</v>
      </c>
      <c r="AE597" s="326">
        <v>816356.70767122624</v>
      </c>
      <c r="AF597" s="326">
        <v>908703.56196039496</v>
      </c>
      <c r="AG597" s="46">
        <v>951007.20056005754</v>
      </c>
      <c r="AI597" s="205">
        <f t="shared" si="83"/>
        <v>0</v>
      </c>
      <c r="AJ597" s="205">
        <f t="shared" si="84"/>
        <v>0</v>
      </c>
      <c r="AK597" s="205">
        <f t="shared" si="85"/>
        <v>0</v>
      </c>
      <c r="AL597" s="205">
        <f t="shared" si="86"/>
        <v>0</v>
      </c>
      <c r="AM597" s="205">
        <f t="shared" si="87"/>
        <v>0</v>
      </c>
      <c r="AN597" s="205">
        <f t="shared" si="88"/>
        <v>0</v>
      </c>
      <c r="AO597" s="205">
        <f t="shared" si="89"/>
        <v>0</v>
      </c>
      <c r="AP597" s="205">
        <f t="shared" si="90"/>
        <v>-786.07749231474008</v>
      </c>
      <c r="AQ597" s="205">
        <f t="shared" si="91"/>
        <v>-456.34084668464493</v>
      </c>
    </row>
    <row r="598" spans="1:43" ht="18" x14ac:dyDescent="0.3">
      <c r="E598" s="99"/>
      <c r="F598" s="249"/>
      <c r="G598" s="249" t="s">
        <v>20</v>
      </c>
      <c r="H598" s="249" t="s">
        <v>408</v>
      </c>
      <c r="I598" s="44"/>
      <c r="K598" s="44"/>
      <c r="N598" s="54">
        <v>311195.33359596058</v>
      </c>
      <c r="O598" s="54">
        <v>329265.55959765759</v>
      </c>
      <c r="P598" s="54">
        <v>348995.10827808082</v>
      </c>
      <c r="Q598" s="54">
        <v>374337.87164945522</v>
      </c>
      <c r="R598" s="54">
        <v>401441.92885266733</v>
      </c>
      <c r="S598" s="54">
        <v>426635.10828074085</v>
      </c>
      <c r="T598" s="54">
        <v>440944.33439918933</v>
      </c>
      <c r="U598" s="54">
        <v>533441.90727592167</v>
      </c>
      <c r="V598" s="54">
        <v>561769.31881260325</v>
      </c>
      <c r="W598" s="54">
        <v>596195.64178724389</v>
      </c>
      <c r="X598" s="54"/>
      <c r="Y598" s="326">
        <v>311195.33359596058</v>
      </c>
      <c r="Z598" s="326">
        <v>329265.55959765759</v>
      </c>
      <c r="AA598" s="326">
        <v>348995.10827808082</v>
      </c>
      <c r="AB598" s="326">
        <v>374337.87164945522</v>
      </c>
      <c r="AC598" s="326">
        <v>401441.92885266733</v>
      </c>
      <c r="AD598" s="326">
        <v>426635.10828074085</v>
      </c>
      <c r="AE598" s="326">
        <v>440944.33439918933</v>
      </c>
      <c r="AF598" s="326">
        <v>532980.85015269881</v>
      </c>
      <c r="AG598" s="46">
        <v>571220.71766847896</v>
      </c>
      <c r="AI598" s="205">
        <f t="shared" si="83"/>
        <v>0</v>
      </c>
      <c r="AJ598" s="205">
        <f t="shared" si="84"/>
        <v>0</v>
      </c>
      <c r="AK598" s="205">
        <f t="shared" si="85"/>
        <v>0</v>
      </c>
      <c r="AL598" s="205">
        <f t="shared" si="86"/>
        <v>0</v>
      </c>
      <c r="AM598" s="205">
        <f t="shared" si="87"/>
        <v>0</v>
      </c>
      <c r="AN598" s="205">
        <f t="shared" si="88"/>
        <v>0</v>
      </c>
      <c r="AO598" s="205">
        <f t="shared" si="89"/>
        <v>0</v>
      </c>
      <c r="AP598" s="205">
        <f t="shared" si="90"/>
        <v>-461.05712322285399</v>
      </c>
      <c r="AQ598" s="205">
        <f t="shared" si="91"/>
        <v>9451.3988558757119</v>
      </c>
    </row>
    <row r="599" spans="1:43" ht="18" x14ac:dyDescent="0.3">
      <c r="E599" s="99"/>
      <c r="F599" s="249"/>
      <c r="G599" s="249"/>
      <c r="H599" s="249" t="s">
        <v>609</v>
      </c>
      <c r="I599" s="44"/>
      <c r="K599" s="44"/>
      <c r="N599" s="54">
        <v>232933.070319249</v>
      </c>
      <c r="O599" s="54">
        <v>246524.80662350301</v>
      </c>
      <c r="P599" s="54">
        <v>261675.20141891699</v>
      </c>
      <c r="Q599" s="54">
        <v>280087.797576615</v>
      </c>
      <c r="R599" s="54">
        <v>300471.22220715799</v>
      </c>
      <c r="S599" s="54">
        <v>313718.87893311796</v>
      </c>
      <c r="T599" s="54">
        <v>326580.71343388606</v>
      </c>
      <c r="U599" s="54">
        <v>385129.68119415309</v>
      </c>
      <c r="V599" s="54">
        <v>402563.57630633737</v>
      </c>
      <c r="W599" s="54">
        <v>433278.39958198258</v>
      </c>
      <c r="X599" s="54"/>
      <c r="Y599" s="326">
        <v>232933.070319249</v>
      </c>
      <c r="Z599" s="326">
        <v>246524.80662350301</v>
      </c>
      <c r="AA599" s="326">
        <v>261675.20141891699</v>
      </c>
      <c r="AB599" s="326">
        <v>280087.797576615</v>
      </c>
      <c r="AC599" s="326">
        <v>300471.22220715799</v>
      </c>
      <c r="AD599" s="326">
        <v>313718.87893311796</v>
      </c>
      <c r="AE599" s="326">
        <v>326580.71343388606</v>
      </c>
      <c r="AF599" s="326">
        <v>384796.81124063575</v>
      </c>
      <c r="AG599" s="46">
        <v>413390.96384372679</v>
      </c>
      <c r="AI599" s="205">
        <f t="shared" si="83"/>
        <v>0</v>
      </c>
      <c r="AJ599" s="205">
        <f t="shared" si="84"/>
        <v>0</v>
      </c>
      <c r="AK599" s="205">
        <f t="shared" si="85"/>
        <v>0</v>
      </c>
      <c r="AL599" s="205">
        <f t="shared" si="86"/>
        <v>0</v>
      </c>
      <c r="AM599" s="205">
        <f t="shared" si="87"/>
        <v>0</v>
      </c>
      <c r="AN599" s="205">
        <f t="shared" si="88"/>
        <v>0</v>
      </c>
      <c r="AO599" s="205">
        <f t="shared" si="89"/>
        <v>0</v>
      </c>
      <c r="AP599" s="205">
        <f t="shared" si="90"/>
        <v>-332.8699535173364</v>
      </c>
      <c r="AQ599" s="205">
        <f t="shared" si="91"/>
        <v>10827.387537389412</v>
      </c>
    </row>
    <row r="600" spans="1:43" ht="18" x14ac:dyDescent="0.3">
      <c r="E600" s="99"/>
      <c r="F600" s="249"/>
      <c r="G600" s="249"/>
      <c r="H600" s="249" t="s">
        <v>610</v>
      </c>
      <c r="I600" s="65"/>
      <c r="K600" s="44"/>
      <c r="N600" s="54">
        <v>31089.178884911202</v>
      </c>
      <c r="O600" s="54">
        <v>33904.335122118799</v>
      </c>
      <c r="P600" s="54">
        <v>36856.424463412703</v>
      </c>
      <c r="Q600" s="54">
        <v>40005.885667058501</v>
      </c>
      <c r="R600" s="54">
        <v>43454.564795735198</v>
      </c>
      <c r="S600" s="54">
        <v>46991.734253197632</v>
      </c>
      <c r="T600" s="54">
        <v>47234.226532700195</v>
      </c>
      <c r="U600" s="54">
        <v>56508.664166360264</v>
      </c>
      <c r="V600" s="54">
        <v>57164.566409686871</v>
      </c>
      <c r="W600" s="54">
        <v>60070.889940091351</v>
      </c>
      <c r="X600" s="54"/>
      <c r="Y600" s="326">
        <v>31089.178884911202</v>
      </c>
      <c r="Z600" s="326">
        <v>33904.335122118799</v>
      </c>
      <c r="AA600" s="326">
        <v>36856.424463412703</v>
      </c>
      <c r="AB600" s="326">
        <v>40005.885667058501</v>
      </c>
      <c r="AC600" s="326">
        <v>43454.564795735198</v>
      </c>
      <c r="AD600" s="326">
        <v>46991.734253197632</v>
      </c>
      <c r="AE600" s="326">
        <v>47234.226532700195</v>
      </c>
      <c r="AF600" s="326">
        <v>56459.823380170892</v>
      </c>
      <c r="AG600" s="46">
        <v>58241.767735107955</v>
      </c>
      <c r="AI600" s="205">
        <f t="shared" si="83"/>
        <v>0</v>
      </c>
      <c r="AJ600" s="205">
        <f t="shared" si="84"/>
        <v>0</v>
      </c>
      <c r="AK600" s="205">
        <f t="shared" si="85"/>
        <v>0</v>
      </c>
      <c r="AL600" s="205">
        <f t="shared" si="86"/>
        <v>0</v>
      </c>
      <c r="AM600" s="205">
        <f t="shared" si="87"/>
        <v>0</v>
      </c>
      <c r="AN600" s="205">
        <f t="shared" si="88"/>
        <v>0</v>
      </c>
      <c r="AO600" s="205">
        <f t="shared" si="89"/>
        <v>0</v>
      </c>
      <c r="AP600" s="205">
        <f t="shared" si="90"/>
        <v>-48.840786189372011</v>
      </c>
      <c r="AQ600" s="205">
        <f t="shared" si="91"/>
        <v>1077.2013254210833</v>
      </c>
    </row>
    <row r="601" spans="1:43" ht="18" x14ac:dyDescent="0.3">
      <c r="E601" s="99"/>
      <c r="F601" s="249"/>
      <c r="G601" s="249"/>
      <c r="H601" s="249" t="s">
        <v>611</v>
      </c>
      <c r="I601" s="65"/>
      <c r="K601" s="44"/>
      <c r="N601" s="54">
        <v>47173.084391800403</v>
      </c>
      <c r="O601" s="54">
        <v>48836.417852035796</v>
      </c>
      <c r="P601" s="54">
        <v>50463.482395751103</v>
      </c>
      <c r="Q601" s="54">
        <v>54244.188405781701</v>
      </c>
      <c r="R601" s="54">
        <v>57516.141849774198</v>
      </c>
      <c r="S601" s="54">
        <v>65924.495094425263</v>
      </c>
      <c r="T601" s="54">
        <v>67129.394432603091</v>
      </c>
      <c r="U601" s="54">
        <v>91803.561915408325</v>
      </c>
      <c r="V601" s="54">
        <v>102041.176096579</v>
      </c>
      <c r="W601" s="54">
        <v>102846.35226516997</v>
      </c>
      <c r="X601" s="54"/>
      <c r="Y601" s="326">
        <v>47173.084391800403</v>
      </c>
      <c r="Z601" s="326">
        <v>48836.417852035796</v>
      </c>
      <c r="AA601" s="326">
        <v>50463.482395751103</v>
      </c>
      <c r="AB601" s="326">
        <v>54244.188405781701</v>
      </c>
      <c r="AC601" s="326">
        <v>57516.141849774198</v>
      </c>
      <c r="AD601" s="326">
        <v>65924.495094425263</v>
      </c>
      <c r="AE601" s="326">
        <v>67129.394432603091</v>
      </c>
      <c r="AF601" s="326">
        <v>91724.2155318921</v>
      </c>
      <c r="AG601" s="46">
        <v>99587.986089644182</v>
      </c>
      <c r="AI601" s="205">
        <f t="shared" si="83"/>
        <v>0</v>
      </c>
      <c r="AJ601" s="205">
        <f t="shared" si="84"/>
        <v>0</v>
      </c>
      <c r="AK601" s="205">
        <f t="shared" si="85"/>
        <v>0</v>
      </c>
      <c r="AL601" s="205">
        <f t="shared" si="86"/>
        <v>0</v>
      </c>
      <c r="AM601" s="205">
        <f t="shared" si="87"/>
        <v>0</v>
      </c>
      <c r="AN601" s="205">
        <f t="shared" si="88"/>
        <v>0</v>
      </c>
      <c r="AO601" s="205">
        <f t="shared" si="89"/>
        <v>0</v>
      </c>
      <c r="AP601" s="205">
        <f t="shared" si="90"/>
        <v>-79.346383516225615</v>
      </c>
      <c r="AQ601" s="205">
        <f t="shared" si="91"/>
        <v>-2453.1900069348194</v>
      </c>
    </row>
    <row r="602" spans="1:43" ht="18" x14ac:dyDescent="0.3">
      <c r="E602" s="99"/>
      <c r="F602" s="249"/>
      <c r="G602" s="249" t="s">
        <v>21</v>
      </c>
      <c r="H602" s="249" t="s">
        <v>409</v>
      </c>
      <c r="I602" s="44"/>
      <c r="K602" s="44"/>
      <c r="N602" s="54">
        <v>323357.64907507203</v>
      </c>
      <c r="O602" s="54">
        <v>342432.47399203299</v>
      </c>
      <c r="P602" s="54">
        <v>369132.28106237698</v>
      </c>
      <c r="Q602" s="54">
        <v>401125.62089751603</v>
      </c>
      <c r="R602" s="54">
        <v>433659.192906785</v>
      </c>
      <c r="S602" s="54">
        <v>375398.51471065317</v>
      </c>
      <c r="T602" s="54">
        <v>375412.37327203696</v>
      </c>
      <c r="U602" s="54">
        <v>376047.73217678803</v>
      </c>
      <c r="V602" s="54">
        <v>389694.22259413893</v>
      </c>
      <c r="W602" s="54">
        <v>403768.82449554454</v>
      </c>
      <c r="X602" s="54"/>
      <c r="Y602" s="326">
        <v>323357.64907507203</v>
      </c>
      <c r="Z602" s="326">
        <v>342432.47399203299</v>
      </c>
      <c r="AA602" s="326">
        <v>369132.28106237698</v>
      </c>
      <c r="AB602" s="326">
        <v>401125.62089751603</v>
      </c>
      <c r="AC602" s="326">
        <v>433659.192906785</v>
      </c>
      <c r="AD602" s="326">
        <v>375398.51471065317</v>
      </c>
      <c r="AE602" s="326">
        <v>375412.37327203696</v>
      </c>
      <c r="AF602" s="326">
        <v>375722.71180769609</v>
      </c>
      <c r="AG602" s="46">
        <v>379786.48289157858</v>
      </c>
      <c r="AI602" s="205">
        <f t="shared" si="83"/>
        <v>0</v>
      </c>
      <c r="AJ602" s="205">
        <f t="shared" si="84"/>
        <v>0</v>
      </c>
      <c r="AK602" s="205">
        <f t="shared" si="85"/>
        <v>0</v>
      </c>
      <c r="AL602" s="205">
        <f t="shared" si="86"/>
        <v>0</v>
      </c>
      <c r="AM602" s="205">
        <f t="shared" si="87"/>
        <v>0</v>
      </c>
      <c r="AN602" s="205">
        <f t="shared" si="88"/>
        <v>0</v>
      </c>
      <c r="AO602" s="205">
        <f t="shared" si="89"/>
        <v>0</v>
      </c>
      <c r="AP602" s="205">
        <f t="shared" si="90"/>
        <v>-325.0203690919443</v>
      </c>
      <c r="AQ602" s="205">
        <f t="shared" si="91"/>
        <v>-9907.7397025603568</v>
      </c>
    </row>
    <row r="603" spans="1:43" s="50" customFormat="1" ht="18" x14ac:dyDescent="0.3">
      <c r="A603" s="48"/>
      <c r="B603" s="49"/>
      <c r="C603" s="48"/>
      <c r="D603" s="49"/>
      <c r="E603" s="99" t="s">
        <v>7</v>
      </c>
      <c r="F603" s="248" t="s">
        <v>612</v>
      </c>
      <c r="G603" s="248"/>
      <c r="H603" s="248"/>
      <c r="I603" s="49"/>
      <c r="J603" s="49"/>
      <c r="K603" s="49"/>
      <c r="L603" s="49"/>
      <c r="M603" s="49"/>
      <c r="N603" s="123">
        <v>154021.12350959203</v>
      </c>
      <c r="O603" s="123">
        <v>155639.60182827603</v>
      </c>
      <c r="P603" s="123">
        <v>164449.59138001883</v>
      </c>
      <c r="Q603" s="123">
        <v>170029.53841515389</v>
      </c>
      <c r="R603" s="123">
        <v>172659.05230186027</v>
      </c>
      <c r="S603" s="123">
        <v>179721.36363332608</v>
      </c>
      <c r="T603" s="123">
        <v>190209.5914286623</v>
      </c>
      <c r="U603" s="123">
        <v>200948.17399614726</v>
      </c>
      <c r="V603" s="123">
        <v>207808.01140536208</v>
      </c>
      <c r="W603" s="123">
        <v>217563.4990346565</v>
      </c>
      <c r="X603" s="123"/>
      <c r="Y603" s="327">
        <v>154021.12350959203</v>
      </c>
      <c r="Z603" s="327">
        <v>155639.60182827603</v>
      </c>
      <c r="AA603" s="327">
        <v>164449.59138001883</v>
      </c>
      <c r="AB603" s="327">
        <v>170029.53841515389</v>
      </c>
      <c r="AC603" s="327">
        <v>172659.05230186027</v>
      </c>
      <c r="AD603" s="327">
        <v>179721.36363332608</v>
      </c>
      <c r="AE603" s="327">
        <v>190209.5914286623</v>
      </c>
      <c r="AF603" s="327">
        <v>199922.42974070791</v>
      </c>
      <c r="AG603" s="50">
        <v>206556.14296023149</v>
      </c>
      <c r="AI603" s="205">
        <f t="shared" si="83"/>
        <v>0</v>
      </c>
      <c r="AJ603" s="205">
        <f t="shared" si="84"/>
        <v>0</v>
      </c>
      <c r="AK603" s="205">
        <f t="shared" si="85"/>
        <v>0</v>
      </c>
      <c r="AL603" s="205">
        <f t="shared" si="86"/>
        <v>0</v>
      </c>
      <c r="AM603" s="205">
        <f t="shared" si="87"/>
        <v>0</v>
      </c>
      <c r="AN603" s="205">
        <f t="shared" si="88"/>
        <v>0</v>
      </c>
      <c r="AO603" s="205">
        <f t="shared" si="89"/>
        <v>0</v>
      </c>
      <c r="AP603" s="205">
        <f t="shared" si="90"/>
        <v>-1025.7442554393492</v>
      </c>
      <c r="AQ603" s="205">
        <f t="shared" si="91"/>
        <v>-1251.868445130589</v>
      </c>
    </row>
    <row r="604" spans="1:43" ht="18" x14ac:dyDescent="0.3">
      <c r="E604" s="99"/>
      <c r="F604" s="249" t="s">
        <v>29</v>
      </c>
      <c r="G604" s="249" t="s">
        <v>591</v>
      </c>
      <c r="H604" s="249"/>
      <c r="I604" s="44"/>
      <c r="K604" s="44"/>
      <c r="N604" s="54">
        <v>28617.085209373101</v>
      </c>
      <c r="O604" s="54">
        <v>29447.739151768099</v>
      </c>
      <c r="P604" s="54">
        <v>29798.8394177312</v>
      </c>
      <c r="Q604" s="298">
        <v>25984.274813786</v>
      </c>
      <c r="R604" s="298">
        <v>25008.144416244199</v>
      </c>
      <c r="S604" s="298">
        <v>22294.976801435234</v>
      </c>
      <c r="T604" s="298">
        <v>26733.901043798665</v>
      </c>
      <c r="U604" s="298">
        <v>39951.331778828404</v>
      </c>
      <c r="V604" s="298">
        <v>37598.585153909313</v>
      </c>
      <c r="W604" s="298">
        <v>34062.976362087058</v>
      </c>
      <c r="X604" s="54"/>
      <c r="Y604" s="326">
        <v>28617.085209373101</v>
      </c>
      <c r="Z604" s="326">
        <v>29447.739151768099</v>
      </c>
      <c r="AA604" s="326">
        <v>29798.8394177312</v>
      </c>
      <c r="AB604" s="326">
        <v>25984.274813786</v>
      </c>
      <c r="AC604" s="326">
        <v>25008.144416244199</v>
      </c>
      <c r="AD604" s="326">
        <v>22294.976801435234</v>
      </c>
      <c r="AE604" s="326">
        <v>26733.901043798665</v>
      </c>
      <c r="AF604" s="326">
        <v>35306.907856781421</v>
      </c>
      <c r="AG604" s="46">
        <v>36871.647187625902</v>
      </c>
      <c r="AI604" s="205">
        <f t="shared" si="83"/>
        <v>0</v>
      </c>
      <c r="AJ604" s="205">
        <f t="shared" si="84"/>
        <v>0</v>
      </c>
      <c r="AK604" s="205">
        <f t="shared" si="85"/>
        <v>0</v>
      </c>
      <c r="AL604" s="205">
        <f t="shared" si="86"/>
        <v>0</v>
      </c>
      <c r="AM604" s="205">
        <f t="shared" si="87"/>
        <v>0</v>
      </c>
      <c r="AN604" s="205">
        <f t="shared" si="88"/>
        <v>0</v>
      </c>
      <c r="AO604" s="205">
        <f t="shared" si="89"/>
        <v>0</v>
      </c>
      <c r="AP604" s="205">
        <f t="shared" si="90"/>
        <v>-4644.4239220469826</v>
      </c>
      <c r="AQ604" s="205">
        <f t="shared" si="91"/>
        <v>-726.93796628341079</v>
      </c>
    </row>
    <row r="605" spans="1:43" ht="18" x14ac:dyDescent="0.3">
      <c r="E605" s="99"/>
      <c r="F605" s="249" t="s">
        <v>30</v>
      </c>
      <c r="G605" s="249" t="s">
        <v>367</v>
      </c>
      <c r="H605" s="249"/>
      <c r="I605" s="44"/>
      <c r="K605" s="44"/>
      <c r="N605" s="54">
        <v>16811.879889182699</v>
      </c>
      <c r="O605" s="54">
        <v>16824.5749099352</v>
      </c>
      <c r="P605" s="54">
        <v>16049.2633045771</v>
      </c>
      <c r="Q605" s="298">
        <v>12708.545195122801</v>
      </c>
      <c r="R605" s="298">
        <v>10853.824653248401</v>
      </c>
      <c r="S605" s="298">
        <v>13576.740929876456</v>
      </c>
      <c r="T605" s="298">
        <v>13650.726443647251</v>
      </c>
      <c r="U605" s="298">
        <v>13538.225632095669</v>
      </c>
      <c r="V605" s="298">
        <v>14815.160603823122</v>
      </c>
      <c r="W605" s="298">
        <v>15700.217218148297</v>
      </c>
      <c r="X605" s="54"/>
      <c r="Y605" s="326">
        <v>16811.879889182699</v>
      </c>
      <c r="Z605" s="326">
        <v>16824.5749099352</v>
      </c>
      <c r="AA605" s="326">
        <v>16049.2633045771</v>
      </c>
      <c r="AB605" s="326">
        <v>12708.545195122801</v>
      </c>
      <c r="AC605" s="326">
        <v>10853.824653248401</v>
      </c>
      <c r="AD605" s="326">
        <v>13576.740929876456</v>
      </c>
      <c r="AE605" s="326">
        <v>13650.726443647251</v>
      </c>
      <c r="AF605" s="326">
        <v>13581.885513897674</v>
      </c>
      <c r="AG605" s="46">
        <v>14886.142089962641</v>
      </c>
      <c r="AI605" s="205">
        <f t="shared" si="83"/>
        <v>0</v>
      </c>
      <c r="AJ605" s="205">
        <f t="shared" si="84"/>
        <v>0</v>
      </c>
      <c r="AK605" s="205">
        <f t="shared" si="85"/>
        <v>0</v>
      </c>
      <c r="AL605" s="205">
        <f t="shared" si="86"/>
        <v>0</v>
      </c>
      <c r="AM605" s="205">
        <f t="shared" si="87"/>
        <v>0</v>
      </c>
      <c r="AN605" s="205">
        <f t="shared" si="88"/>
        <v>0</v>
      </c>
      <c r="AO605" s="205">
        <f t="shared" si="89"/>
        <v>0</v>
      </c>
      <c r="AP605" s="205">
        <f t="shared" si="90"/>
        <v>43.659881802004747</v>
      </c>
      <c r="AQ605" s="205">
        <f t="shared" si="91"/>
        <v>70.981486139518893</v>
      </c>
    </row>
    <row r="606" spans="1:43" ht="18" x14ac:dyDescent="0.3">
      <c r="E606" s="99"/>
      <c r="F606" s="249" t="s">
        <v>31</v>
      </c>
      <c r="G606" s="249" t="s">
        <v>592</v>
      </c>
      <c r="H606" s="249"/>
      <c r="I606" s="44"/>
      <c r="K606" s="44"/>
      <c r="N606" s="54">
        <v>14172.97011445</v>
      </c>
      <c r="O606" s="54">
        <v>13769.769803605101</v>
      </c>
      <c r="P606" s="54">
        <v>14304.453086985999</v>
      </c>
      <c r="Q606" s="298">
        <v>15085.548715794201</v>
      </c>
      <c r="R606" s="298">
        <v>14532.787724788999</v>
      </c>
      <c r="S606" s="298">
        <v>14947.859957418103</v>
      </c>
      <c r="T606" s="298">
        <v>15368.911346508701</v>
      </c>
      <c r="U606" s="298">
        <v>14366.629708230999</v>
      </c>
      <c r="V606" s="298">
        <v>15494.217589433012</v>
      </c>
      <c r="W606" s="298">
        <v>16063.588191049192</v>
      </c>
      <c r="X606" s="54"/>
      <c r="Y606" s="326">
        <v>14172.97011445</v>
      </c>
      <c r="Z606" s="326">
        <v>13769.769803605101</v>
      </c>
      <c r="AA606" s="326">
        <v>14304.453086985999</v>
      </c>
      <c r="AB606" s="326">
        <v>15085.548715794201</v>
      </c>
      <c r="AC606" s="326">
        <v>14532.787724788999</v>
      </c>
      <c r="AD606" s="326">
        <v>14947.859957418103</v>
      </c>
      <c r="AE606" s="326">
        <v>15368.911346508701</v>
      </c>
      <c r="AF606" s="326">
        <v>14578.709392784014</v>
      </c>
      <c r="AG606" s="46">
        <v>15595.065211673229</v>
      </c>
      <c r="AI606" s="205">
        <f t="shared" si="83"/>
        <v>0</v>
      </c>
      <c r="AJ606" s="205">
        <f t="shared" si="84"/>
        <v>0</v>
      </c>
      <c r="AK606" s="205">
        <f t="shared" si="85"/>
        <v>0</v>
      </c>
      <c r="AL606" s="205">
        <f t="shared" si="86"/>
        <v>0</v>
      </c>
      <c r="AM606" s="205">
        <f t="shared" si="87"/>
        <v>0</v>
      </c>
      <c r="AN606" s="205">
        <f t="shared" si="88"/>
        <v>0</v>
      </c>
      <c r="AO606" s="205">
        <f t="shared" si="89"/>
        <v>0</v>
      </c>
      <c r="AP606" s="205">
        <f t="shared" si="90"/>
        <v>212.07968455301489</v>
      </c>
      <c r="AQ606" s="205">
        <f t="shared" si="91"/>
        <v>100.84762224021688</v>
      </c>
    </row>
    <row r="607" spans="1:43" ht="18" x14ac:dyDescent="0.3">
      <c r="E607" s="99"/>
      <c r="F607" s="249" t="s">
        <v>110</v>
      </c>
      <c r="G607" s="249" t="s">
        <v>593</v>
      </c>
      <c r="H607" s="249"/>
      <c r="I607" s="44"/>
      <c r="K607" s="44"/>
      <c r="N607" s="54">
        <v>15652.3878882185</v>
      </c>
      <c r="O607" s="54">
        <v>15582.9194505837</v>
      </c>
      <c r="P607" s="54">
        <v>16813.881828023499</v>
      </c>
      <c r="Q607" s="298">
        <v>24130.498240626901</v>
      </c>
      <c r="R607" s="298">
        <v>25779.769086327</v>
      </c>
      <c r="S607" s="298">
        <v>27534.659335060733</v>
      </c>
      <c r="T607" s="298">
        <v>27380.315323477716</v>
      </c>
      <c r="U607" s="298">
        <v>26834.889289894119</v>
      </c>
      <c r="V607" s="298">
        <v>29078.356956141335</v>
      </c>
      <c r="W607" s="298">
        <v>33839.011172124177</v>
      </c>
      <c r="X607" s="54"/>
      <c r="Y607" s="326">
        <v>15652.3878882185</v>
      </c>
      <c r="Z607" s="326">
        <v>15582.9194505837</v>
      </c>
      <c r="AA607" s="326">
        <v>16813.881828023499</v>
      </c>
      <c r="AB607" s="326">
        <v>24130.498240626901</v>
      </c>
      <c r="AC607" s="326">
        <v>25779.769086327</v>
      </c>
      <c r="AD607" s="326">
        <v>27534.659335060733</v>
      </c>
      <c r="AE607" s="326">
        <v>27380.315323477716</v>
      </c>
      <c r="AF607" s="326">
        <v>28685.97746197255</v>
      </c>
      <c r="AG607" s="46">
        <v>28574.012068376389</v>
      </c>
      <c r="AI607" s="205">
        <f t="shared" si="83"/>
        <v>0</v>
      </c>
      <c r="AJ607" s="205">
        <f t="shared" si="84"/>
        <v>0</v>
      </c>
      <c r="AK607" s="205">
        <f t="shared" si="85"/>
        <v>0</v>
      </c>
      <c r="AL607" s="205">
        <f t="shared" si="86"/>
        <v>0</v>
      </c>
      <c r="AM607" s="205">
        <f t="shared" si="87"/>
        <v>0</v>
      </c>
      <c r="AN607" s="205">
        <f t="shared" si="88"/>
        <v>0</v>
      </c>
      <c r="AO607" s="205">
        <f t="shared" si="89"/>
        <v>0</v>
      </c>
      <c r="AP607" s="205">
        <f t="shared" si="90"/>
        <v>1851.0881720784309</v>
      </c>
      <c r="AQ607" s="205">
        <f t="shared" si="91"/>
        <v>-504.34488776494618</v>
      </c>
    </row>
    <row r="608" spans="1:43" ht="18" x14ac:dyDescent="0.3">
      <c r="E608" s="99"/>
      <c r="F608" s="249" t="s">
        <v>111</v>
      </c>
      <c r="G608" s="249" t="s">
        <v>594</v>
      </c>
      <c r="H608" s="249"/>
      <c r="I608" s="44"/>
      <c r="K608" s="44"/>
      <c r="N608" s="54">
        <v>556.73812728511098</v>
      </c>
      <c r="O608" s="54">
        <v>573.92240173286496</v>
      </c>
      <c r="P608" s="54">
        <v>894.04657251622496</v>
      </c>
      <c r="Q608" s="298">
        <v>598.55978191708402</v>
      </c>
      <c r="R608" s="298">
        <v>636.53390887344904</v>
      </c>
      <c r="S608" s="298">
        <v>791.28208508207024</v>
      </c>
      <c r="T608" s="298">
        <v>897.1042673866408</v>
      </c>
      <c r="U608" s="298">
        <v>241.58403031075366</v>
      </c>
      <c r="V608" s="298">
        <v>931.66975299372257</v>
      </c>
      <c r="W608" s="298">
        <v>1001.5015997900238</v>
      </c>
      <c r="X608" s="54"/>
      <c r="Y608" s="326">
        <v>556.73812728511098</v>
      </c>
      <c r="Z608" s="326">
        <v>573.92240173286496</v>
      </c>
      <c r="AA608" s="326">
        <v>894.04657251622496</v>
      </c>
      <c r="AB608" s="326">
        <v>598.55978191708402</v>
      </c>
      <c r="AC608" s="326">
        <v>636.53390887344904</v>
      </c>
      <c r="AD608" s="326">
        <v>791.28208508207024</v>
      </c>
      <c r="AE608" s="326">
        <v>897.1042673866408</v>
      </c>
      <c r="AF608" s="326">
        <v>938.90824925085849</v>
      </c>
      <c r="AG608" s="46">
        <v>835.38750454293165</v>
      </c>
      <c r="AI608" s="205">
        <f t="shared" si="83"/>
        <v>0</v>
      </c>
      <c r="AJ608" s="205">
        <f t="shared" si="84"/>
        <v>0</v>
      </c>
      <c r="AK608" s="205">
        <f t="shared" si="85"/>
        <v>0</v>
      </c>
      <c r="AL608" s="205">
        <f t="shared" si="86"/>
        <v>0</v>
      </c>
      <c r="AM608" s="205">
        <f t="shared" si="87"/>
        <v>0</v>
      </c>
      <c r="AN608" s="205">
        <f t="shared" si="88"/>
        <v>0</v>
      </c>
      <c r="AO608" s="205">
        <f t="shared" si="89"/>
        <v>0</v>
      </c>
      <c r="AP608" s="205">
        <f t="shared" si="90"/>
        <v>697.32421894010486</v>
      </c>
      <c r="AQ608" s="205">
        <f t="shared" si="91"/>
        <v>-96.282248450790917</v>
      </c>
    </row>
    <row r="609" spans="1:43" ht="18" x14ac:dyDescent="0.3">
      <c r="E609" s="99"/>
      <c r="F609" s="249" t="s">
        <v>112</v>
      </c>
      <c r="G609" s="249" t="s">
        <v>595</v>
      </c>
      <c r="H609" s="249"/>
      <c r="I609" s="44"/>
      <c r="K609" s="44"/>
      <c r="N609" s="54">
        <v>1890.3437361485501</v>
      </c>
      <c r="O609" s="54">
        <v>2567.1887672859898</v>
      </c>
      <c r="P609" s="54">
        <v>3208.44874590978</v>
      </c>
      <c r="Q609" s="298">
        <v>4378.2432072743304</v>
      </c>
      <c r="R609" s="298">
        <v>4619.2418684284603</v>
      </c>
      <c r="S609" s="298">
        <v>5469.9645036392103</v>
      </c>
      <c r="T609" s="298">
        <v>5344.7845503269518</v>
      </c>
      <c r="U609" s="298">
        <v>4504.1157590967141</v>
      </c>
      <c r="V609" s="298">
        <v>5180.7563522642386</v>
      </c>
      <c r="W609" s="298">
        <v>5602.5482263927197</v>
      </c>
      <c r="X609" s="54"/>
      <c r="Y609" s="326">
        <v>1890.3437361485501</v>
      </c>
      <c r="Z609" s="326">
        <v>2567.1887672859898</v>
      </c>
      <c r="AA609" s="326">
        <v>3208.44874590978</v>
      </c>
      <c r="AB609" s="326">
        <v>4378.2432072743304</v>
      </c>
      <c r="AC609" s="326">
        <v>4619.2418684284603</v>
      </c>
      <c r="AD609" s="326">
        <v>5469.9645036392103</v>
      </c>
      <c r="AE609" s="326">
        <v>5344.7845503269518</v>
      </c>
      <c r="AF609" s="326">
        <v>5352.3723161240196</v>
      </c>
      <c r="AG609" s="46">
        <v>5440.3006602459645</v>
      </c>
      <c r="AI609" s="205">
        <f t="shared" si="83"/>
        <v>0</v>
      </c>
      <c r="AJ609" s="205">
        <f t="shared" si="84"/>
        <v>0</v>
      </c>
      <c r="AK609" s="205">
        <f t="shared" si="85"/>
        <v>0</v>
      </c>
      <c r="AL609" s="205">
        <f t="shared" si="86"/>
        <v>0</v>
      </c>
      <c r="AM609" s="205">
        <f t="shared" si="87"/>
        <v>0</v>
      </c>
      <c r="AN609" s="205">
        <f t="shared" si="88"/>
        <v>0</v>
      </c>
      <c r="AO609" s="205">
        <f t="shared" si="89"/>
        <v>0</v>
      </c>
      <c r="AP609" s="205">
        <f t="shared" si="90"/>
        <v>848.25655702730546</v>
      </c>
      <c r="AQ609" s="205">
        <f t="shared" si="91"/>
        <v>259.54430798172598</v>
      </c>
    </row>
    <row r="610" spans="1:43" ht="18" x14ac:dyDescent="0.3">
      <c r="E610" s="99"/>
      <c r="F610" s="249" t="s">
        <v>113</v>
      </c>
      <c r="G610" s="249" t="s">
        <v>378</v>
      </c>
      <c r="H610" s="249"/>
      <c r="I610" s="44"/>
      <c r="K610" s="44"/>
      <c r="N610" s="54">
        <v>23786.696520980699</v>
      </c>
      <c r="O610" s="54">
        <v>23727.789995283001</v>
      </c>
      <c r="P610" s="54">
        <v>25166.820549311102</v>
      </c>
      <c r="Q610" s="298">
        <v>26670.8152192382</v>
      </c>
      <c r="R610" s="298">
        <v>28610.227030218</v>
      </c>
      <c r="S610" s="298">
        <v>31166.603241723751</v>
      </c>
      <c r="T610" s="298">
        <v>34952.922555559504</v>
      </c>
      <c r="U610" s="298">
        <v>32336.225795303762</v>
      </c>
      <c r="V610" s="298">
        <v>33891.352089791617</v>
      </c>
      <c r="W610" s="298">
        <v>35770.670362788595</v>
      </c>
      <c r="X610" s="54"/>
      <c r="Y610" s="326">
        <v>23786.696520980699</v>
      </c>
      <c r="Z610" s="326">
        <v>23727.789995283001</v>
      </c>
      <c r="AA610" s="326">
        <v>25166.820549311102</v>
      </c>
      <c r="AB610" s="326">
        <v>26670.8152192382</v>
      </c>
      <c r="AC610" s="326">
        <v>28610.227030218</v>
      </c>
      <c r="AD610" s="326">
        <v>31166.603241723751</v>
      </c>
      <c r="AE610" s="326">
        <v>34952.922555559504</v>
      </c>
      <c r="AF610" s="326">
        <v>33672.735885400863</v>
      </c>
      <c r="AG610" s="46">
        <v>34095.905962092053</v>
      </c>
      <c r="AI610" s="205">
        <f t="shared" si="83"/>
        <v>0</v>
      </c>
      <c r="AJ610" s="205">
        <f t="shared" si="84"/>
        <v>0</v>
      </c>
      <c r="AK610" s="205">
        <f t="shared" si="85"/>
        <v>0</v>
      </c>
      <c r="AL610" s="205">
        <f t="shared" si="86"/>
        <v>0</v>
      </c>
      <c r="AM610" s="205">
        <f t="shared" si="87"/>
        <v>0</v>
      </c>
      <c r="AN610" s="205">
        <f t="shared" si="88"/>
        <v>0</v>
      </c>
      <c r="AO610" s="205">
        <f t="shared" si="89"/>
        <v>0</v>
      </c>
      <c r="AP610" s="205">
        <f t="shared" si="90"/>
        <v>1336.5100900971011</v>
      </c>
      <c r="AQ610" s="205">
        <f t="shared" si="91"/>
        <v>204.55387230043561</v>
      </c>
    </row>
    <row r="611" spans="1:43" ht="18" x14ac:dyDescent="0.3">
      <c r="E611" s="99"/>
      <c r="F611" s="249" t="s">
        <v>114</v>
      </c>
      <c r="G611" s="249" t="s">
        <v>596</v>
      </c>
      <c r="H611" s="249"/>
      <c r="I611" s="44"/>
      <c r="K611" s="44"/>
      <c r="N611" s="54">
        <v>3108.0808524738</v>
      </c>
      <c r="O611" s="54">
        <v>3061.88970656233</v>
      </c>
      <c r="P611" s="54">
        <v>3573.7265831578902</v>
      </c>
      <c r="Q611" s="298">
        <v>3180.02091915864</v>
      </c>
      <c r="R611" s="298">
        <v>4023.6747865597399</v>
      </c>
      <c r="S611" s="298">
        <v>4085.5464715362941</v>
      </c>
      <c r="T611" s="298">
        <v>4430.7498037068317</v>
      </c>
      <c r="U611" s="298">
        <v>4438.9571710574673</v>
      </c>
      <c r="V611" s="298">
        <v>4794.311226975371</v>
      </c>
      <c r="W611" s="298">
        <v>5143.0484733130488</v>
      </c>
      <c r="X611" s="54"/>
      <c r="Y611" s="326">
        <v>3108.0808524738</v>
      </c>
      <c r="Z611" s="326">
        <v>3061.88970656233</v>
      </c>
      <c r="AA611" s="326">
        <v>3573.7265831578902</v>
      </c>
      <c r="AB611" s="326">
        <v>3180.02091915864</v>
      </c>
      <c r="AC611" s="326">
        <v>4023.6747865597399</v>
      </c>
      <c r="AD611" s="326">
        <v>4085.5464715362941</v>
      </c>
      <c r="AE611" s="326">
        <v>4430.7498037068317</v>
      </c>
      <c r="AF611" s="326">
        <v>4885.686312889381</v>
      </c>
      <c r="AG611" s="46">
        <v>4867.9255660194103</v>
      </c>
      <c r="AI611" s="205">
        <f t="shared" si="83"/>
        <v>0</v>
      </c>
      <c r="AJ611" s="205">
        <f t="shared" si="84"/>
        <v>0</v>
      </c>
      <c r="AK611" s="205">
        <f t="shared" si="85"/>
        <v>0</v>
      </c>
      <c r="AL611" s="205">
        <f t="shared" si="86"/>
        <v>0</v>
      </c>
      <c r="AM611" s="205">
        <f t="shared" si="87"/>
        <v>0</v>
      </c>
      <c r="AN611" s="205">
        <f t="shared" si="88"/>
        <v>0</v>
      </c>
      <c r="AO611" s="205">
        <f t="shared" si="89"/>
        <v>0</v>
      </c>
      <c r="AP611" s="205">
        <f t="shared" si="90"/>
        <v>446.72914183191369</v>
      </c>
      <c r="AQ611" s="205">
        <f t="shared" si="91"/>
        <v>73.614339044039298</v>
      </c>
    </row>
    <row r="612" spans="1:43" ht="18" x14ac:dyDescent="0.3">
      <c r="E612" s="99"/>
      <c r="F612" s="249" t="s">
        <v>115</v>
      </c>
      <c r="G612" s="249" t="s">
        <v>353</v>
      </c>
      <c r="H612" s="249"/>
      <c r="I612" s="44"/>
      <c r="K612" s="44"/>
      <c r="N612" s="54">
        <v>47983.294956174301</v>
      </c>
      <c r="O612" s="54">
        <v>48557.533520964302</v>
      </c>
      <c r="P612" s="54">
        <v>52954.200544336803</v>
      </c>
      <c r="Q612" s="298">
        <v>54844.959932502301</v>
      </c>
      <c r="R612" s="298">
        <v>56401.038020435597</v>
      </c>
      <c r="S612" s="298">
        <v>57001.152459761193</v>
      </c>
      <c r="T612" s="298">
        <v>58672.095695198535</v>
      </c>
      <c r="U612" s="298">
        <v>62019.626438264626</v>
      </c>
      <c r="V612" s="298">
        <v>62804.675364875809</v>
      </c>
      <c r="W612" s="298">
        <v>67257.549616536053</v>
      </c>
      <c r="X612" s="54"/>
      <c r="Y612" s="326">
        <v>47983.294956174301</v>
      </c>
      <c r="Z612" s="326">
        <v>48557.533520964302</v>
      </c>
      <c r="AA612" s="326">
        <v>52954.200544336803</v>
      </c>
      <c r="AB612" s="326">
        <v>54844.959932502301</v>
      </c>
      <c r="AC612" s="326">
        <v>56401.038020435597</v>
      </c>
      <c r="AD612" s="326">
        <v>57001.152459761193</v>
      </c>
      <c r="AE612" s="326">
        <v>58672.095695198535</v>
      </c>
      <c r="AF612" s="326">
        <v>60224.643149735202</v>
      </c>
      <c r="AG612" s="46">
        <v>62460.781819255528</v>
      </c>
      <c r="AI612" s="205">
        <f t="shared" si="83"/>
        <v>0</v>
      </c>
      <c r="AJ612" s="205">
        <f t="shared" si="84"/>
        <v>0</v>
      </c>
      <c r="AK612" s="205">
        <f t="shared" si="85"/>
        <v>0</v>
      </c>
      <c r="AL612" s="205">
        <f t="shared" si="86"/>
        <v>0</v>
      </c>
      <c r="AM612" s="205">
        <f t="shared" si="87"/>
        <v>0</v>
      </c>
      <c r="AN612" s="205">
        <f t="shared" si="88"/>
        <v>0</v>
      </c>
      <c r="AO612" s="205">
        <f t="shared" si="89"/>
        <v>0</v>
      </c>
      <c r="AP612" s="205">
        <f t="shared" si="90"/>
        <v>-1794.9832885294236</v>
      </c>
      <c r="AQ612" s="205">
        <f t="shared" si="91"/>
        <v>-343.89354562028166</v>
      </c>
    </row>
    <row r="613" spans="1:43" ht="18" x14ac:dyDescent="0.3">
      <c r="E613" s="99"/>
      <c r="F613" s="249" t="s">
        <v>116</v>
      </c>
      <c r="G613" s="249" t="s">
        <v>597</v>
      </c>
      <c r="H613" s="249"/>
      <c r="I613" s="44"/>
      <c r="K613" s="44"/>
      <c r="N613" s="54">
        <v>1441.6462153052801</v>
      </c>
      <c r="O613" s="54">
        <v>1526.27412055543</v>
      </c>
      <c r="P613" s="54">
        <v>1685.91074746923</v>
      </c>
      <c r="Q613" s="298">
        <v>2448.0723897334601</v>
      </c>
      <c r="R613" s="298">
        <v>2193.8108067364401</v>
      </c>
      <c r="S613" s="298">
        <v>2852.5778477930371</v>
      </c>
      <c r="T613" s="298">
        <v>2778.0803990515151</v>
      </c>
      <c r="U613" s="298">
        <v>2716.5883930647678</v>
      </c>
      <c r="V613" s="298">
        <v>3218.9263151545392</v>
      </c>
      <c r="W613" s="298">
        <v>3122.3878124273492</v>
      </c>
      <c r="X613" s="54"/>
      <c r="Y613" s="326">
        <v>1441.6462153052801</v>
      </c>
      <c r="Z613" s="326">
        <v>1526.27412055543</v>
      </c>
      <c r="AA613" s="326">
        <v>1685.91074746923</v>
      </c>
      <c r="AB613" s="326">
        <v>2448.0723897334601</v>
      </c>
      <c r="AC613" s="326">
        <v>2193.8108067364401</v>
      </c>
      <c r="AD613" s="326">
        <v>2852.5778477930371</v>
      </c>
      <c r="AE613" s="326">
        <v>2778.0803990515151</v>
      </c>
      <c r="AF613" s="326">
        <v>2694.6036018718887</v>
      </c>
      <c r="AG613" s="46">
        <v>2928.9748904374496</v>
      </c>
      <c r="AI613" s="205">
        <f t="shared" si="83"/>
        <v>0</v>
      </c>
      <c r="AJ613" s="205">
        <f t="shared" si="84"/>
        <v>0</v>
      </c>
      <c r="AK613" s="205">
        <f t="shared" si="85"/>
        <v>0</v>
      </c>
      <c r="AL613" s="205">
        <f t="shared" si="86"/>
        <v>0</v>
      </c>
      <c r="AM613" s="205">
        <f t="shared" si="87"/>
        <v>0</v>
      </c>
      <c r="AN613" s="205">
        <f t="shared" si="88"/>
        <v>0</v>
      </c>
      <c r="AO613" s="205">
        <f t="shared" si="89"/>
        <v>0</v>
      </c>
      <c r="AP613" s="205">
        <f t="shared" si="90"/>
        <v>-21.984791192879129</v>
      </c>
      <c r="AQ613" s="205">
        <f t="shared" si="91"/>
        <v>-289.95142471708959</v>
      </c>
    </row>
    <row r="614" spans="1:43" s="50" customFormat="1" ht="18" x14ac:dyDescent="0.3">
      <c r="A614" s="48"/>
      <c r="B614" s="49"/>
      <c r="C614" s="48"/>
      <c r="D614" s="49"/>
      <c r="E614" s="99" t="s">
        <v>8</v>
      </c>
      <c r="F614" s="248" t="s">
        <v>613</v>
      </c>
      <c r="G614" s="248"/>
      <c r="H614" s="248"/>
      <c r="I614" s="49"/>
      <c r="J614" s="49"/>
      <c r="K614" s="49"/>
      <c r="L614" s="49"/>
      <c r="M614" s="49"/>
      <c r="N614" s="123">
        <v>304423.4123532229</v>
      </c>
      <c r="O614" s="123">
        <v>312190.08495029388</v>
      </c>
      <c r="P614" s="123">
        <v>331092.54175861075</v>
      </c>
      <c r="Q614" s="123">
        <v>335592.46748106019</v>
      </c>
      <c r="R614" s="123">
        <v>328535.72020887688</v>
      </c>
      <c r="S614" s="123">
        <v>281174.9935839345</v>
      </c>
      <c r="T614" s="123">
        <v>279242.41720432322</v>
      </c>
      <c r="U614" s="123">
        <v>298339.66112384747</v>
      </c>
      <c r="V614" s="123">
        <v>314456.90150115034</v>
      </c>
      <c r="W614" s="123">
        <v>352315.83184997103</v>
      </c>
      <c r="X614" s="123"/>
      <c r="Y614" s="327">
        <v>304423.4123532229</v>
      </c>
      <c r="Z614" s="327">
        <v>312190.08495029388</v>
      </c>
      <c r="AA614" s="327">
        <v>331092.54175861075</v>
      </c>
      <c r="AB614" s="327">
        <v>335592.46748106019</v>
      </c>
      <c r="AC614" s="327">
        <v>328535.72020887688</v>
      </c>
      <c r="AD614" s="327">
        <v>281174.9935839345</v>
      </c>
      <c r="AE614" s="327">
        <v>279242.41720432322</v>
      </c>
      <c r="AF614" s="327">
        <v>298205.16742659267</v>
      </c>
      <c r="AG614" s="50">
        <v>314507.51390739571</v>
      </c>
      <c r="AI614" s="205">
        <f t="shared" si="83"/>
        <v>0</v>
      </c>
      <c r="AJ614" s="205">
        <f t="shared" si="84"/>
        <v>0</v>
      </c>
      <c r="AK614" s="205">
        <f t="shared" si="85"/>
        <v>0</v>
      </c>
      <c r="AL614" s="205">
        <f t="shared" si="86"/>
        <v>0</v>
      </c>
      <c r="AM614" s="205">
        <f t="shared" si="87"/>
        <v>0</v>
      </c>
      <c r="AN614" s="205">
        <f t="shared" si="88"/>
        <v>0</v>
      </c>
      <c r="AO614" s="205">
        <f t="shared" si="89"/>
        <v>0</v>
      </c>
      <c r="AP614" s="205">
        <f t="shared" si="90"/>
        <v>-134.4936972548021</v>
      </c>
      <c r="AQ614" s="205">
        <f t="shared" si="91"/>
        <v>50.612406245374586</v>
      </c>
    </row>
    <row r="615" spans="1:43" ht="18" x14ac:dyDescent="0.3">
      <c r="E615" s="99"/>
      <c r="F615" s="249" t="s">
        <v>32</v>
      </c>
      <c r="G615" s="249" t="s">
        <v>614</v>
      </c>
      <c r="H615" s="249"/>
      <c r="I615" s="44"/>
      <c r="K615" s="4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326"/>
      <c r="Z615" s="326"/>
      <c r="AA615" s="326"/>
      <c r="AB615" s="326"/>
      <c r="AC615" s="326"/>
      <c r="AD615" s="326"/>
      <c r="AE615" s="326"/>
      <c r="AF615" s="326"/>
      <c r="AI615" s="205">
        <f t="shared" si="83"/>
        <v>0</v>
      </c>
      <c r="AJ615" s="205">
        <f t="shared" si="84"/>
        <v>0</v>
      </c>
      <c r="AK615" s="205">
        <f t="shared" si="85"/>
        <v>0</v>
      </c>
      <c r="AL615" s="205">
        <f t="shared" si="86"/>
        <v>0</v>
      </c>
      <c r="AM615" s="205">
        <f t="shared" si="87"/>
        <v>0</v>
      </c>
      <c r="AN615" s="205">
        <f t="shared" si="88"/>
        <v>0</v>
      </c>
      <c r="AO615" s="205">
        <f t="shared" si="89"/>
        <v>0</v>
      </c>
      <c r="AP615" s="205">
        <f t="shared" si="90"/>
        <v>0</v>
      </c>
      <c r="AQ615" s="205">
        <f t="shared" si="91"/>
        <v>0</v>
      </c>
    </row>
    <row r="616" spans="1:43" ht="18" x14ac:dyDescent="0.3">
      <c r="E616" s="99"/>
      <c r="F616" s="249"/>
      <c r="G616" s="249" t="s">
        <v>117</v>
      </c>
      <c r="H616" s="249" t="s">
        <v>412</v>
      </c>
      <c r="I616" s="44"/>
      <c r="K616" s="44"/>
      <c r="N616" s="54">
        <v>174239.94132141801</v>
      </c>
      <c r="O616" s="54">
        <v>182203.37622943599</v>
      </c>
      <c r="P616" s="54">
        <v>189713.45284689599</v>
      </c>
      <c r="Q616" s="54">
        <v>193329.67033273401</v>
      </c>
      <c r="R616" s="54">
        <v>192423.05166159</v>
      </c>
      <c r="S616" s="54">
        <v>157256.55893758842</v>
      </c>
      <c r="T616" s="54">
        <v>141682.22297255491</v>
      </c>
      <c r="U616" s="54">
        <v>148483.19925480176</v>
      </c>
      <c r="V616" s="54">
        <v>157496.20463514805</v>
      </c>
      <c r="W616" s="54">
        <v>181556.05960596018</v>
      </c>
      <c r="X616" s="54"/>
      <c r="Y616" s="326">
        <v>174239.94132141801</v>
      </c>
      <c r="Z616" s="326">
        <v>182203.37622943599</v>
      </c>
      <c r="AA616" s="326">
        <v>189713.45284689599</v>
      </c>
      <c r="AB616" s="326">
        <v>193329.67033273401</v>
      </c>
      <c r="AC616" s="326">
        <v>192423.05166159</v>
      </c>
      <c r="AD616" s="326">
        <v>157256.55893758842</v>
      </c>
      <c r="AE616" s="326">
        <v>141682.22297255491</v>
      </c>
      <c r="AF616" s="326">
        <v>148479.63623813767</v>
      </c>
      <c r="AG616" s="46">
        <v>157575.43002693422</v>
      </c>
      <c r="AI616" s="205">
        <f t="shared" si="83"/>
        <v>0</v>
      </c>
      <c r="AJ616" s="205">
        <f t="shared" si="84"/>
        <v>0</v>
      </c>
      <c r="AK616" s="205">
        <f t="shared" si="85"/>
        <v>0</v>
      </c>
      <c r="AL616" s="205">
        <f t="shared" si="86"/>
        <v>0</v>
      </c>
      <c r="AM616" s="205">
        <f t="shared" si="87"/>
        <v>0</v>
      </c>
      <c r="AN616" s="205">
        <f t="shared" si="88"/>
        <v>0</v>
      </c>
      <c r="AO616" s="205">
        <f t="shared" si="89"/>
        <v>0</v>
      </c>
      <c r="AP616" s="205">
        <f t="shared" si="90"/>
        <v>-3.5630166640912648</v>
      </c>
      <c r="AQ616" s="205">
        <f t="shared" si="91"/>
        <v>79.225391786167165</v>
      </c>
    </row>
    <row r="617" spans="1:43" ht="18" x14ac:dyDescent="0.3">
      <c r="E617" s="99"/>
      <c r="F617" s="249"/>
      <c r="G617" s="249" t="s">
        <v>118</v>
      </c>
      <c r="H617" s="249" t="s">
        <v>566</v>
      </c>
      <c r="I617" s="44"/>
      <c r="K617" s="44"/>
      <c r="N617" s="54">
        <v>102398.988593362</v>
      </c>
      <c r="O617" s="54">
        <v>103405.487396394</v>
      </c>
      <c r="P617" s="54">
        <v>115157.876139078</v>
      </c>
      <c r="Q617" s="54">
        <v>115974.908767649</v>
      </c>
      <c r="R617" s="54">
        <v>109561.742365171</v>
      </c>
      <c r="S617" s="54">
        <v>100173.49405001242</v>
      </c>
      <c r="T617" s="54">
        <v>113636.33482334347</v>
      </c>
      <c r="U617" s="54">
        <v>125279.37944368577</v>
      </c>
      <c r="V617" s="54">
        <v>131699.32841840602</v>
      </c>
      <c r="W617" s="54">
        <v>143893.92977699079</v>
      </c>
      <c r="X617" s="54"/>
      <c r="Y617" s="326">
        <v>102398.988593362</v>
      </c>
      <c r="Z617" s="326">
        <v>103405.487396394</v>
      </c>
      <c r="AA617" s="326">
        <v>115157.876139078</v>
      </c>
      <c r="AB617" s="326">
        <v>115974.908767649</v>
      </c>
      <c r="AC617" s="326">
        <v>109561.742365171</v>
      </c>
      <c r="AD617" s="326">
        <v>100173.49405001242</v>
      </c>
      <c r="AE617" s="326">
        <v>113636.33482334347</v>
      </c>
      <c r="AF617" s="326">
        <v>125225.7502167066</v>
      </c>
      <c r="AG617" s="46">
        <v>131755.3286877778</v>
      </c>
      <c r="AI617" s="205">
        <f t="shared" si="83"/>
        <v>0</v>
      </c>
      <c r="AJ617" s="205">
        <f t="shared" si="84"/>
        <v>0</v>
      </c>
      <c r="AK617" s="205">
        <f t="shared" si="85"/>
        <v>0</v>
      </c>
      <c r="AL617" s="205">
        <f t="shared" si="86"/>
        <v>0</v>
      </c>
      <c r="AM617" s="205">
        <f t="shared" si="87"/>
        <v>0</v>
      </c>
      <c r="AN617" s="205">
        <f t="shared" si="88"/>
        <v>0</v>
      </c>
      <c r="AO617" s="205">
        <f t="shared" si="89"/>
        <v>0</v>
      </c>
      <c r="AP617" s="205">
        <f t="shared" si="90"/>
        <v>-53.629226979173836</v>
      </c>
      <c r="AQ617" s="205">
        <f t="shared" si="91"/>
        <v>56.000269371783361</v>
      </c>
    </row>
    <row r="618" spans="1:43" ht="18" x14ac:dyDescent="0.3">
      <c r="E618" s="99"/>
      <c r="F618" s="249"/>
      <c r="G618" s="249" t="s">
        <v>119</v>
      </c>
      <c r="H618" s="249" t="s">
        <v>615</v>
      </c>
      <c r="I618" s="44"/>
      <c r="K618" s="44"/>
      <c r="N618" s="54">
        <v>27784.482438442901</v>
      </c>
      <c r="O618" s="54">
        <v>26581.221324463899</v>
      </c>
      <c r="P618" s="54">
        <v>26221.212772636802</v>
      </c>
      <c r="Q618" s="54">
        <v>26287.888380677199</v>
      </c>
      <c r="R618" s="54">
        <v>26550.926182115902</v>
      </c>
      <c r="S618" s="54">
        <v>23744.940596333621</v>
      </c>
      <c r="T618" s="54">
        <v>23923.859408424833</v>
      </c>
      <c r="U618" s="54">
        <v>24577.082425359942</v>
      </c>
      <c r="V618" s="54">
        <v>25261.368447596284</v>
      </c>
      <c r="W618" s="54">
        <v>26865.842467020069</v>
      </c>
      <c r="X618" s="54"/>
      <c r="Y618" s="326">
        <v>27784.482438442901</v>
      </c>
      <c r="Z618" s="326">
        <v>26581.221324463899</v>
      </c>
      <c r="AA618" s="326">
        <v>26221.212772636802</v>
      </c>
      <c r="AB618" s="326">
        <v>26287.888380677199</v>
      </c>
      <c r="AC618" s="326">
        <v>26550.926182115902</v>
      </c>
      <c r="AD618" s="326">
        <v>23744.940596333621</v>
      </c>
      <c r="AE618" s="326">
        <v>23923.859408424833</v>
      </c>
      <c r="AF618" s="326">
        <v>24499.780971748427</v>
      </c>
      <c r="AG618" s="46">
        <v>25176.755192683704</v>
      </c>
      <c r="AI618" s="205">
        <f t="shared" si="83"/>
        <v>0</v>
      </c>
      <c r="AJ618" s="205">
        <f t="shared" si="84"/>
        <v>0</v>
      </c>
      <c r="AK618" s="205">
        <f t="shared" si="85"/>
        <v>0</v>
      </c>
      <c r="AL618" s="205">
        <f t="shared" si="86"/>
        <v>0</v>
      </c>
      <c r="AM618" s="205">
        <f t="shared" si="87"/>
        <v>0</v>
      </c>
      <c r="AN618" s="205">
        <f t="shared" si="88"/>
        <v>0</v>
      </c>
      <c r="AO618" s="205">
        <f t="shared" si="89"/>
        <v>0</v>
      </c>
      <c r="AP618" s="205">
        <f t="shared" si="90"/>
        <v>-77.301453611515171</v>
      </c>
      <c r="AQ618" s="205">
        <f t="shared" si="91"/>
        <v>-84.613254912579578</v>
      </c>
    </row>
    <row r="619" spans="1:43" ht="18" x14ac:dyDescent="0.3">
      <c r="E619" s="99"/>
      <c r="F619" s="249" t="s">
        <v>33</v>
      </c>
      <c r="G619" s="249" t="s">
        <v>616</v>
      </c>
      <c r="H619" s="249"/>
      <c r="I619" s="44"/>
      <c r="K619" s="4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326"/>
      <c r="Z619" s="326"/>
      <c r="AA619" s="326"/>
      <c r="AB619" s="326"/>
      <c r="AC619" s="326"/>
      <c r="AD619" s="326"/>
      <c r="AE619" s="326"/>
      <c r="AF619" s="326"/>
      <c r="AI619" s="205">
        <f t="shared" si="83"/>
        <v>0</v>
      </c>
      <c r="AJ619" s="205">
        <f t="shared" si="84"/>
        <v>0</v>
      </c>
      <c r="AK619" s="205">
        <f t="shared" si="85"/>
        <v>0</v>
      </c>
      <c r="AL619" s="205">
        <f t="shared" si="86"/>
        <v>0</v>
      </c>
      <c r="AM619" s="205">
        <f t="shared" si="87"/>
        <v>0</v>
      </c>
      <c r="AN619" s="205">
        <f t="shared" si="88"/>
        <v>0</v>
      </c>
      <c r="AO619" s="205">
        <f t="shared" si="89"/>
        <v>0</v>
      </c>
      <c r="AP619" s="205">
        <f t="shared" si="90"/>
        <v>0</v>
      </c>
      <c r="AQ619" s="205">
        <f t="shared" si="91"/>
        <v>0</v>
      </c>
    </row>
    <row r="620" spans="1:43" ht="18" x14ac:dyDescent="0.3">
      <c r="E620" s="99"/>
      <c r="F620" s="249"/>
      <c r="G620" s="249" t="s">
        <v>120</v>
      </c>
      <c r="H620" s="249" t="s">
        <v>617</v>
      </c>
      <c r="I620" s="44"/>
      <c r="K620" s="44"/>
      <c r="N620" s="54">
        <v>106273.894207929</v>
      </c>
      <c r="O620" s="54">
        <v>105212.87269509801</v>
      </c>
      <c r="P620" s="54">
        <v>105498.91111468599</v>
      </c>
      <c r="Q620" s="54">
        <v>100249.26486107599</v>
      </c>
      <c r="R620" s="54">
        <v>89508.291856033597</v>
      </c>
      <c r="S620" s="54">
        <v>70522.250329018279</v>
      </c>
      <c r="T620" s="54">
        <v>62740.363994417567</v>
      </c>
      <c r="U620" s="54">
        <v>66120.860746038481</v>
      </c>
      <c r="V620" s="54">
        <v>71738.362239012858</v>
      </c>
      <c r="W620" s="54">
        <v>79720.972317776715</v>
      </c>
      <c r="X620" s="54"/>
      <c r="Y620" s="326">
        <v>106273.894207929</v>
      </c>
      <c r="Z620" s="326">
        <v>105212.87269509801</v>
      </c>
      <c r="AA620" s="326">
        <v>105498.91111468599</v>
      </c>
      <c r="AB620" s="326">
        <v>100249.26486107599</v>
      </c>
      <c r="AC620" s="326">
        <v>89508.291856033597</v>
      </c>
      <c r="AD620" s="326">
        <v>70522.250329018279</v>
      </c>
      <c r="AE620" s="326">
        <v>62740.363994417567</v>
      </c>
      <c r="AF620" s="326">
        <v>66095.535866992665</v>
      </c>
      <c r="AG620" s="46">
        <v>71773.165776428839</v>
      </c>
      <c r="AI620" s="205">
        <f t="shared" si="83"/>
        <v>0</v>
      </c>
      <c r="AJ620" s="205">
        <f t="shared" si="84"/>
        <v>0</v>
      </c>
      <c r="AK620" s="205">
        <f t="shared" si="85"/>
        <v>0</v>
      </c>
      <c r="AL620" s="205">
        <f t="shared" si="86"/>
        <v>0</v>
      </c>
      <c r="AM620" s="205">
        <f t="shared" si="87"/>
        <v>0</v>
      </c>
      <c r="AN620" s="205">
        <f t="shared" si="88"/>
        <v>0</v>
      </c>
      <c r="AO620" s="205">
        <f t="shared" si="89"/>
        <v>0</v>
      </c>
      <c r="AP620" s="205">
        <f t="shared" si="90"/>
        <v>-25.324879045816488</v>
      </c>
      <c r="AQ620" s="205">
        <f t="shared" si="91"/>
        <v>34.803537415980827</v>
      </c>
    </row>
    <row r="621" spans="1:43" ht="18" x14ac:dyDescent="0.3">
      <c r="E621" s="99"/>
      <c r="F621" s="249"/>
      <c r="G621" s="249" t="s">
        <v>121</v>
      </c>
      <c r="H621" s="249" t="s">
        <v>618</v>
      </c>
      <c r="I621" s="44"/>
      <c r="K621" s="44"/>
      <c r="N621" s="54">
        <v>198149.51814529399</v>
      </c>
      <c r="O621" s="54">
        <v>206977.21225519601</v>
      </c>
      <c r="P621" s="54">
        <v>225593.63064392499</v>
      </c>
      <c r="Q621" s="54">
        <v>235343.20261998399</v>
      </c>
      <c r="R621" s="54">
        <v>239027.42835284301</v>
      </c>
      <c r="S621" s="54">
        <v>210652.74325491616</v>
      </c>
      <c r="T621" s="54">
        <v>216502.05320990563</v>
      </c>
      <c r="U621" s="54">
        <v>232218.80037780901</v>
      </c>
      <c r="V621" s="54">
        <v>242718.53926213752</v>
      </c>
      <c r="W621" s="54">
        <v>272594.85953219433</v>
      </c>
      <c r="X621" s="54"/>
      <c r="Y621" s="326">
        <v>198149.51814529399</v>
      </c>
      <c r="Z621" s="326">
        <v>206977.21225519601</v>
      </c>
      <c r="AA621" s="326">
        <v>225593.63064392499</v>
      </c>
      <c r="AB621" s="326">
        <v>235343.20261998399</v>
      </c>
      <c r="AC621" s="326">
        <v>239027.42835284301</v>
      </c>
      <c r="AD621" s="326">
        <v>210652.74325491616</v>
      </c>
      <c r="AE621" s="326">
        <v>216502.05320990563</v>
      </c>
      <c r="AF621" s="326">
        <v>232109.63155960006</v>
      </c>
      <c r="AG621" s="46">
        <v>242734.34813096689</v>
      </c>
      <c r="AI621" s="205">
        <f t="shared" si="83"/>
        <v>0</v>
      </c>
      <c r="AJ621" s="205">
        <f t="shared" si="84"/>
        <v>0</v>
      </c>
      <c r="AK621" s="205">
        <f t="shared" si="85"/>
        <v>0</v>
      </c>
      <c r="AL621" s="205">
        <f t="shared" si="86"/>
        <v>0</v>
      </c>
      <c r="AM621" s="205">
        <f t="shared" si="87"/>
        <v>0</v>
      </c>
      <c r="AN621" s="205">
        <f t="shared" si="88"/>
        <v>0</v>
      </c>
      <c r="AO621" s="205">
        <f t="shared" si="89"/>
        <v>0</v>
      </c>
      <c r="AP621" s="205">
        <f t="shared" si="90"/>
        <v>-109.16881820894196</v>
      </c>
      <c r="AQ621" s="205">
        <f t="shared" si="91"/>
        <v>15.808868829364656</v>
      </c>
    </row>
    <row r="622" spans="1:43" s="50" customFormat="1" ht="18" x14ac:dyDescent="0.3">
      <c r="A622" s="48"/>
      <c r="B622" s="49"/>
      <c r="C622" s="48"/>
      <c r="D622" s="49"/>
      <c r="E622" s="99" t="s">
        <v>9</v>
      </c>
      <c r="F622" s="248" t="s">
        <v>539</v>
      </c>
      <c r="G622" s="248"/>
      <c r="H622" s="248"/>
      <c r="I622" s="49"/>
      <c r="J622" s="49"/>
      <c r="K622" s="49"/>
      <c r="L622" s="49"/>
      <c r="M622" s="49"/>
      <c r="N622" s="123">
        <v>-5194.7864082557735</v>
      </c>
      <c r="O622" s="123">
        <v>297.25340348508507</v>
      </c>
      <c r="P622" s="123">
        <v>1031.9222431607</v>
      </c>
      <c r="Q622" s="299">
        <v>-8677.7076270552443</v>
      </c>
      <c r="R622" s="123">
        <v>-13882.584333302389</v>
      </c>
      <c r="S622" s="123">
        <v>-4464.0090390520636</v>
      </c>
      <c r="T622" s="123">
        <v>20749.146781657015</v>
      </c>
      <c r="U622" s="123">
        <v>24506.473818499933</v>
      </c>
      <c r="V622" s="123">
        <v>31403.877267884887</v>
      </c>
      <c r="W622" s="123">
        <v>9485.1306640424355</v>
      </c>
      <c r="X622" s="123"/>
      <c r="Y622" s="327">
        <v>-5194.7864082557735</v>
      </c>
      <c r="Z622" s="327">
        <v>297.25340348508507</v>
      </c>
      <c r="AA622" s="327">
        <v>1031.9222431607</v>
      </c>
      <c r="AB622" s="327">
        <v>-8677.7076270552443</v>
      </c>
      <c r="AC622" s="327">
        <v>-13882.584333302389</v>
      </c>
      <c r="AD622" s="327">
        <v>-4464.0090390520636</v>
      </c>
      <c r="AE622" s="327">
        <v>20749.146781657015</v>
      </c>
      <c r="AF622" s="327">
        <v>24105.769186138514</v>
      </c>
      <c r="AG622" s="50">
        <v>25990.790348379756</v>
      </c>
      <c r="AI622" s="205">
        <f t="shared" si="83"/>
        <v>0</v>
      </c>
      <c r="AJ622" s="205">
        <f t="shared" si="84"/>
        <v>0</v>
      </c>
      <c r="AK622" s="205">
        <f t="shared" si="85"/>
        <v>0</v>
      </c>
      <c r="AL622" s="205">
        <f t="shared" si="86"/>
        <v>0</v>
      </c>
      <c r="AM622" s="205">
        <f t="shared" si="87"/>
        <v>0</v>
      </c>
      <c r="AN622" s="205">
        <f t="shared" si="88"/>
        <v>0</v>
      </c>
      <c r="AO622" s="205">
        <f t="shared" si="89"/>
        <v>0</v>
      </c>
      <c r="AP622" s="205">
        <f t="shared" si="90"/>
        <v>-400.7046323614195</v>
      </c>
      <c r="AQ622" s="205">
        <f t="shared" si="91"/>
        <v>-5413.0869195051309</v>
      </c>
    </row>
    <row r="623" spans="1:43" s="50" customFormat="1" ht="18" x14ac:dyDescent="0.3">
      <c r="A623" s="48"/>
      <c r="B623" s="49"/>
      <c r="C623" s="48"/>
      <c r="D623" s="49"/>
      <c r="E623" s="99" t="s">
        <v>10</v>
      </c>
      <c r="F623" s="248" t="s">
        <v>619</v>
      </c>
      <c r="G623" s="248"/>
      <c r="H623" s="248"/>
      <c r="I623" s="49"/>
      <c r="J623" s="49"/>
      <c r="K623" s="49"/>
      <c r="L623" s="49"/>
      <c r="M623" s="49"/>
      <c r="N623" s="123">
        <v>817370.24699999997</v>
      </c>
      <c r="O623" s="123">
        <v>828155.27490535181</v>
      </c>
      <c r="P623" s="123">
        <v>900063.99552341097</v>
      </c>
      <c r="Q623" s="123">
        <v>917462.14684305922</v>
      </c>
      <c r="R623" s="123">
        <v>907877.02210112941</v>
      </c>
      <c r="S623" s="123">
        <v>830156.77296474087</v>
      </c>
      <c r="T623" s="123">
        <v>984094.40654027194</v>
      </c>
      <c r="U623" s="123">
        <v>1126873.2279397578</v>
      </c>
      <c r="V623" s="123">
        <v>1038084.6436454837</v>
      </c>
      <c r="W623" s="123">
        <v>1124258.7843296696</v>
      </c>
      <c r="X623" s="123"/>
      <c r="Y623" s="327">
        <v>817370.24699999997</v>
      </c>
      <c r="Z623" s="327">
        <v>828155.27490535181</v>
      </c>
      <c r="AA623" s="327">
        <v>900063.99552341097</v>
      </c>
      <c r="AB623" s="327">
        <v>917462.14684305922</v>
      </c>
      <c r="AC623" s="327">
        <v>907877.02210112941</v>
      </c>
      <c r="AD623" s="327">
        <v>830156.77296474087</v>
      </c>
      <c r="AE623" s="327">
        <v>984094.40654027194</v>
      </c>
      <c r="AF623" s="327">
        <v>1126873.2279397578</v>
      </c>
      <c r="AG623" s="50">
        <v>1035882.4887310738</v>
      </c>
      <c r="AI623" s="205">
        <f t="shared" si="83"/>
        <v>0</v>
      </c>
      <c r="AJ623" s="205">
        <f t="shared" si="84"/>
        <v>0</v>
      </c>
      <c r="AK623" s="205">
        <f t="shared" si="85"/>
        <v>0</v>
      </c>
      <c r="AL623" s="205">
        <f t="shared" si="86"/>
        <v>0</v>
      </c>
      <c r="AM623" s="205">
        <f t="shared" si="87"/>
        <v>0</v>
      </c>
      <c r="AN623" s="205">
        <f t="shared" si="88"/>
        <v>0</v>
      </c>
      <c r="AO623" s="205">
        <f t="shared" si="89"/>
        <v>0</v>
      </c>
      <c r="AP623" s="205">
        <f t="shared" si="90"/>
        <v>0</v>
      </c>
      <c r="AQ623" s="205">
        <f t="shared" si="91"/>
        <v>-2202.1549144098535</v>
      </c>
    </row>
    <row r="624" spans="1:43" ht="18" x14ac:dyDescent="0.3">
      <c r="E624" s="99"/>
      <c r="F624" s="249" t="s">
        <v>40</v>
      </c>
      <c r="G624" s="249" t="s">
        <v>620</v>
      </c>
      <c r="H624" s="249"/>
      <c r="I624" s="44"/>
      <c r="K624" s="44"/>
      <c r="N624" s="54">
        <v>681274.79099999997</v>
      </c>
      <c r="O624" s="54">
        <v>685228.46840431099</v>
      </c>
      <c r="P624" s="54">
        <v>750507.57591216802</v>
      </c>
      <c r="Q624" s="54">
        <v>768845.81175535906</v>
      </c>
      <c r="R624" s="54">
        <v>756343.07974320301</v>
      </c>
      <c r="S624" s="54">
        <v>751099.60280378349</v>
      </c>
      <c r="T624" s="54">
        <v>911525.46395471331</v>
      </c>
      <c r="U624" s="54">
        <v>1012028.381461717</v>
      </c>
      <c r="V624" s="54">
        <v>885421.67376597854</v>
      </c>
      <c r="W624" s="54">
        <v>932692.6670682414</v>
      </c>
      <c r="X624" s="54"/>
      <c r="Y624" s="326">
        <v>681274.79099999997</v>
      </c>
      <c r="Z624" s="326">
        <v>685228.46840431099</v>
      </c>
      <c r="AA624" s="326">
        <v>750507.57591216802</v>
      </c>
      <c r="AB624" s="326">
        <v>768845.81175535906</v>
      </c>
      <c r="AC624" s="326">
        <v>756343.07974320301</v>
      </c>
      <c r="AD624" s="326">
        <v>751099.60280378349</v>
      </c>
      <c r="AE624" s="326">
        <v>911525.46395471331</v>
      </c>
      <c r="AF624" s="326">
        <v>1012028.381461717</v>
      </c>
      <c r="AG624" s="46">
        <v>883150.19111250248</v>
      </c>
      <c r="AI624" s="205">
        <f t="shared" si="83"/>
        <v>0</v>
      </c>
      <c r="AJ624" s="205">
        <f t="shared" si="84"/>
        <v>0</v>
      </c>
      <c r="AK624" s="205">
        <f t="shared" si="85"/>
        <v>0</v>
      </c>
      <c r="AL624" s="205">
        <f t="shared" si="86"/>
        <v>0</v>
      </c>
      <c r="AM624" s="205">
        <f t="shared" si="87"/>
        <v>0</v>
      </c>
      <c r="AN624" s="205">
        <f t="shared" si="88"/>
        <v>0</v>
      </c>
      <c r="AO624" s="205">
        <f t="shared" si="89"/>
        <v>0</v>
      </c>
      <c r="AP624" s="205">
        <f t="shared" si="90"/>
        <v>0</v>
      </c>
      <c r="AQ624" s="205">
        <f t="shared" si="91"/>
        <v>-2271.482653476065</v>
      </c>
    </row>
    <row r="625" spans="1:43" ht="18" x14ac:dyDescent="0.3">
      <c r="E625" s="99"/>
      <c r="F625" s="249" t="s">
        <v>43</v>
      </c>
      <c r="G625" s="249" t="s">
        <v>621</v>
      </c>
      <c r="H625" s="249"/>
      <c r="I625" s="44"/>
      <c r="K625" s="44"/>
      <c r="N625" s="54">
        <v>136095.45599999998</v>
      </c>
      <c r="O625" s="54">
        <v>142926.80650104082</v>
      </c>
      <c r="P625" s="54">
        <v>149556.41961124292</v>
      </c>
      <c r="Q625" s="54">
        <v>148616.33508770019</v>
      </c>
      <c r="R625" s="54">
        <v>151533.94235792643</v>
      </c>
      <c r="S625" s="54">
        <v>79057.170160957408</v>
      </c>
      <c r="T625" s="54">
        <v>72568.94258555866</v>
      </c>
      <c r="U625" s="54">
        <v>114844.84647804075</v>
      </c>
      <c r="V625" s="54">
        <v>152662.96987950514</v>
      </c>
      <c r="W625" s="54">
        <v>191566.11726142812</v>
      </c>
      <c r="X625" s="54"/>
      <c r="Y625" s="326">
        <v>136095.45599999998</v>
      </c>
      <c r="Z625" s="326">
        <v>142926.80650104082</v>
      </c>
      <c r="AA625" s="326">
        <v>149556.41961124292</v>
      </c>
      <c r="AB625" s="326">
        <v>148616.33508770019</v>
      </c>
      <c r="AC625" s="326">
        <v>151533.94235792643</v>
      </c>
      <c r="AD625" s="326">
        <v>79057.170160957408</v>
      </c>
      <c r="AE625" s="326">
        <v>72568.94258555866</v>
      </c>
      <c r="AF625" s="326">
        <v>114844.84647804075</v>
      </c>
      <c r="AG625" s="46">
        <v>152732.29761857129</v>
      </c>
      <c r="AI625" s="205">
        <f t="shared" si="83"/>
        <v>0</v>
      </c>
      <c r="AJ625" s="205">
        <f t="shared" si="84"/>
        <v>0</v>
      </c>
      <c r="AK625" s="205">
        <f t="shared" si="85"/>
        <v>0</v>
      </c>
      <c r="AL625" s="205">
        <f t="shared" si="86"/>
        <v>0</v>
      </c>
      <c r="AM625" s="205">
        <f t="shared" si="87"/>
        <v>0</v>
      </c>
      <c r="AN625" s="205">
        <f t="shared" si="88"/>
        <v>0</v>
      </c>
      <c r="AO625" s="205">
        <f t="shared" si="89"/>
        <v>0</v>
      </c>
      <c r="AP625" s="205">
        <f t="shared" si="90"/>
        <v>0</v>
      </c>
      <c r="AQ625" s="205">
        <f t="shared" si="91"/>
        <v>69.327739066153299</v>
      </c>
    </row>
    <row r="626" spans="1:43" s="50" customFormat="1" ht="18" x14ac:dyDescent="0.3">
      <c r="A626" s="48"/>
      <c r="B626" s="49"/>
      <c r="C626" s="48"/>
      <c r="D626" s="49"/>
      <c r="E626" s="99" t="s">
        <v>11</v>
      </c>
      <c r="F626" s="248" t="s">
        <v>622</v>
      </c>
      <c r="G626" s="248"/>
      <c r="H626" s="248"/>
      <c r="I626" s="49"/>
      <c r="J626" s="49"/>
      <c r="K626" s="49"/>
      <c r="L626" s="49"/>
      <c r="M626" s="49"/>
      <c r="N626" s="123">
        <v>728778.24300000002</v>
      </c>
      <c r="O626" s="123">
        <v>739229.99883991654</v>
      </c>
      <c r="P626" s="123">
        <v>814570.8406241769</v>
      </c>
      <c r="Q626" s="123">
        <v>826693.81490142294</v>
      </c>
      <c r="R626" s="123">
        <v>806951.55512528587</v>
      </c>
      <c r="S626" s="123">
        <v>743087.21412838472</v>
      </c>
      <c r="T626" s="123">
        <v>900516.39392856846</v>
      </c>
      <c r="U626" s="123">
        <v>1044528.9122604192</v>
      </c>
      <c r="V626" s="123">
        <v>974007.85056543932</v>
      </c>
      <c r="W626" s="123">
        <v>1054317.2980661581</v>
      </c>
      <c r="X626" s="123"/>
      <c r="Y626" s="327">
        <v>728778.24300000002</v>
      </c>
      <c r="Z626" s="327">
        <v>739229.99883991654</v>
      </c>
      <c r="AA626" s="327">
        <v>814570.8406241769</v>
      </c>
      <c r="AB626" s="327">
        <v>826693.81490142294</v>
      </c>
      <c r="AC626" s="327">
        <v>806951.55512528587</v>
      </c>
      <c r="AD626" s="327">
        <v>743087.21412838472</v>
      </c>
      <c r="AE626" s="327">
        <v>900516.39392856846</v>
      </c>
      <c r="AF626" s="327">
        <v>1044528.9122604192</v>
      </c>
      <c r="AG626" s="50">
        <v>966854.76391006017</v>
      </c>
      <c r="AI626" s="205">
        <f t="shared" si="83"/>
        <v>0</v>
      </c>
      <c r="AJ626" s="205">
        <f t="shared" si="84"/>
        <v>0</v>
      </c>
      <c r="AK626" s="205">
        <f t="shared" si="85"/>
        <v>0</v>
      </c>
      <c r="AL626" s="205">
        <f t="shared" si="86"/>
        <v>0</v>
      </c>
      <c r="AM626" s="205">
        <f t="shared" si="87"/>
        <v>0</v>
      </c>
      <c r="AN626" s="205">
        <f t="shared" si="88"/>
        <v>0</v>
      </c>
      <c r="AO626" s="205">
        <f t="shared" si="89"/>
        <v>0</v>
      </c>
      <c r="AP626" s="205">
        <f t="shared" si="90"/>
        <v>0</v>
      </c>
      <c r="AQ626" s="205">
        <f t="shared" si="91"/>
        <v>-7153.0866553791566</v>
      </c>
    </row>
    <row r="627" spans="1:43" ht="18" x14ac:dyDescent="0.3">
      <c r="E627" s="99"/>
      <c r="F627" s="249" t="s">
        <v>122</v>
      </c>
      <c r="G627" s="249" t="s">
        <v>623</v>
      </c>
      <c r="H627" s="249"/>
      <c r="I627" s="44"/>
      <c r="K627" s="44"/>
      <c r="N627" s="54">
        <v>572051.19700000004</v>
      </c>
      <c r="O627" s="54">
        <v>578718.72956557595</v>
      </c>
      <c r="P627" s="54">
        <v>644246.04525253305</v>
      </c>
      <c r="Q627" s="54">
        <v>662746.89672692702</v>
      </c>
      <c r="R627" s="54">
        <v>647361.45127609605</v>
      </c>
      <c r="S627" s="54">
        <v>623824.87594106002</v>
      </c>
      <c r="T627" s="54">
        <v>772111.9327744788</v>
      </c>
      <c r="U627" s="54">
        <v>883065.44712114963</v>
      </c>
      <c r="V627" s="54">
        <v>786492.44239949062</v>
      </c>
      <c r="W627" s="54">
        <v>856171.87334894575</v>
      </c>
      <c r="X627" s="54"/>
      <c r="Y627" s="326">
        <v>572051.19700000004</v>
      </c>
      <c r="Z627" s="326">
        <v>578718.72956557595</v>
      </c>
      <c r="AA627" s="326">
        <v>644246.04525253305</v>
      </c>
      <c r="AB627" s="326">
        <v>662746.89672692702</v>
      </c>
      <c r="AC627" s="326">
        <v>647361.45127609605</v>
      </c>
      <c r="AD627" s="326">
        <v>623824.87594106002</v>
      </c>
      <c r="AE627" s="326">
        <v>772111.9327744788</v>
      </c>
      <c r="AF627" s="326">
        <v>883065.44712114963</v>
      </c>
      <c r="AG627" s="46">
        <v>779950.55892041698</v>
      </c>
      <c r="AI627" s="205">
        <f t="shared" si="83"/>
        <v>0</v>
      </c>
      <c r="AJ627" s="205">
        <f t="shared" si="84"/>
        <v>0</v>
      </c>
      <c r="AK627" s="205">
        <f t="shared" si="85"/>
        <v>0</v>
      </c>
      <c r="AL627" s="205">
        <f t="shared" si="86"/>
        <v>0</v>
      </c>
      <c r="AM627" s="205">
        <f t="shared" si="87"/>
        <v>0</v>
      </c>
      <c r="AN627" s="205">
        <f t="shared" si="88"/>
        <v>0</v>
      </c>
      <c r="AO627" s="205">
        <f t="shared" si="89"/>
        <v>0</v>
      </c>
      <c r="AP627" s="205">
        <f t="shared" si="90"/>
        <v>0</v>
      </c>
      <c r="AQ627" s="205">
        <f t="shared" si="91"/>
        <v>-6541.8834790736437</v>
      </c>
    </row>
    <row r="628" spans="1:43" ht="18" x14ac:dyDescent="0.3">
      <c r="E628" s="99"/>
      <c r="F628" s="249" t="s">
        <v>123</v>
      </c>
      <c r="G628" s="249" t="s">
        <v>624</v>
      </c>
      <c r="H628" s="249"/>
      <c r="I628" s="44"/>
      <c r="K628" s="44"/>
      <c r="N628" s="54">
        <v>156727.046</v>
      </c>
      <c r="O628" s="54">
        <v>160511.26927434059</v>
      </c>
      <c r="P628" s="54">
        <v>170324.79537164382</v>
      </c>
      <c r="Q628" s="54">
        <v>163946.91817449589</v>
      </c>
      <c r="R628" s="54">
        <v>159590.10384918985</v>
      </c>
      <c r="S628" s="54">
        <v>119262.33818732474</v>
      </c>
      <c r="T628" s="54">
        <v>128404.46115408969</v>
      </c>
      <c r="U628" s="54">
        <v>161463.46513926954</v>
      </c>
      <c r="V628" s="54">
        <v>187515.40816594864</v>
      </c>
      <c r="W628" s="54">
        <v>198145.42471721239</v>
      </c>
      <c r="X628" s="54"/>
      <c r="Y628" s="326">
        <v>156727.046</v>
      </c>
      <c r="Z628" s="326">
        <v>160511.26927434059</v>
      </c>
      <c r="AA628" s="326">
        <v>170324.79537164382</v>
      </c>
      <c r="AB628" s="326">
        <v>163946.91817449589</v>
      </c>
      <c r="AC628" s="326">
        <v>159590.10384918985</v>
      </c>
      <c r="AD628" s="326">
        <v>119262.33818732474</v>
      </c>
      <c r="AE628" s="326">
        <v>128404.46115408969</v>
      </c>
      <c r="AF628" s="326">
        <v>161463.46513926954</v>
      </c>
      <c r="AG628" s="46">
        <v>186904.20498964316</v>
      </c>
      <c r="AI628" s="205">
        <f t="shared" si="83"/>
        <v>0</v>
      </c>
      <c r="AJ628" s="205">
        <f t="shared" si="84"/>
        <v>0</v>
      </c>
      <c r="AK628" s="205">
        <f t="shared" si="85"/>
        <v>0</v>
      </c>
      <c r="AL628" s="205">
        <f t="shared" si="86"/>
        <v>0</v>
      </c>
      <c r="AM628" s="205">
        <f t="shared" si="87"/>
        <v>0</v>
      </c>
      <c r="AN628" s="205">
        <f t="shared" si="88"/>
        <v>0</v>
      </c>
      <c r="AO628" s="205">
        <f t="shared" si="89"/>
        <v>0</v>
      </c>
      <c r="AP628" s="205">
        <f t="shared" si="90"/>
        <v>0</v>
      </c>
      <c r="AQ628" s="205">
        <f t="shared" si="91"/>
        <v>-611.20317630548379</v>
      </c>
    </row>
    <row r="629" spans="1:43" s="50" customFormat="1" ht="18" x14ac:dyDescent="0.3">
      <c r="A629" s="48"/>
      <c r="B629" s="49"/>
      <c r="C629" s="48"/>
      <c r="D629" s="49"/>
      <c r="E629" s="99"/>
      <c r="F629" s="248" t="s">
        <v>540</v>
      </c>
      <c r="G629" s="248"/>
      <c r="H629" s="248"/>
      <c r="I629" s="49"/>
      <c r="J629" s="49"/>
      <c r="K629" s="49"/>
      <c r="L629" s="49"/>
      <c r="M629" s="49"/>
      <c r="N629" s="123">
        <v>1176941.1870326437</v>
      </c>
      <c r="O629" s="123">
        <v>1229312.4972448102</v>
      </c>
      <c r="P629" s="123">
        <v>1300769.0197593472</v>
      </c>
      <c r="Q629" s="123">
        <v>1363766.394522984</v>
      </c>
      <c r="R629" s="123">
        <v>1423951.9624371629</v>
      </c>
      <c r="S629" s="123">
        <v>1346249.0883201081</v>
      </c>
      <c r="T629" s="123">
        <v>1390881.9508640978</v>
      </c>
      <c r="U629" s="123">
        <v>1516502.7536947303</v>
      </c>
      <c r="V629" s="123">
        <v>1570142.4237125986</v>
      </c>
      <c r="W629" s="123">
        <v>1650305.4054110262</v>
      </c>
      <c r="X629" s="123"/>
      <c r="Y629" s="327">
        <v>1176941.1870326437</v>
      </c>
      <c r="Z629" s="327">
        <v>1229312.4972448102</v>
      </c>
      <c r="AA629" s="327">
        <v>1300769.0197593472</v>
      </c>
      <c r="AB629" s="327">
        <v>1363766.394522984</v>
      </c>
      <c r="AC629" s="327">
        <v>1423951.9624371629</v>
      </c>
      <c r="AD629" s="327">
        <v>1346249.0883201081</v>
      </c>
      <c r="AE629" s="327">
        <v>1390881.9508640978</v>
      </c>
      <c r="AF629" s="327">
        <v>1514139.4318749716</v>
      </c>
      <c r="AG629" s="50">
        <v>1567974.4646689722</v>
      </c>
      <c r="AI629" s="205">
        <f t="shared" si="83"/>
        <v>0</v>
      </c>
      <c r="AJ629" s="205">
        <f t="shared" si="84"/>
        <v>0</v>
      </c>
      <c r="AK629" s="205">
        <f t="shared" si="85"/>
        <v>0</v>
      </c>
      <c r="AL629" s="205">
        <f t="shared" si="86"/>
        <v>0</v>
      </c>
      <c r="AM629" s="205">
        <f t="shared" si="87"/>
        <v>0</v>
      </c>
      <c r="AN629" s="205">
        <f t="shared" si="88"/>
        <v>0</v>
      </c>
      <c r="AO629" s="205">
        <f t="shared" si="89"/>
        <v>0</v>
      </c>
      <c r="AP629" s="205">
        <f t="shared" si="90"/>
        <v>-2363.3218197587412</v>
      </c>
      <c r="AQ629" s="205">
        <f t="shared" si="91"/>
        <v>-2167.9590436264407</v>
      </c>
    </row>
    <row r="630" spans="1:43" s="113" customFormat="1" x14ac:dyDescent="0.3">
      <c r="A630" s="111"/>
      <c r="B630" s="112"/>
      <c r="C630" s="111"/>
      <c r="D630" s="112"/>
      <c r="E630" s="111"/>
      <c r="F630" s="111"/>
      <c r="G630" s="112"/>
      <c r="H630" s="112"/>
      <c r="I630" s="111"/>
      <c r="J630" s="112"/>
      <c r="K630" s="111"/>
      <c r="L630" s="112"/>
      <c r="M630" s="114"/>
      <c r="N630" s="114"/>
      <c r="O630" s="114"/>
      <c r="P630" s="114"/>
      <c r="Q630" s="114"/>
      <c r="R630" s="305"/>
      <c r="S630" s="305"/>
      <c r="T630" s="305"/>
      <c r="U630" s="305"/>
      <c r="V630" s="305"/>
      <c r="W630" s="305"/>
      <c r="Y630" s="329"/>
      <c r="Z630" s="329"/>
      <c r="AA630" s="329"/>
      <c r="AB630" s="329"/>
      <c r="AC630" s="329"/>
      <c r="AD630" s="329"/>
      <c r="AE630" s="329"/>
      <c r="AF630" s="329"/>
    </row>
    <row r="631" spans="1:43" s="113" customFormat="1" x14ac:dyDescent="0.3">
      <c r="A631" s="111"/>
      <c r="B631" s="112"/>
      <c r="C631" s="111"/>
      <c r="D631" s="112"/>
      <c r="E631" s="111"/>
      <c r="F631" s="111"/>
      <c r="G631" s="112"/>
      <c r="H631" s="112"/>
      <c r="I631" s="111"/>
      <c r="J631" s="112"/>
      <c r="K631" s="111"/>
      <c r="L631" s="112"/>
      <c r="M631" s="114"/>
      <c r="N631" s="114"/>
      <c r="O631" s="114"/>
      <c r="P631" s="114"/>
      <c r="Q631" s="114"/>
      <c r="R631" s="106"/>
      <c r="S631" s="106"/>
      <c r="T631" s="106"/>
      <c r="U631" s="106"/>
      <c r="V631" s="106"/>
      <c r="W631" s="106"/>
      <c r="Y631" s="329"/>
      <c r="Z631" s="329"/>
      <c r="AA631" s="329"/>
      <c r="AB631" s="329"/>
      <c r="AC631" s="329"/>
      <c r="AD631" s="329"/>
      <c r="AE631" s="329"/>
      <c r="AF631" s="329"/>
    </row>
    <row r="632" spans="1:43" x14ac:dyDescent="0.3">
      <c r="R632" s="201"/>
      <c r="S632" s="201"/>
      <c r="T632" s="201"/>
      <c r="U632" s="201"/>
      <c r="V632" s="201"/>
      <c r="W632" s="201"/>
    </row>
    <row r="633" spans="1:43" x14ac:dyDescent="0.3">
      <c r="R633" s="201"/>
      <c r="S633" s="201"/>
      <c r="T633" s="201"/>
      <c r="U633" s="201"/>
      <c r="V633" s="201"/>
      <c r="W633" s="201"/>
    </row>
    <row r="634" spans="1:43" x14ac:dyDescent="0.3">
      <c r="R634" s="201"/>
      <c r="S634" s="201"/>
      <c r="T634" s="201"/>
      <c r="U634" s="201"/>
      <c r="V634" s="201"/>
      <c r="W634" s="201"/>
    </row>
    <row r="635" spans="1:43" x14ac:dyDescent="0.3">
      <c r="R635" s="201"/>
      <c r="S635" s="201"/>
      <c r="T635" s="201"/>
      <c r="U635" s="201"/>
      <c r="V635" s="201"/>
      <c r="W635" s="201"/>
    </row>
    <row r="636" spans="1:43" x14ac:dyDescent="0.3">
      <c r="R636" s="201"/>
      <c r="S636" s="201"/>
      <c r="T636" s="201"/>
      <c r="U636" s="201"/>
      <c r="V636" s="201"/>
      <c r="W636" s="201"/>
    </row>
  </sheetData>
  <mergeCells count="2">
    <mergeCell ref="M3:M4"/>
    <mergeCell ref="H388:J388"/>
  </mergeCells>
  <printOptions horizontalCentered="1" gridLines="1"/>
  <pageMargins left="0" right="0" top="0.6692913385826772" bottom="0.31496062992125984" header="0.59055118110236227" footer="0.19685039370078741"/>
  <pageSetup paperSize="9" scale="10" orientation="landscape" r:id="rId1"/>
  <rowBreaks count="7" manualBreakCount="7">
    <brk id="49" min="5" max="24" man="1"/>
    <brk id="93" min="5" max="24" man="1"/>
    <brk id="107" min="5" max="24" man="1"/>
    <brk id="136" min="5" max="24" man="1"/>
    <brk id="174" min="5" max="24" man="1"/>
    <brk id="216" min="5" max="24" man="1"/>
    <brk id="253" min="5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11:U133"/>
  <sheetViews>
    <sheetView workbookViewId="0"/>
  </sheetViews>
  <sheetFormatPr defaultColWidth="9.109375" defaultRowHeight="13.2" x14ac:dyDescent="0.25"/>
  <cols>
    <col min="1" max="16384" width="9.109375" style="41"/>
  </cols>
  <sheetData>
    <row r="111" spans="1:21" ht="131.25" customHeight="1" x14ac:dyDescent="0.4">
      <c r="A111" s="464"/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4"/>
      <c r="P111" s="464"/>
      <c r="Q111" s="464"/>
      <c r="R111" s="464"/>
      <c r="S111" s="464"/>
      <c r="T111" s="464"/>
      <c r="U111" s="40"/>
    </row>
    <row r="112" spans="1:21" ht="20.25" customHeight="1" x14ac:dyDescent="0.4">
      <c r="A112" s="465"/>
      <c r="B112" s="465"/>
      <c r="C112" s="465"/>
      <c r="D112" s="465"/>
      <c r="E112" s="465"/>
      <c r="F112" s="465"/>
      <c r="G112" s="465"/>
      <c r="H112" s="465"/>
      <c r="I112" s="465"/>
      <c r="J112" s="465"/>
      <c r="K112" s="465"/>
      <c r="L112" s="465"/>
      <c r="M112" s="465"/>
      <c r="N112" s="465"/>
      <c r="O112" s="465"/>
      <c r="P112" s="465"/>
      <c r="Q112" s="465"/>
      <c r="R112" s="465"/>
      <c r="S112" s="465"/>
      <c r="T112" s="465"/>
      <c r="U112" s="42"/>
    </row>
    <row r="117" ht="12" customHeight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9" ht="9" customHeight="1" x14ac:dyDescent="0.25"/>
    <row r="130" hidden="1" x14ac:dyDescent="0.25"/>
    <row r="131" hidden="1" x14ac:dyDescent="0.25"/>
    <row r="132" hidden="1" x14ac:dyDescent="0.25"/>
    <row r="133" hidden="1" x14ac:dyDescent="0.25"/>
  </sheetData>
  <mergeCells count="2">
    <mergeCell ref="A111:T111"/>
    <mergeCell ref="A112:T112"/>
  </mergeCells>
  <printOptions horizontalCentered="1"/>
  <pageMargins left="0.51181102362204722" right="0.51181102362204722" top="0.51181102362204722" bottom="0.51181102362204722" header="0.51181102362204722" footer="0.35433070866141736"/>
  <pageSetup paperSize="9" scale="49" firstPageNumber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14"/>
  <sheetViews>
    <sheetView workbookViewId="0">
      <selection activeCell="AG23" sqref="AG23"/>
    </sheetView>
  </sheetViews>
  <sheetFormatPr defaultColWidth="9.109375" defaultRowHeight="13.2" x14ac:dyDescent="0.25"/>
  <cols>
    <col min="1" max="1" width="5.44140625" style="127" customWidth="1"/>
    <col min="2" max="2" width="2.44140625" style="127" customWidth="1"/>
    <col min="3" max="3" width="3.6640625" style="127" customWidth="1"/>
    <col min="4" max="10" width="9.109375" style="127"/>
    <col min="11" max="11" width="3.6640625" style="127" customWidth="1"/>
    <col min="12" max="12" width="2.44140625" style="127" customWidth="1"/>
    <col min="13" max="16384" width="9.109375" style="127"/>
  </cols>
  <sheetData>
    <row r="1" spans="2:12" ht="13.8" thickBot="1" x14ac:dyDescent="0.3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2:12" ht="13.8" thickTop="1" x14ac:dyDescent="0.25">
      <c r="B2" s="128"/>
      <c r="C2" s="129"/>
      <c r="D2" s="130"/>
      <c r="E2" s="130"/>
      <c r="F2" s="130"/>
      <c r="G2" s="130"/>
      <c r="H2" s="130"/>
      <c r="I2" s="130"/>
      <c r="J2" s="130"/>
      <c r="K2" s="131"/>
      <c r="L2" s="132"/>
    </row>
    <row r="3" spans="2:12" x14ac:dyDescent="0.25">
      <c r="B3" s="128"/>
      <c r="C3" s="133"/>
      <c r="K3" s="134"/>
      <c r="L3" s="132"/>
    </row>
    <row r="4" spans="2:12" ht="28.2" x14ac:dyDescent="0.5">
      <c r="B4" s="128"/>
      <c r="C4" s="466" t="s">
        <v>632</v>
      </c>
      <c r="D4" s="467"/>
      <c r="E4" s="467"/>
      <c r="F4" s="467"/>
      <c r="G4" s="467"/>
      <c r="H4" s="467"/>
      <c r="I4" s="467"/>
      <c r="J4" s="467"/>
      <c r="K4" s="468"/>
      <c r="L4" s="132"/>
    </row>
    <row r="5" spans="2:12" ht="27.6" x14ac:dyDescent="0.45">
      <c r="B5" s="128"/>
      <c r="C5" s="469" t="s">
        <v>633</v>
      </c>
      <c r="D5" s="470"/>
      <c r="E5" s="470"/>
      <c r="F5" s="470"/>
      <c r="G5" s="470"/>
      <c r="H5" s="470"/>
      <c r="I5" s="470"/>
      <c r="J5" s="470"/>
      <c r="K5" s="471"/>
      <c r="L5" s="132"/>
    </row>
    <row r="6" spans="2:12" x14ac:dyDescent="0.25">
      <c r="B6" s="128"/>
      <c r="C6" s="133"/>
      <c r="K6" s="134"/>
      <c r="L6" s="132"/>
    </row>
    <row r="7" spans="2:12" ht="13.8" thickBot="1" x14ac:dyDescent="0.3">
      <c r="B7" s="128"/>
      <c r="C7" s="135"/>
      <c r="D7" s="136"/>
      <c r="E7" s="136"/>
      <c r="F7" s="136"/>
      <c r="G7" s="136"/>
      <c r="H7" s="136"/>
      <c r="I7" s="136"/>
      <c r="J7" s="136"/>
      <c r="K7" s="137"/>
      <c r="L7" s="132"/>
    </row>
    <row r="8" spans="2:12" ht="14.4" thickTop="1" thickBot="1" x14ac:dyDescent="0.3"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40"/>
    </row>
    <row r="14" spans="2:12" ht="7.5" customHeight="1" x14ac:dyDescent="0.25"/>
  </sheetData>
  <mergeCells count="2">
    <mergeCell ref="C4:K4"/>
    <mergeCell ref="C5:K5"/>
  </mergeCells>
  <printOptions horizontalCentered="1"/>
  <pageMargins left="0.35433070866141736" right="0.35433070866141736" top="4.015748031496063" bottom="0.51181102362204722" header="0.51181102362204722" footer="0.51181102362204722"/>
  <pageSetup paperSize="9" firstPageNumber="1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5"/>
  <sheetViews>
    <sheetView tabSelected="1" view="pageBreakPreview" zoomScale="75" zoomScaleNormal="100" zoomScaleSheetLayoutView="75" workbookViewId="0">
      <selection activeCell="D3" sqref="D3"/>
    </sheetView>
  </sheetViews>
  <sheetFormatPr defaultColWidth="9.109375" defaultRowHeight="13.8" x14ac:dyDescent="0.25"/>
  <cols>
    <col min="1" max="1" width="1.44140625" style="1" customWidth="1"/>
    <col min="2" max="2" width="12.44140625" style="1" customWidth="1"/>
    <col min="3" max="3" width="7.109375" style="1" customWidth="1"/>
    <col min="4" max="4" width="50.88671875" style="1" customWidth="1"/>
    <col min="5" max="5" width="1.33203125" style="1" customWidth="1"/>
    <col min="6" max="15" width="14" style="1" customWidth="1"/>
    <col min="16" max="16" width="4.5546875" style="1" customWidth="1"/>
    <col min="17" max="17" width="4.5546875" style="278" customWidth="1"/>
    <col min="18" max="27" width="9.44140625" style="1" customWidth="1"/>
    <col min="28" max="16384" width="9.109375" style="1"/>
  </cols>
  <sheetData>
    <row r="1" spans="1:27" ht="30" customHeight="1" x14ac:dyDescent="0.25"/>
    <row r="2" spans="1:27" ht="23.25" customHeight="1" x14ac:dyDescent="0.4">
      <c r="A2" s="476"/>
      <c r="B2" s="24" t="s">
        <v>125</v>
      </c>
      <c r="C2" s="477">
        <v>1</v>
      </c>
      <c r="D2" s="11" t="s">
        <v>12</v>
      </c>
      <c r="E2" s="37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7" ht="23.25" customHeight="1" x14ac:dyDescent="0.25">
      <c r="A3" s="476"/>
      <c r="B3" s="25" t="s">
        <v>124</v>
      </c>
      <c r="C3" s="477"/>
      <c r="D3" s="2" t="s">
        <v>983</v>
      </c>
      <c r="E3" s="38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7" ht="18" thickBot="1" x14ac:dyDescent="0.35">
      <c r="A4" s="3"/>
      <c r="B4" s="479"/>
      <c r="C4" s="479"/>
      <c r="D4" s="479"/>
      <c r="E4" s="47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27" s="4" customFormat="1" ht="42" customHeight="1" thickBot="1" x14ac:dyDescent="0.35">
      <c r="A5" s="3"/>
      <c r="B5" s="478" t="s">
        <v>738</v>
      </c>
      <c r="C5" s="478"/>
      <c r="D5" s="478"/>
      <c r="E5" s="478"/>
      <c r="F5" s="141">
        <v>2015</v>
      </c>
      <c r="G5" s="141">
        <v>2016</v>
      </c>
      <c r="H5" s="141">
        <v>2017</v>
      </c>
      <c r="I5" s="141">
        <v>2018</v>
      </c>
      <c r="J5" s="141">
        <v>2019</v>
      </c>
      <c r="K5" s="141">
        <v>2020</v>
      </c>
      <c r="L5" s="141">
        <v>2021</v>
      </c>
      <c r="M5" s="141">
        <v>2022</v>
      </c>
      <c r="N5" s="141" t="s">
        <v>887</v>
      </c>
      <c r="O5" s="141" t="s">
        <v>886</v>
      </c>
      <c r="Q5" s="279"/>
      <c r="R5" s="311">
        <f t="shared" ref="R5" si="0">F5</f>
        <v>2015</v>
      </c>
      <c r="S5" s="311">
        <f t="shared" ref="S5" si="1">G5</f>
        <v>2016</v>
      </c>
      <c r="T5" s="311">
        <f t="shared" ref="T5" si="2">H5</f>
        <v>2017</v>
      </c>
      <c r="U5" s="311">
        <f t="shared" ref="U5" si="3">I5</f>
        <v>2018</v>
      </c>
      <c r="V5" s="311">
        <f t="shared" ref="V5" si="4">J5</f>
        <v>2019</v>
      </c>
      <c r="W5" s="311">
        <f t="shared" ref="W5" si="5">K5</f>
        <v>2020</v>
      </c>
      <c r="X5" s="311">
        <f t="shared" ref="X5" si="6">L5</f>
        <v>2021</v>
      </c>
      <c r="Y5" s="311">
        <f t="shared" ref="Y5" si="7">M5</f>
        <v>2022</v>
      </c>
      <c r="Z5" s="311" t="str">
        <f t="shared" ref="Z5" si="8">N5</f>
        <v>2023e</v>
      </c>
      <c r="AA5" s="311" t="str">
        <f t="shared" ref="AA5" si="9">O5</f>
        <v>2024p</v>
      </c>
    </row>
    <row r="6" spans="1:27" s="10" customFormat="1" ht="69.75" customHeight="1" x14ac:dyDescent="0.3">
      <c r="A6" s="12"/>
      <c r="B6" s="163"/>
      <c r="C6" s="163"/>
      <c r="D6" s="163"/>
      <c r="E6" s="163"/>
      <c r="F6" s="474" t="s">
        <v>739</v>
      </c>
      <c r="G6" s="474"/>
      <c r="H6" s="474"/>
      <c r="I6" s="474"/>
      <c r="J6" s="474"/>
      <c r="K6" s="474"/>
      <c r="L6" s="474"/>
      <c r="M6" s="474"/>
      <c r="N6" s="474"/>
      <c r="O6" s="474"/>
      <c r="P6"/>
      <c r="Q6" s="280"/>
      <c r="R6"/>
      <c r="S6"/>
      <c r="T6"/>
      <c r="U6"/>
      <c r="V6"/>
      <c r="W6"/>
      <c r="X6"/>
      <c r="Y6"/>
      <c r="Z6"/>
      <c r="AA6"/>
    </row>
    <row r="7" spans="1:27" ht="42" customHeight="1" x14ac:dyDescent="0.25">
      <c r="A7" s="9"/>
      <c r="B7" s="472" t="s">
        <v>882</v>
      </c>
      <c r="C7" s="472"/>
      <c r="D7" s="472"/>
      <c r="E7" s="472"/>
      <c r="F7" s="148">
        <f>CURRENT!N426</f>
        <v>1176941.1870326435</v>
      </c>
      <c r="G7" s="148">
        <f>CURRENT!O426</f>
        <v>1249697.6938624883</v>
      </c>
      <c r="H7" s="148">
        <f>CURRENT!P426</f>
        <v>1372309.8323285698</v>
      </c>
      <c r="I7" s="148">
        <f>CURRENT!Q426</f>
        <v>1447759.6351237074</v>
      </c>
      <c r="J7" s="148">
        <f>CURRENT!R426</f>
        <v>1512737.7535949824</v>
      </c>
      <c r="K7" s="148">
        <f>CURRENT!S426</f>
        <v>1418490.9114104412</v>
      </c>
      <c r="L7" s="148">
        <f>CURRENT!T426</f>
        <v>1548700.7906162394</v>
      </c>
      <c r="M7" s="342">
        <f>CURRENT!U426</f>
        <v>1794893.1400166939</v>
      </c>
      <c r="N7" s="342">
        <f>CURRENT!V426</f>
        <v>1824018.5175554438</v>
      </c>
      <c r="O7" s="342">
        <f>CURRENT!W426</f>
        <v>1932291.4901213411</v>
      </c>
      <c r="Q7" s="300"/>
      <c r="R7" s="312">
        <v>0</v>
      </c>
      <c r="S7" s="312">
        <v>0</v>
      </c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</row>
    <row r="8" spans="1:27" ht="42" customHeight="1" x14ac:dyDescent="0.25">
      <c r="A8" s="9"/>
      <c r="B8" s="472" t="s">
        <v>891</v>
      </c>
      <c r="C8" s="472"/>
      <c r="D8" s="472"/>
      <c r="E8" s="472"/>
      <c r="F8" s="148">
        <f>CURRENT!N275</f>
        <v>-32111.921536360001</v>
      </c>
      <c r="G8" s="148">
        <f>CURRENT!O275</f>
        <v>-34592.355199999998</v>
      </c>
      <c r="H8" s="148">
        <f>CURRENT!P275</f>
        <v>-38658.271999999997</v>
      </c>
      <c r="I8" s="148">
        <f>CURRENT!Q275</f>
        <v>-45082.183784055502</v>
      </c>
      <c r="J8" s="148">
        <f>CURRENT!R275</f>
        <v>-39495.817999999999</v>
      </c>
      <c r="K8" s="148">
        <f>CURRENT!S275</f>
        <v>-28520.200715327199</v>
      </c>
      <c r="L8" s="148">
        <f>CURRENT!T275</f>
        <v>-42152.78300000001</v>
      </c>
      <c r="M8" s="148">
        <f>CURRENT!U275</f>
        <v>-56942.69999999999</v>
      </c>
      <c r="N8" s="148">
        <f>CURRENT!V275</f>
        <v>-55660.775000000001</v>
      </c>
      <c r="O8" s="148">
        <f>CURRENT!W275</f>
        <v>-66110.692999999999</v>
      </c>
      <c r="R8" s="312">
        <v>0</v>
      </c>
      <c r="S8" s="312">
        <v>0</v>
      </c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</row>
    <row r="9" spans="1:27" ht="42" customHeight="1" x14ac:dyDescent="0.25">
      <c r="A9" s="9"/>
      <c r="B9" s="472" t="s">
        <v>740</v>
      </c>
      <c r="C9" s="472"/>
      <c r="D9" s="472"/>
      <c r="E9" s="472"/>
      <c r="F9" s="148">
        <f>CURRENT!N276</f>
        <v>1144829.2654962835</v>
      </c>
      <c r="G9" s="148">
        <f>CURRENT!O276</f>
        <v>1215105.3386624882</v>
      </c>
      <c r="H9" s="148">
        <f>CURRENT!P276</f>
        <v>1333651.5603285697</v>
      </c>
      <c r="I9" s="148">
        <f>CURRENT!Q276</f>
        <v>1402677.4513396518</v>
      </c>
      <c r="J9" s="148">
        <f>CURRENT!R276</f>
        <v>1473241.9355949825</v>
      </c>
      <c r="K9" s="148">
        <f>CURRENT!S276</f>
        <v>1389970.710695114</v>
      </c>
      <c r="L9" s="148">
        <f>CURRENT!T276</f>
        <v>1506548.0076162394</v>
      </c>
      <c r="M9" s="148">
        <f>CURRENT!U276</f>
        <v>1737950.4400166939</v>
      </c>
      <c r="N9" s="148">
        <f>CURRENT!V276</f>
        <v>1768357.7425554439</v>
      </c>
      <c r="O9" s="148">
        <f>CURRENT!W276</f>
        <v>1866180.7971213411</v>
      </c>
      <c r="R9" s="312">
        <v>0</v>
      </c>
      <c r="S9" s="312">
        <v>0</v>
      </c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</row>
    <row r="10" spans="1:27" ht="42" customHeight="1" x14ac:dyDescent="0.25">
      <c r="A10" s="9"/>
      <c r="B10" s="472" t="s">
        <v>892</v>
      </c>
      <c r="C10" s="472"/>
      <c r="D10" s="472"/>
      <c r="E10" s="472"/>
      <c r="F10" s="148">
        <f>CURRENT!N277</f>
        <v>-21325.293000000001</v>
      </c>
      <c r="G10" s="148">
        <f>CURRENT!O277</f>
        <v>-18628.775000000001</v>
      </c>
      <c r="H10" s="148">
        <f>CURRENT!P277</f>
        <v>-17300.385999999999</v>
      </c>
      <c r="I10" s="148">
        <f>CURRENT!Q277</f>
        <v>-19728.626</v>
      </c>
      <c r="J10" s="148">
        <f>CURRENT!R277</f>
        <v>-21449.991999999998</v>
      </c>
      <c r="K10" s="148">
        <f>CURRENT!S277</f>
        <v>-2713.8220000000001</v>
      </c>
      <c r="L10" s="148">
        <f>CURRENT!T277</f>
        <v>-9642.112000000001</v>
      </c>
      <c r="M10" s="148">
        <f>CURRENT!U277</f>
        <v>-14905.125999999998</v>
      </c>
      <c r="N10" s="148">
        <f>CURRENT!V277</f>
        <v>-11195.388000000003</v>
      </c>
      <c r="O10" s="148">
        <f>CURRENT!W277</f>
        <v>-8963.2690000000002</v>
      </c>
      <c r="R10" s="312">
        <v>0</v>
      </c>
      <c r="S10" s="312">
        <v>0</v>
      </c>
      <c r="T10" s="312">
        <v>0</v>
      </c>
      <c r="U10" s="312">
        <v>0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</row>
    <row r="11" spans="1:27" ht="42" customHeight="1" x14ac:dyDescent="0.25">
      <c r="A11" s="12"/>
      <c r="B11" s="472" t="s">
        <v>743</v>
      </c>
      <c r="C11" s="472"/>
      <c r="D11" s="472"/>
      <c r="E11" s="472"/>
      <c r="F11" s="148">
        <f>CURRENT!N278</f>
        <v>1123503.9724962835</v>
      </c>
      <c r="G11" s="148">
        <f>CURRENT!O278</f>
        <v>1196476.5636624882</v>
      </c>
      <c r="H11" s="148">
        <f>CURRENT!P278</f>
        <v>1316351.1743285698</v>
      </c>
      <c r="I11" s="148">
        <f>CURRENT!Q278</f>
        <v>1382948.8253396519</v>
      </c>
      <c r="J11" s="148">
        <f>CURRENT!R278</f>
        <v>1451791.9435949824</v>
      </c>
      <c r="K11" s="148">
        <f>CURRENT!S278</f>
        <v>1387256.8886951141</v>
      </c>
      <c r="L11" s="148">
        <f>CURRENT!T278</f>
        <v>1496905.8956162394</v>
      </c>
      <c r="M11" s="148">
        <f>CURRENT!U278</f>
        <v>1723045.314016694</v>
      </c>
      <c r="N11" s="148">
        <f>CURRENT!V278</f>
        <v>1757162.3545554439</v>
      </c>
      <c r="O11" s="148">
        <f>CURRENT!W278</f>
        <v>1857217.528121341</v>
      </c>
      <c r="R11" s="312">
        <v>0</v>
      </c>
      <c r="S11" s="312">
        <v>0</v>
      </c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</row>
    <row r="12" spans="1:27" ht="42" customHeight="1" x14ac:dyDescent="0.7">
      <c r="A12" s="35"/>
      <c r="B12" s="472" t="s">
        <v>745</v>
      </c>
      <c r="C12" s="472"/>
      <c r="D12" s="472"/>
      <c r="E12" s="472"/>
      <c r="F12" s="148">
        <f>CURRENT!N279</f>
        <v>334383.41540860676</v>
      </c>
      <c r="G12" s="148">
        <f>CURRENT!O279</f>
        <v>354772.58592686953</v>
      </c>
      <c r="H12" s="148">
        <f>CURRENT!P279</f>
        <v>388884.56377128011</v>
      </c>
      <c r="I12" s="148">
        <f>CURRENT!Q279</f>
        <v>378272.2233738692</v>
      </c>
      <c r="J12" s="148">
        <f>CURRENT!R279</f>
        <v>371322.21126897656</v>
      </c>
      <c r="K12" s="148">
        <f>CURRENT!S279</f>
        <v>337938.13176412252</v>
      </c>
      <c r="L12" s="148">
        <f>CURRENT!T279</f>
        <v>402838.99619150395</v>
      </c>
      <c r="M12" s="148">
        <f>CURRENT!U279</f>
        <v>480571.50409358507</v>
      </c>
      <c r="N12" s="148">
        <f>CURRENT!V279</f>
        <v>435956.51133639971</v>
      </c>
      <c r="O12" s="148">
        <f>CURRENT!W279</f>
        <v>451929.20777852158</v>
      </c>
      <c r="R12" s="312">
        <v>0</v>
      </c>
      <c r="S12" s="312">
        <v>0</v>
      </c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</row>
    <row r="13" spans="1:27" ht="42" customHeight="1" x14ac:dyDescent="0.25">
      <c r="A13" s="6"/>
      <c r="B13" s="472" t="s">
        <v>744</v>
      </c>
      <c r="C13" s="472"/>
      <c r="D13" s="472"/>
      <c r="E13" s="472"/>
      <c r="F13" s="148">
        <f>CURRENT!N284</f>
        <v>387820.62994496676</v>
      </c>
      <c r="G13" s="148">
        <f>CURRENT!O284</f>
        <v>407993.71612686955</v>
      </c>
      <c r="H13" s="148">
        <f>CURRENT!P284</f>
        <v>444843.22177128016</v>
      </c>
      <c r="I13" s="148">
        <f>CURRENT!Q284</f>
        <v>443083.03315792466</v>
      </c>
      <c r="J13" s="148">
        <f>CURRENT!R284</f>
        <v>432268.02126897662</v>
      </c>
      <c r="K13" s="148">
        <f>CURRENT!S284</f>
        <v>369172.15447944961</v>
      </c>
      <c r="L13" s="148">
        <f>CURRENT!T284</f>
        <v>454633.89119150396</v>
      </c>
      <c r="M13" s="148">
        <f>CURRENT!U284</f>
        <v>552419.33009358495</v>
      </c>
      <c r="N13" s="148">
        <f>CURRENT!V284</f>
        <v>502812.67433639965</v>
      </c>
      <c r="O13" s="148">
        <f>CURRENT!W284</f>
        <v>527003.16977852164</v>
      </c>
      <c r="R13" s="312">
        <v>0</v>
      </c>
      <c r="S13" s="312">
        <v>0</v>
      </c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</row>
    <row r="14" spans="1:27" ht="42" customHeight="1" x14ac:dyDescent="0.25">
      <c r="A14" s="9"/>
      <c r="B14" s="472" t="s">
        <v>741</v>
      </c>
      <c r="C14" s="472"/>
      <c r="D14" s="472"/>
      <c r="E14" s="472"/>
      <c r="F14" s="148">
        <f>CURRENT!N286</f>
        <v>31186.134999999998</v>
      </c>
      <c r="G14" s="148">
        <f>CURRENT!O286</f>
        <v>31633.518</v>
      </c>
      <c r="H14" s="148">
        <f>CURRENT!P286</f>
        <v>32022.575000000001</v>
      </c>
      <c r="I14" s="148">
        <f>CURRENT!Q286</f>
        <v>32382.275000000001</v>
      </c>
      <c r="J14" s="148">
        <f>CURRENT!R286</f>
        <v>32523.047999999999</v>
      </c>
      <c r="K14" s="148">
        <f>CURRENT!S286</f>
        <v>32447.384999999998</v>
      </c>
      <c r="L14" s="148">
        <f>CURRENT!T286</f>
        <v>32576.287</v>
      </c>
      <c r="M14" s="148">
        <f>CURRENT!U286</f>
        <v>32698.125</v>
      </c>
      <c r="N14" s="148">
        <f>CURRENT!V286</f>
        <v>33401.847999999998</v>
      </c>
      <c r="O14" s="148">
        <f>CURRENT!W286</f>
        <v>34058.767999999996</v>
      </c>
      <c r="R14" s="312">
        <v>0</v>
      </c>
      <c r="S14" s="312">
        <v>0</v>
      </c>
      <c r="T14" s="312">
        <v>0</v>
      </c>
      <c r="U14" s="312">
        <v>0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</row>
    <row r="15" spans="1:27" ht="42" customHeight="1" x14ac:dyDescent="0.25">
      <c r="A15" s="9"/>
      <c r="B15" s="472" t="s">
        <v>742</v>
      </c>
      <c r="C15" s="472"/>
      <c r="D15" s="472"/>
      <c r="E15" s="472"/>
      <c r="F15" s="148">
        <f>CURRENT!N288</f>
        <v>36709.559087597212</v>
      </c>
      <c r="G15" s="148">
        <f>CURRENT!O288</f>
        <v>38411.95717347935</v>
      </c>
      <c r="H15" s="148">
        <f>CURRENT!P288</f>
        <v>41647.23044066786</v>
      </c>
      <c r="I15" s="148">
        <f>CURRENT!Q288</f>
        <v>43316.210838789179</v>
      </c>
      <c r="J15" s="148">
        <f>CURRENT!R288</f>
        <v>45298.396865969713</v>
      </c>
      <c r="K15" s="148">
        <f>CURRENT!S288</f>
        <v>42837.680469323306</v>
      </c>
      <c r="L15" s="148">
        <f>CURRENT!T288</f>
        <v>46246.768627015088</v>
      </c>
      <c r="M15" s="148">
        <f>CURRENT!U288</f>
        <v>53151.379169805426</v>
      </c>
      <c r="N15" s="148">
        <f>CURRENT!V288</f>
        <v>52941.913350286603</v>
      </c>
      <c r="O15" s="148">
        <f>CURRENT!W288</f>
        <v>54792.962479480797</v>
      </c>
      <c r="R15" s="312">
        <v>0</v>
      </c>
      <c r="S15" s="312">
        <v>0</v>
      </c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</row>
    <row r="16" spans="1:27" ht="42" customHeight="1" thickBot="1" x14ac:dyDescent="0.75">
      <c r="A16" s="36"/>
      <c r="B16" s="472" t="s">
        <v>893</v>
      </c>
      <c r="C16" s="472"/>
      <c r="D16" s="472"/>
      <c r="E16" s="472"/>
      <c r="F16" s="286">
        <f>CURRENT!N280</f>
        <v>35154.789463639609</v>
      </c>
      <c r="G16" s="286">
        <f>CURRENT!O280</f>
        <v>29907.27179999958</v>
      </c>
      <c r="H16" s="286">
        <f>CURRENT!P280</f>
        <v>38295.858000000298</v>
      </c>
      <c r="I16" s="286">
        <f>CURRENT!Q280</f>
        <v>32295.023215943889</v>
      </c>
      <c r="J16" s="286">
        <f>CURRENT!R280</f>
        <v>52917.532000000414</v>
      </c>
      <c r="K16" s="286">
        <f>CURRENT!S280</f>
        <v>59091.071884672856</v>
      </c>
      <c r="L16" s="286">
        <f>CURRENT!T280</f>
        <v>60177.97469999973</v>
      </c>
      <c r="M16" s="286">
        <f>CURRENT!U280</f>
        <v>57222.764000000141</v>
      </c>
      <c r="N16" s="286">
        <f>CURRENT!V280</f>
        <v>20048.205000000482</v>
      </c>
      <c r="O16" s="286">
        <f>CURRENT!W280</f>
        <v>27716.193000000087</v>
      </c>
      <c r="R16" s="312">
        <v>0</v>
      </c>
      <c r="S16" s="312">
        <v>0</v>
      </c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</row>
    <row r="17" spans="1:27" s="10" customFormat="1" ht="69.75" customHeight="1" x14ac:dyDescent="0.3">
      <c r="A17" s="3"/>
      <c r="B17" s="163"/>
      <c r="C17" s="163"/>
      <c r="D17" s="163"/>
      <c r="E17" s="163"/>
      <c r="F17" s="475" t="s">
        <v>746</v>
      </c>
      <c r="G17" s="475"/>
      <c r="H17" s="475"/>
      <c r="I17" s="475"/>
      <c r="J17" s="475"/>
      <c r="K17" s="475"/>
      <c r="L17" s="475"/>
      <c r="M17" s="475"/>
      <c r="N17" s="475"/>
      <c r="O17" s="475"/>
      <c r="P17"/>
      <c r="Q17" s="280"/>
      <c r="R17"/>
      <c r="S17"/>
      <c r="T17"/>
      <c r="U17"/>
      <c r="V17"/>
      <c r="W17"/>
      <c r="X17"/>
      <c r="Y17"/>
      <c r="Z17"/>
      <c r="AA17"/>
    </row>
    <row r="18" spans="1:27" ht="42" customHeight="1" x14ac:dyDescent="0.25">
      <c r="B18" s="472" t="s">
        <v>882</v>
      </c>
      <c r="C18" s="472"/>
      <c r="D18" s="472"/>
      <c r="E18" s="472"/>
      <c r="F18" s="161"/>
      <c r="G18" s="161">
        <f t="shared" ref="G18:O18" si="10">(G7/F7)*100-100</f>
        <v>6.1818302929207221</v>
      </c>
      <c r="H18" s="161">
        <f t="shared" si="10"/>
        <v>9.8113439008693035</v>
      </c>
      <c r="I18" s="161">
        <f t="shared" si="10"/>
        <v>5.49801517250026</v>
      </c>
      <c r="J18" s="161">
        <f t="shared" si="10"/>
        <v>4.4881841498311132</v>
      </c>
      <c r="K18" s="161">
        <f t="shared" si="10"/>
        <v>-6.2302168343829578</v>
      </c>
      <c r="L18" s="161">
        <f t="shared" si="10"/>
        <v>9.1794651737547923</v>
      </c>
      <c r="M18" s="309">
        <f t="shared" si="10"/>
        <v>15.896701989962352</v>
      </c>
      <c r="N18" s="309">
        <f t="shared" si="10"/>
        <v>1.622680308337408</v>
      </c>
      <c r="O18" s="309">
        <f t="shared" si="10"/>
        <v>5.9359579699335967</v>
      </c>
      <c r="R18" s="312"/>
      <c r="S18" s="312">
        <v>0</v>
      </c>
      <c r="T18" s="312">
        <v>6.3948846218409017E-14</v>
      </c>
      <c r="U18" s="312">
        <v>-6.5725203057809267E-14</v>
      </c>
      <c r="V18" s="312">
        <v>8.1712414612411521E-14</v>
      </c>
      <c r="W18" s="312">
        <v>-6.2172489379008766E-14</v>
      </c>
      <c r="X18" s="312">
        <v>0</v>
      </c>
      <c r="Y18" s="312">
        <v>3.907985046680551E-14</v>
      </c>
      <c r="Z18" s="312">
        <v>2.042810365310288E-14</v>
      </c>
      <c r="AA18" s="312">
        <v>-5.0626169922907138E-14</v>
      </c>
    </row>
    <row r="19" spans="1:27" ht="42" customHeight="1" x14ac:dyDescent="0.25">
      <c r="B19" s="472" t="s">
        <v>740</v>
      </c>
      <c r="C19" s="472"/>
      <c r="D19" s="472"/>
      <c r="E19" s="472"/>
      <c r="F19" s="161"/>
      <c r="G19" s="161">
        <f t="shared" ref="G19:O19" si="11">(G9/F9)*100-100</f>
        <v>6.1385636517371722</v>
      </c>
      <c r="H19" s="161">
        <f t="shared" si="11"/>
        <v>9.756044837772663</v>
      </c>
      <c r="I19" s="161">
        <f t="shared" si="11"/>
        <v>5.1757065386761383</v>
      </c>
      <c r="J19" s="161">
        <f t="shared" si="11"/>
        <v>5.0306992664590666</v>
      </c>
      <c r="K19" s="161">
        <f t="shared" si="11"/>
        <v>-5.6522437277919693</v>
      </c>
      <c r="L19" s="161">
        <f t="shared" si="11"/>
        <v>8.3870326204806105</v>
      </c>
      <c r="M19" s="161">
        <f t="shared" si="11"/>
        <v>15.35977819695205</v>
      </c>
      <c r="N19" s="161">
        <f t="shared" si="11"/>
        <v>1.7496069990613705</v>
      </c>
      <c r="O19" s="161">
        <f t="shared" si="11"/>
        <v>5.5318588660987729</v>
      </c>
      <c r="R19" s="312"/>
      <c r="S19" s="312">
        <v>0</v>
      </c>
      <c r="T19" s="312">
        <v>0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</row>
    <row r="20" spans="1:27" ht="42" customHeight="1" x14ac:dyDescent="0.25">
      <c r="A20" s="9"/>
      <c r="B20" s="472" t="s">
        <v>743</v>
      </c>
      <c r="C20" s="472"/>
      <c r="D20" s="472"/>
      <c r="E20" s="472"/>
      <c r="F20" s="161"/>
      <c r="G20" s="161">
        <f t="shared" ref="G20:K24" si="12">(G11/F11)*100-100</f>
        <v>6.4950897328888857</v>
      </c>
      <c r="H20" s="161">
        <f t="shared" si="12"/>
        <v>10.018968553728968</v>
      </c>
      <c r="I20" s="161">
        <f t="shared" si="12"/>
        <v>5.0592617160121875</v>
      </c>
      <c r="J20" s="161">
        <f t="shared" si="12"/>
        <v>4.9779946295859929</v>
      </c>
      <c r="K20" s="161">
        <f t="shared" si="12"/>
        <v>-4.4451999602686953</v>
      </c>
      <c r="L20" s="161">
        <f t="shared" ref="L20:O24" si="13">(L11/K11)*100-100</f>
        <v>7.9040160344248704</v>
      </c>
      <c r="M20" s="161">
        <f t="shared" si="13"/>
        <v>15.107123237520454</v>
      </c>
      <c r="N20" s="161">
        <f t="shared" si="13"/>
        <v>1.9800431399692968</v>
      </c>
      <c r="O20" s="161">
        <f t="shared" si="13"/>
        <v>5.6941336869927852</v>
      </c>
      <c r="R20" s="312"/>
      <c r="S20" s="312">
        <v>0</v>
      </c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7.1054273576010019E-15</v>
      </c>
      <c r="AA20" s="312">
        <v>0</v>
      </c>
    </row>
    <row r="21" spans="1:27" ht="42" customHeight="1" x14ac:dyDescent="0.25">
      <c r="A21" s="9"/>
      <c r="B21" s="472" t="s">
        <v>745</v>
      </c>
      <c r="C21" s="472"/>
      <c r="D21" s="472"/>
      <c r="E21" s="472"/>
      <c r="F21" s="161"/>
      <c r="G21" s="161">
        <f t="shared" si="12"/>
        <v>6.0975423955604384</v>
      </c>
      <c r="H21" s="161">
        <f t="shared" si="12"/>
        <v>9.6151673487652687</v>
      </c>
      <c r="I21" s="161">
        <f t="shared" si="12"/>
        <v>-2.728917881053377</v>
      </c>
      <c r="J21" s="161">
        <f t="shared" si="12"/>
        <v>-1.8373043737931312</v>
      </c>
      <c r="K21" s="161">
        <f t="shared" si="12"/>
        <v>-8.9905959007314635</v>
      </c>
      <c r="L21" s="161">
        <f t="shared" si="13"/>
        <v>19.204954495245175</v>
      </c>
      <c r="M21" s="161">
        <f t="shared" si="13"/>
        <v>19.296172574396991</v>
      </c>
      <c r="N21" s="161">
        <f t="shared" si="13"/>
        <v>-9.2837366296477626</v>
      </c>
      <c r="O21" s="161">
        <f t="shared" si="13"/>
        <v>3.6638279339282036</v>
      </c>
      <c r="R21" s="312"/>
      <c r="S21" s="312">
        <v>0</v>
      </c>
      <c r="T21" s="312">
        <v>0</v>
      </c>
      <c r="U21" s="312">
        <v>6.2172489379008766E-15</v>
      </c>
      <c r="V21" s="312">
        <v>4.8849813083506888E-15</v>
      </c>
      <c r="W21" s="312">
        <v>0</v>
      </c>
      <c r="X21" s="312">
        <v>0</v>
      </c>
      <c r="Y21" s="312">
        <v>0</v>
      </c>
      <c r="Z21" s="312">
        <v>0</v>
      </c>
      <c r="AA21" s="312">
        <v>-6.2172489379008766E-15</v>
      </c>
    </row>
    <row r="22" spans="1:27" ht="42" customHeight="1" x14ac:dyDescent="0.25">
      <c r="A22" s="9"/>
      <c r="B22" s="472" t="s">
        <v>744</v>
      </c>
      <c r="C22" s="472"/>
      <c r="D22" s="472"/>
      <c r="E22" s="472"/>
      <c r="F22" s="161"/>
      <c r="G22" s="161">
        <f t="shared" si="12"/>
        <v>5.2016537090266297</v>
      </c>
      <c r="H22" s="161">
        <f t="shared" si="12"/>
        <v>9.0318806853760094</v>
      </c>
      <c r="I22" s="161">
        <f t="shared" si="12"/>
        <v>-0.39568740787973411</v>
      </c>
      <c r="J22" s="161">
        <f t="shared" si="12"/>
        <v>-2.4408544402767234</v>
      </c>
      <c r="K22" s="161">
        <f t="shared" si="12"/>
        <v>-14.596468784413247</v>
      </c>
      <c r="L22" s="161">
        <f t="shared" si="13"/>
        <v>23.149561979440051</v>
      </c>
      <c r="M22" s="161">
        <f t="shared" si="13"/>
        <v>21.508611829576779</v>
      </c>
      <c r="N22" s="161">
        <f t="shared" si="13"/>
        <v>-8.9798913714300141</v>
      </c>
      <c r="O22" s="161">
        <f t="shared" si="13"/>
        <v>4.8110353371756105</v>
      </c>
      <c r="R22" s="312"/>
      <c r="S22" s="312">
        <v>0</v>
      </c>
      <c r="T22" s="312">
        <v>0</v>
      </c>
      <c r="U22" s="312">
        <v>7.1054273576010019E-15</v>
      </c>
      <c r="V22" s="312">
        <v>6.2172489379008766E-15</v>
      </c>
      <c r="W22" s="312">
        <v>0</v>
      </c>
      <c r="X22" s="312">
        <v>0</v>
      </c>
      <c r="Y22" s="312">
        <v>0</v>
      </c>
      <c r="Z22" s="312">
        <v>0</v>
      </c>
      <c r="AA22" s="312">
        <v>-7.1054273576010019E-15</v>
      </c>
    </row>
    <row r="23" spans="1:27" ht="42" customHeight="1" x14ac:dyDescent="0.25">
      <c r="A23" s="9"/>
      <c r="B23" s="472" t="s">
        <v>741</v>
      </c>
      <c r="C23" s="472"/>
      <c r="D23" s="472"/>
      <c r="E23" s="472"/>
      <c r="F23" s="161"/>
      <c r="G23" s="161">
        <f t="shared" si="12"/>
        <v>1.4345573762186206</v>
      </c>
      <c r="H23" s="161">
        <f t="shared" si="12"/>
        <v>1.2298884999133008</v>
      </c>
      <c r="I23" s="161">
        <f t="shared" si="12"/>
        <v>1.1232700680691607</v>
      </c>
      <c r="J23" s="161">
        <f t="shared" si="12"/>
        <v>0.4347223905670603</v>
      </c>
      <c r="K23" s="161">
        <f t="shared" si="12"/>
        <v>-0.2326442466278138</v>
      </c>
      <c r="L23" s="161">
        <f t="shared" si="13"/>
        <v>0.39726467941869714</v>
      </c>
      <c r="M23" s="161">
        <f t="shared" si="13"/>
        <v>0.37400824716458203</v>
      </c>
      <c r="N23" s="161">
        <f t="shared" si="13"/>
        <v>2.1521815088785701</v>
      </c>
      <c r="O23" s="161">
        <f t="shared" si="13"/>
        <v>1.9667175301198796</v>
      </c>
      <c r="R23" s="312"/>
      <c r="S23" s="312">
        <v>-5.3290705182007514E-15</v>
      </c>
      <c r="T23" s="312">
        <v>0</v>
      </c>
      <c r="U23" s="312">
        <v>0</v>
      </c>
      <c r="V23" s="312">
        <v>5.3290705182007514E-15</v>
      </c>
      <c r="W23" s="312">
        <v>-2.6645352591003757E-15</v>
      </c>
      <c r="X23" s="312">
        <v>8.8817841970012523E-16</v>
      </c>
      <c r="Y23" s="312">
        <v>8.8817841970012523E-16</v>
      </c>
      <c r="Z23" s="312">
        <v>0</v>
      </c>
      <c r="AA23" s="312">
        <v>2.6645352591003757E-15</v>
      </c>
    </row>
    <row r="24" spans="1:27" ht="42" customHeight="1" thickBot="1" x14ac:dyDescent="0.3">
      <c r="A24" s="9"/>
      <c r="B24" s="472" t="s">
        <v>742</v>
      </c>
      <c r="C24" s="472"/>
      <c r="D24" s="472"/>
      <c r="E24" s="472"/>
      <c r="F24" s="288"/>
      <c r="G24" s="288">
        <f t="shared" si="12"/>
        <v>4.637478978758196</v>
      </c>
      <c r="H24" s="288">
        <f t="shared" si="12"/>
        <v>8.4225681408970985</v>
      </c>
      <c r="I24" s="288">
        <f t="shared" si="12"/>
        <v>4.0074222954609411</v>
      </c>
      <c r="J24" s="288">
        <f t="shared" si="12"/>
        <v>4.5760836158030429</v>
      </c>
      <c r="K24" s="288">
        <f t="shared" si="12"/>
        <v>-5.432237268632818</v>
      </c>
      <c r="L24" s="288">
        <f t="shared" si="13"/>
        <v>7.9581530100190037</v>
      </c>
      <c r="M24" s="288">
        <f t="shared" si="13"/>
        <v>14.929930777384087</v>
      </c>
      <c r="N24" s="288">
        <f t="shared" si="13"/>
        <v>-0.3940929149733563</v>
      </c>
      <c r="O24" s="288">
        <f t="shared" si="13"/>
        <v>3.4963774674082089</v>
      </c>
      <c r="R24" s="312"/>
      <c r="S24" s="312">
        <v>0</v>
      </c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-2.2204460492503131E-15</v>
      </c>
      <c r="AA24" s="312">
        <v>0</v>
      </c>
    </row>
    <row r="25" spans="1:27" s="10" customFormat="1" ht="69.75" customHeight="1" x14ac:dyDescent="0.3">
      <c r="A25" s="12"/>
      <c r="B25" s="163"/>
      <c r="C25" s="163"/>
      <c r="D25" s="163"/>
      <c r="E25" s="163"/>
      <c r="F25" s="475" t="s">
        <v>747</v>
      </c>
      <c r="G25" s="475"/>
      <c r="H25" s="475"/>
      <c r="I25" s="475"/>
      <c r="J25" s="475"/>
      <c r="K25" s="475"/>
      <c r="L25" s="475"/>
      <c r="M25" s="475"/>
      <c r="N25" s="475"/>
      <c r="O25" s="475"/>
      <c r="P25"/>
      <c r="Q25" s="280"/>
      <c r="R25" s="312"/>
      <c r="S25" s="312"/>
      <c r="T25" s="312"/>
      <c r="U25" s="312"/>
      <c r="V25" s="312"/>
      <c r="W25" s="312"/>
      <c r="X25" s="312"/>
      <c r="Y25" s="312"/>
      <c r="Z25" s="312"/>
      <c r="AA25" s="312"/>
    </row>
    <row r="26" spans="1:27" ht="42" customHeight="1" x14ac:dyDescent="0.25">
      <c r="A26" s="6"/>
      <c r="B26" s="472" t="s">
        <v>740</v>
      </c>
      <c r="C26" s="472"/>
      <c r="D26" s="472"/>
      <c r="E26" s="472"/>
      <c r="F26" s="164">
        <f>(F9/CURRENT!N173)*100</f>
        <v>97.271578062679424</v>
      </c>
      <c r="G26" s="164">
        <f>(G9/CURRENT!O173)*100</f>
        <v>97.231942143296735</v>
      </c>
      <c r="H26" s="164">
        <f>(H9/CURRENT!P173)*100</f>
        <v>97.182977845869999</v>
      </c>
      <c r="I26" s="164">
        <f>(I9/CURRENT!Q173)*100</f>
        <v>96.886072612446924</v>
      </c>
      <c r="J26" s="164">
        <f>(J9/CURRENT!R173)*100</f>
        <v>97.389116659107685</v>
      </c>
      <c r="K26" s="164">
        <f>(K9/CURRENT!S173)*100</f>
        <v>97.989398417296243</v>
      </c>
      <c r="L26" s="164">
        <f>(L9/CURRENT!T173)*100</f>
        <v>97.278184187971704</v>
      </c>
      <c r="M26" s="310">
        <f>(M9/CURRENT!U173)*100</f>
        <v>96.827515870974338</v>
      </c>
      <c r="N26" s="310">
        <f>(N9/CURRENT!V173)*100</f>
        <v>96.948453403061023</v>
      </c>
      <c r="O26" s="310">
        <f>(O9/CURRENT!W173)*100</f>
        <v>96.578637677701067</v>
      </c>
      <c r="R26" s="312">
        <v>0</v>
      </c>
      <c r="S26" s="312">
        <v>0</v>
      </c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</row>
    <row r="27" spans="1:27" ht="42" customHeight="1" x14ac:dyDescent="0.7">
      <c r="A27" s="35"/>
      <c r="B27" s="472" t="s">
        <v>743</v>
      </c>
      <c r="C27" s="472"/>
      <c r="D27" s="472"/>
      <c r="E27" s="472"/>
      <c r="F27" s="164">
        <f>(F11/CURRENT!N173)*100</f>
        <v>95.459652943993888</v>
      </c>
      <c r="G27" s="164">
        <f>(G11/CURRENT!O173)*100</f>
        <v>95.741279634156356</v>
      </c>
      <c r="H27" s="164">
        <f>(H11/CURRENT!P173)*100</f>
        <v>95.922301459791484</v>
      </c>
      <c r="I27" s="164">
        <f>(I11/CURRENT!Q173)*100</f>
        <v>95.523372235853401</v>
      </c>
      <c r="J27" s="164">
        <f>(J11/CURRENT!R173)*100</f>
        <v>95.971158262219348</v>
      </c>
      <c r="K27" s="164">
        <f>(K11/CURRENT!S173)*100</f>
        <v>97.798080871433271</v>
      </c>
      <c r="L27" s="164">
        <f>(L11/CURRENT!T173)*100</f>
        <v>96.655590588328536</v>
      </c>
      <c r="M27" s="164">
        <f>(M11/CURRENT!U173)*100</f>
        <v>95.997097297985562</v>
      </c>
      <c r="N27" s="164">
        <f>(N11/CURRENT!V173)*100</f>
        <v>96.334677397376382</v>
      </c>
      <c r="O27" s="164">
        <f>(O11/CURRENT!W173)*100</f>
        <v>96.114770344753438</v>
      </c>
      <c r="R27" s="312">
        <v>0</v>
      </c>
      <c r="S27" s="312">
        <v>0</v>
      </c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</row>
    <row r="28" spans="1:27" ht="42" customHeight="1" x14ac:dyDescent="0.3">
      <c r="A28" s="3"/>
      <c r="B28" s="472" t="s">
        <v>745</v>
      </c>
      <c r="C28" s="472"/>
      <c r="D28" s="472"/>
      <c r="E28" s="472"/>
      <c r="F28" s="164">
        <f>(F12/CURRENT!N173)*100</f>
        <v>28.411225564437004</v>
      </c>
      <c r="G28" s="164">
        <f>(G12/CURRENT!O173)*100</f>
        <v>28.388672530102895</v>
      </c>
      <c r="H28" s="164">
        <f>(H12/CURRENT!P173)*100</f>
        <v>28.337956532120085</v>
      </c>
      <c r="I28" s="164">
        <f>(I12/CURRENT!Q173)*100</f>
        <v>26.128109542268511</v>
      </c>
      <c r="J28" s="164">
        <f>(J12/CURRENT!R173)*100</f>
        <v>24.546370339904509</v>
      </c>
      <c r="K28" s="164">
        <f>(K12/CURRENT!S173)*100</f>
        <v>23.823778428590856</v>
      </c>
      <c r="L28" s="164">
        <f>(L12/CURRENT!T173)*100</f>
        <v>26.011415415576263</v>
      </c>
      <c r="M28" s="164">
        <f>(M12/CURRENT!U173)*100</f>
        <v>26.774379676392069</v>
      </c>
      <c r="N28" s="164">
        <f>(N12/CURRENT!V173)*100</f>
        <v>23.900881879240469</v>
      </c>
      <c r="O28" s="164">
        <f>(O12/CURRENT!W173)*100</f>
        <v>23.388252242944052</v>
      </c>
      <c r="R28" s="312">
        <v>0</v>
      </c>
      <c r="S28" s="312">
        <v>0</v>
      </c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</row>
    <row r="29" spans="1:27" ht="42" customHeight="1" x14ac:dyDescent="0.7">
      <c r="A29" s="36"/>
      <c r="B29" s="472" t="s">
        <v>744</v>
      </c>
      <c r="C29" s="472"/>
      <c r="D29" s="472"/>
      <c r="E29" s="472"/>
      <c r="F29" s="164">
        <f>(F13/CURRENT!N173)*100</f>
        <v>32.951572620443116</v>
      </c>
      <c r="G29" s="164">
        <f>(G13/CURRENT!O173)*100</f>
        <v>32.647392895946524</v>
      </c>
      <c r="H29" s="164">
        <f>(H13/CURRENT!P173)*100</f>
        <v>32.415655072328605</v>
      </c>
      <c r="I29" s="164">
        <f>(I13/CURRENT!Q173)*100</f>
        <v>30.604737306415121</v>
      </c>
      <c r="J29" s="164">
        <f>(J13/CURRENT!R173)*100</f>
        <v>28.575212077685165</v>
      </c>
      <c r="K29" s="164">
        <f>(K13/CURRENT!S173)*100</f>
        <v>26.025697557157589</v>
      </c>
      <c r="L29" s="164">
        <f>(L13/CURRENT!T173)*100</f>
        <v>29.355824827247734</v>
      </c>
      <c r="M29" s="164">
        <f>(M13/CURRENT!U173)*100</f>
        <v>30.777282378406497</v>
      </c>
      <c r="N29" s="164">
        <f>(N13/CURRENT!V173)*100</f>
        <v>27.566204481864087</v>
      </c>
      <c r="O29" s="164">
        <f>(O13/CURRENT!W173)*100</f>
        <v>27.273481898190617</v>
      </c>
      <c r="R29" s="312">
        <v>0</v>
      </c>
      <c r="S29" s="312">
        <v>0</v>
      </c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</row>
    <row r="30" spans="1:27" ht="42" customHeight="1" x14ac:dyDescent="0.25">
      <c r="B30" s="472" t="s">
        <v>748</v>
      </c>
      <c r="C30" s="472"/>
      <c r="D30" s="472"/>
      <c r="E30" s="472"/>
      <c r="F30" s="164">
        <f t="shared" ref="F30:K30" si="14">(F12/F9)*100</f>
        <v>29.208147056203316</v>
      </c>
      <c r="G30" s="164">
        <f t="shared" si="14"/>
        <v>29.19685846474685</v>
      </c>
      <c r="H30" s="164">
        <f t="shared" si="14"/>
        <v>29.159382805766086</v>
      </c>
      <c r="I30" s="164">
        <f t="shared" si="14"/>
        <v>26.96786941378388</v>
      </c>
      <c r="J30" s="164">
        <f t="shared" si="14"/>
        <v>25.204428566514746</v>
      </c>
      <c r="K30" s="164">
        <f t="shared" si="14"/>
        <v>24.31260811208908</v>
      </c>
      <c r="L30" s="164">
        <f t="shared" ref="L30:M30" si="15">(L12/L9)*100</f>
        <v>26.739207390337505</v>
      </c>
      <c r="M30" s="164">
        <f t="shared" si="15"/>
        <v>27.651623028385604</v>
      </c>
      <c r="N30" s="164">
        <f t="shared" ref="N30:O30" si="16">(N12/N9)*100</f>
        <v>24.653185316812728</v>
      </c>
      <c r="O30" s="164">
        <f t="shared" si="16"/>
        <v>24.216796597395092</v>
      </c>
      <c r="Q30" s="281"/>
      <c r="R30" s="312">
        <v>0</v>
      </c>
      <c r="S30" s="312">
        <v>0</v>
      </c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</row>
    <row r="31" spans="1:27" ht="10.5" customHeight="1" thickBot="1" x14ac:dyDescent="0.3">
      <c r="B31" s="473"/>
      <c r="C31" s="473"/>
      <c r="D31" s="473"/>
      <c r="E31" s="473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R31" s="312"/>
      <c r="S31" s="312"/>
      <c r="T31" s="312"/>
      <c r="U31" s="312"/>
      <c r="V31" s="312"/>
      <c r="W31" s="312"/>
      <c r="X31" s="312"/>
      <c r="Y31" s="312"/>
      <c r="Z31" s="312"/>
      <c r="AA31" s="312"/>
    </row>
    <row r="32" spans="1:27" x14ac:dyDescent="0.25">
      <c r="R32" s="312"/>
      <c r="S32" s="312"/>
      <c r="T32" s="312"/>
      <c r="U32" s="312"/>
      <c r="V32" s="312"/>
      <c r="W32" s="312"/>
      <c r="X32" s="312"/>
      <c r="Y32" s="312"/>
      <c r="Z32" s="312"/>
      <c r="AA32" s="312"/>
    </row>
    <row r="34" spans="17:17" x14ac:dyDescent="0.25">
      <c r="Q34" s="281"/>
    </row>
    <row r="35" spans="17:17" x14ac:dyDescent="0.25">
      <c r="Q35" s="281"/>
    </row>
    <row r="36" spans="17:17" x14ac:dyDescent="0.25">
      <c r="Q36" s="281"/>
    </row>
    <row r="37" spans="17:17" x14ac:dyDescent="0.25">
      <c r="Q37" s="281"/>
    </row>
    <row r="38" spans="17:17" x14ac:dyDescent="0.25">
      <c r="Q38" s="281"/>
    </row>
    <row r="39" spans="17:17" x14ac:dyDescent="0.25">
      <c r="Q39" s="281"/>
    </row>
    <row r="40" spans="17:17" x14ac:dyDescent="0.25">
      <c r="Q40" s="281"/>
    </row>
    <row r="41" spans="17:17" x14ac:dyDescent="0.25">
      <c r="Q41" s="281"/>
    </row>
    <row r="42" spans="17:17" x14ac:dyDescent="0.25">
      <c r="Q42" s="281"/>
    </row>
    <row r="43" spans="17:17" x14ac:dyDescent="0.25">
      <c r="Q43" s="281"/>
    </row>
    <row r="44" spans="17:17" x14ac:dyDescent="0.25">
      <c r="Q44" s="281"/>
    </row>
    <row r="45" spans="17:17" x14ac:dyDescent="0.25">
      <c r="Q45" s="281"/>
    </row>
    <row r="46" spans="17:17" x14ac:dyDescent="0.25">
      <c r="Q46" s="281"/>
    </row>
    <row r="47" spans="17:17" x14ac:dyDescent="0.25">
      <c r="Q47" s="281"/>
    </row>
    <row r="48" spans="17:17" x14ac:dyDescent="0.25">
      <c r="Q48" s="281"/>
    </row>
    <row r="49" spans="17:17" x14ac:dyDescent="0.25">
      <c r="Q49" s="281"/>
    </row>
    <row r="50" spans="17:17" x14ac:dyDescent="0.25">
      <c r="Q50" s="281"/>
    </row>
    <row r="51" spans="17:17" x14ac:dyDescent="0.25">
      <c r="Q51" s="281"/>
    </row>
    <row r="52" spans="17:17" x14ac:dyDescent="0.25">
      <c r="Q52" s="281"/>
    </row>
    <row r="53" spans="17:17" x14ac:dyDescent="0.25">
      <c r="Q53" s="281"/>
    </row>
    <row r="54" spans="17:17" x14ac:dyDescent="0.25">
      <c r="Q54" s="281"/>
    </row>
    <row r="55" spans="17:17" x14ac:dyDescent="0.25">
      <c r="Q55" s="281"/>
    </row>
    <row r="56" spans="17:17" x14ac:dyDescent="0.25">
      <c r="Q56" s="281"/>
    </row>
    <row r="57" spans="17:17" x14ac:dyDescent="0.25">
      <c r="Q57" s="281"/>
    </row>
    <row r="58" spans="17:17" x14ac:dyDescent="0.25">
      <c r="Q58" s="281"/>
    </row>
    <row r="59" spans="17:17" x14ac:dyDescent="0.25">
      <c r="Q59" s="281"/>
    </row>
    <row r="60" spans="17:17" x14ac:dyDescent="0.25">
      <c r="Q60" s="281"/>
    </row>
    <row r="61" spans="17:17" x14ac:dyDescent="0.25">
      <c r="Q61" s="281"/>
    </row>
    <row r="62" spans="17:17" x14ac:dyDescent="0.25">
      <c r="Q62" s="281"/>
    </row>
    <row r="63" spans="17:17" x14ac:dyDescent="0.25">
      <c r="Q63" s="281"/>
    </row>
    <row r="64" spans="17:17" x14ac:dyDescent="0.25">
      <c r="Q64" s="281"/>
    </row>
    <row r="65" spans="17:17" x14ac:dyDescent="0.25">
      <c r="Q65" s="281"/>
    </row>
    <row r="66" spans="17:17" x14ac:dyDescent="0.25">
      <c r="Q66" s="281"/>
    </row>
    <row r="67" spans="17:17" x14ac:dyDescent="0.25">
      <c r="Q67" s="281"/>
    </row>
    <row r="68" spans="17:17" x14ac:dyDescent="0.25">
      <c r="Q68" s="281"/>
    </row>
    <row r="69" spans="17:17" x14ac:dyDescent="0.25">
      <c r="Q69" s="281"/>
    </row>
    <row r="70" spans="17:17" x14ac:dyDescent="0.25">
      <c r="Q70" s="281"/>
    </row>
    <row r="71" spans="17:17" x14ac:dyDescent="0.25">
      <c r="Q71" s="281"/>
    </row>
    <row r="72" spans="17:17" x14ac:dyDescent="0.25">
      <c r="Q72" s="281"/>
    </row>
    <row r="73" spans="17:17" x14ac:dyDescent="0.25">
      <c r="Q73" s="281"/>
    </row>
    <row r="74" spans="17:17" x14ac:dyDescent="0.25">
      <c r="Q74" s="281"/>
    </row>
    <row r="75" spans="17:17" x14ac:dyDescent="0.25">
      <c r="Q75" s="281"/>
    </row>
    <row r="76" spans="17:17" x14ac:dyDescent="0.25">
      <c r="Q76" s="281"/>
    </row>
    <row r="77" spans="17:17" x14ac:dyDescent="0.25">
      <c r="Q77" s="281"/>
    </row>
    <row r="78" spans="17:17" x14ac:dyDescent="0.25">
      <c r="Q78" s="281"/>
    </row>
    <row r="79" spans="17:17" x14ac:dyDescent="0.25">
      <c r="Q79" s="281"/>
    </row>
    <row r="80" spans="17:17" x14ac:dyDescent="0.25">
      <c r="Q80" s="281"/>
    </row>
    <row r="81" spans="17:17" x14ac:dyDescent="0.25">
      <c r="Q81" s="281"/>
    </row>
    <row r="82" spans="17:17" x14ac:dyDescent="0.25">
      <c r="Q82" s="281"/>
    </row>
    <row r="83" spans="17:17" x14ac:dyDescent="0.25">
      <c r="Q83" s="281"/>
    </row>
    <row r="84" spans="17:17" x14ac:dyDescent="0.25">
      <c r="Q84" s="281"/>
    </row>
    <row r="85" spans="17:17" x14ac:dyDescent="0.25">
      <c r="Q85" s="281"/>
    </row>
    <row r="86" spans="17:17" x14ac:dyDescent="0.25">
      <c r="Q86" s="281"/>
    </row>
    <row r="87" spans="17:17" x14ac:dyDescent="0.25">
      <c r="Q87" s="281"/>
    </row>
    <row r="88" spans="17:17" x14ac:dyDescent="0.25">
      <c r="Q88" s="281"/>
    </row>
    <row r="89" spans="17:17" x14ac:dyDescent="0.25">
      <c r="Q89" s="281"/>
    </row>
    <row r="90" spans="17:17" x14ac:dyDescent="0.25">
      <c r="Q90" s="281"/>
    </row>
    <row r="91" spans="17:17" x14ac:dyDescent="0.25">
      <c r="Q91" s="281"/>
    </row>
    <row r="92" spans="17:17" x14ac:dyDescent="0.25">
      <c r="Q92" s="281"/>
    </row>
    <row r="93" spans="17:17" x14ac:dyDescent="0.25">
      <c r="Q93" s="281"/>
    </row>
    <row r="94" spans="17:17" x14ac:dyDescent="0.25">
      <c r="Q94" s="281"/>
    </row>
    <row r="95" spans="17:17" x14ac:dyDescent="0.25">
      <c r="Q95" s="281"/>
    </row>
    <row r="96" spans="17:17" x14ac:dyDescent="0.25">
      <c r="Q96" s="281"/>
    </row>
    <row r="97" spans="17:17" x14ac:dyDescent="0.25">
      <c r="Q97" s="281"/>
    </row>
    <row r="98" spans="17:17" x14ac:dyDescent="0.25">
      <c r="Q98" s="281"/>
    </row>
    <row r="99" spans="17:17" x14ac:dyDescent="0.25">
      <c r="Q99" s="281"/>
    </row>
    <row r="100" spans="17:17" x14ac:dyDescent="0.25">
      <c r="Q100" s="281"/>
    </row>
    <row r="101" spans="17:17" x14ac:dyDescent="0.25">
      <c r="Q101" s="281"/>
    </row>
    <row r="102" spans="17:17" x14ac:dyDescent="0.25">
      <c r="Q102" s="281"/>
    </row>
    <row r="103" spans="17:17" x14ac:dyDescent="0.25">
      <c r="Q103" s="281"/>
    </row>
    <row r="104" spans="17:17" x14ac:dyDescent="0.25">
      <c r="Q104" s="281"/>
    </row>
    <row r="105" spans="17:17" x14ac:dyDescent="0.25">
      <c r="Q105" s="281"/>
    </row>
    <row r="106" spans="17:17" x14ac:dyDescent="0.25">
      <c r="Q106" s="281"/>
    </row>
    <row r="107" spans="17:17" x14ac:dyDescent="0.25">
      <c r="Q107" s="281"/>
    </row>
    <row r="108" spans="17:17" x14ac:dyDescent="0.25">
      <c r="Q108" s="281"/>
    </row>
    <row r="109" spans="17:17" x14ac:dyDescent="0.25">
      <c r="Q109" s="281"/>
    </row>
    <row r="110" spans="17:17" x14ac:dyDescent="0.25">
      <c r="Q110" s="281"/>
    </row>
    <row r="111" spans="17:17" x14ac:dyDescent="0.25">
      <c r="Q111" s="281"/>
    </row>
    <row r="112" spans="17:17" x14ac:dyDescent="0.25">
      <c r="Q112" s="281"/>
    </row>
    <row r="113" spans="17:17" x14ac:dyDescent="0.25">
      <c r="Q113" s="281"/>
    </row>
    <row r="114" spans="17:17" x14ac:dyDescent="0.25">
      <c r="Q114" s="281"/>
    </row>
    <row r="115" spans="17:17" x14ac:dyDescent="0.25">
      <c r="Q115" s="281"/>
    </row>
    <row r="116" spans="17:17" x14ac:dyDescent="0.25">
      <c r="Q116" s="281"/>
    </row>
    <row r="117" spans="17:17" x14ac:dyDescent="0.25">
      <c r="Q117" s="281"/>
    </row>
    <row r="118" spans="17:17" x14ac:dyDescent="0.25">
      <c r="Q118" s="281"/>
    </row>
    <row r="119" spans="17:17" x14ac:dyDescent="0.25">
      <c r="Q119" s="281"/>
    </row>
    <row r="120" spans="17:17" x14ac:dyDescent="0.25">
      <c r="Q120" s="281"/>
    </row>
    <row r="121" spans="17:17" x14ac:dyDescent="0.25">
      <c r="Q121" s="281"/>
    </row>
    <row r="122" spans="17:17" x14ac:dyDescent="0.25">
      <c r="Q122" s="281"/>
    </row>
    <row r="123" spans="17:17" x14ac:dyDescent="0.25">
      <c r="Q123" s="281"/>
    </row>
    <row r="124" spans="17:17" x14ac:dyDescent="0.25">
      <c r="Q124" s="281"/>
    </row>
    <row r="125" spans="17:17" x14ac:dyDescent="0.25">
      <c r="Q125" s="281"/>
    </row>
    <row r="126" spans="17:17" x14ac:dyDescent="0.25">
      <c r="Q126" s="281"/>
    </row>
    <row r="127" spans="17:17" x14ac:dyDescent="0.25">
      <c r="Q127" s="281"/>
    </row>
    <row r="128" spans="17:17" x14ac:dyDescent="0.25">
      <c r="Q128" s="281"/>
    </row>
    <row r="129" spans="17:17" x14ac:dyDescent="0.25">
      <c r="Q129" s="281"/>
    </row>
    <row r="130" spans="17:17" x14ac:dyDescent="0.25">
      <c r="Q130" s="281"/>
    </row>
    <row r="131" spans="17:17" x14ac:dyDescent="0.25">
      <c r="Q131" s="281"/>
    </row>
    <row r="132" spans="17:17" x14ac:dyDescent="0.25">
      <c r="Q132" s="281"/>
    </row>
    <row r="133" spans="17:17" x14ac:dyDescent="0.25">
      <c r="Q133" s="281"/>
    </row>
    <row r="134" spans="17:17" x14ac:dyDescent="0.25">
      <c r="Q134" s="281"/>
    </row>
    <row r="135" spans="17:17" x14ac:dyDescent="0.25">
      <c r="Q135" s="281"/>
    </row>
    <row r="136" spans="17:17" x14ac:dyDescent="0.25">
      <c r="Q136" s="281"/>
    </row>
    <row r="137" spans="17:17" x14ac:dyDescent="0.25">
      <c r="Q137" s="281"/>
    </row>
    <row r="138" spans="17:17" x14ac:dyDescent="0.25">
      <c r="Q138" s="281"/>
    </row>
    <row r="139" spans="17:17" x14ac:dyDescent="0.25">
      <c r="Q139" s="281"/>
    </row>
    <row r="140" spans="17:17" x14ac:dyDescent="0.25">
      <c r="Q140" s="281"/>
    </row>
    <row r="141" spans="17:17" x14ac:dyDescent="0.25">
      <c r="Q141" s="281"/>
    </row>
    <row r="142" spans="17:17" x14ac:dyDescent="0.25">
      <c r="Q142" s="281"/>
    </row>
    <row r="143" spans="17:17" x14ac:dyDescent="0.25">
      <c r="Q143" s="281"/>
    </row>
    <row r="144" spans="17:17" x14ac:dyDescent="0.25">
      <c r="Q144" s="281"/>
    </row>
    <row r="145" spans="17:17" x14ac:dyDescent="0.25">
      <c r="Q145" s="281"/>
    </row>
    <row r="146" spans="17:17" x14ac:dyDescent="0.25">
      <c r="Q146" s="281"/>
    </row>
    <row r="147" spans="17:17" x14ac:dyDescent="0.25">
      <c r="Q147" s="281"/>
    </row>
    <row r="148" spans="17:17" x14ac:dyDescent="0.25">
      <c r="Q148" s="281"/>
    </row>
    <row r="149" spans="17:17" x14ac:dyDescent="0.25">
      <c r="Q149" s="281"/>
    </row>
    <row r="150" spans="17:17" x14ac:dyDescent="0.25">
      <c r="Q150" s="281"/>
    </row>
    <row r="151" spans="17:17" x14ac:dyDescent="0.25">
      <c r="Q151" s="281"/>
    </row>
    <row r="152" spans="17:17" x14ac:dyDescent="0.25">
      <c r="Q152" s="281"/>
    </row>
    <row r="153" spans="17:17" x14ac:dyDescent="0.25">
      <c r="Q153" s="281"/>
    </row>
    <row r="154" spans="17:17" x14ac:dyDescent="0.25">
      <c r="Q154" s="281"/>
    </row>
    <row r="155" spans="17:17" x14ac:dyDescent="0.25">
      <c r="Q155" s="281"/>
    </row>
    <row r="156" spans="17:17" x14ac:dyDescent="0.25">
      <c r="Q156" s="281"/>
    </row>
    <row r="157" spans="17:17" x14ac:dyDescent="0.25">
      <c r="Q157" s="281"/>
    </row>
    <row r="158" spans="17:17" x14ac:dyDescent="0.25">
      <c r="Q158" s="281"/>
    </row>
    <row r="159" spans="17:17" x14ac:dyDescent="0.25">
      <c r="Q159" s="281"/>
    </row>
    <row r="160" spans="17:17" x14ac:dyDescent="0.25">
      <c r="Q160" s="281"/>
    </row>
    <row r="161" spans="17:17" x14ac:dyDescent="0.25">
      <c r="Q161" s="281"/>
    </row>
    <row r="162" spans="17:17" x14ac:dyDescent="0.25">
      <c r="Q162" s="281"/>
    </row>
    <row r="163" spans="17:17" x14ac:dyDescent="0.25">
      <c r="Q163" s="281"/>
    </row>
    <row r="164" spans="17:17" x14ac:dyDescent="0.25">
      <c r="Q164" s="281"/>
    </row>
    <row r="165" spans="17:17" x14ac:dyDescent="0.25">
      <c r="Q165" s="281"/>
    </row>
    <row r="166" spans="17:17" x14ac:dyDescent="0.25">
      <c r="Q166" s="281"/>
    </row>
    <row r="167" spans="17:17" x14ac:dyDescent="0.25">
      <c r="Q167" s="281"/>
    </row>
    <row r="168" spans="17:17" x14ac:dyDescent="0.25">
      <c r="Q168" s="281"/>
    </row>
    <row r="169" spans="17:17" x14ac:dyDescent="0.25">
      <c r="Q169" s="281"/>
    </row>
    <row r="170" spans="17:17" x14ac:dyDescent="0.25">
      <c r="Q170" s="281"/>
    </row>
    <row r="171" spans="17:17" x14ac:dyDescent="0.25">
      <c r="Q171" s="281"/>
    </row>
    <row r="172" spans="17:17" x14ac:dyDescent="0.25">
      <c r="Q172" s="281"/>
    </row>
    <row r="173" spans="17:17" x14ac:dyDescent="0.25">
      <c r="Q173" s="281"/>
    </row>
    <row r="174" spans="17:17" x14ac:dyDescent="0.25">
      <c r="Q174" s="281"/>
    </row>
    <row r="175" spans="17:17" x14ac:dyDescent="0.25">
      <c r="Q175" s="281"/>
    </row>
    <row r="176" spans="17:17" x14ac:dyDescent="0.25">
      <c r="Q176" s="281"/>
    </row>
    <row r="177" spans="17:17" x14ac:dyDescent="0.25">
      <c r="Q177" s="281"/>
    </row>
    <row r="178" spans="17:17" x14ac:dyDescent="0.25">
      <c r="Q178" s="281"/>
    </row>
    <row r="179" spans="17:17" x14ac:dyDescent="0.25">
      <c r="Q179" s="281"/>
    </row>
    <row r="180" spans="17:17" x14ac:dyDescent="0.25">
      <c r="Q180" s="281"/>
    </row>
    <row r="181" spans="17:17" x14ac:dyDescent="0.25">
      <c r="Q181" s="281"/>
    </row>
    <row r="182" spans="17:17" x14ac:dyDescent="0.25">
      <c r="Q182" s="281"/>
    </row>
    <row r="183" spans="17:17" x14ac:dyDescent="0.25">
      <c r="Q183" s="281"/>
    </row>
    <row r="184" spans="17:17" x14ac:dyDescent="0.25">
      <c r="Q184" s="281"/>
    </row>
    <row r="185" spans="17:17" x14ac:dyDescent="0.25">
      <c r="Q185" s="281"/>
    </row>
    <row r="186" spans="17:17" x14ac:dyDescent="0.25">
      <c r="Q186" s="281"/>
    </row>
    <row r="187" spans="17:17" x14ac:dyDescent="0.25">
      <c r="Q187" s="281"/>
    </row>
    <row r="188" spans="17:17" x14ac:dyDescent="0.25">
      <c r="Q188" s="281"/>
    </row>
    <row r="189" spans="17:17" x14ac:dyDescent="0.25">
      <c r="Q189" s="281"/>
    </row>
    <row r="190" spans="17:17" x14ac:dyDescent="0.25">
      <c r="Q190" s="281"/>
    </row>
    <row r="191" spans="17:17" x14ac:dyDescent="0.25">
      <c r="Q191" s="281"/>
    </row>
    <row r="192" spans="17:17" x14ac:dyDescent="0.25">
      <c r="Q192" s="281"/>
    </row>
    <row r="193" spans="17:17" x14ac:dyDescent="0.25">
      <c r="Q193" s="281"/>
    </row>
    <row r="194" spans="17:17" x14ac:dyDescent="0.25">
      <c r="Q194" s="281"/>
    </row>
    <row r="195" spans="17:17" x14ac:dyDescent="0.25">
      <c r="Q195" s="281"/>
    </row>
    <row r="196" spans="17:17" x14ac:dyDescent="0.25">
      <c r="Q196" s="281"/>
    </row>
    <row r="197" spans="17:17" x14ac:dyDescent="0.25">
      <c r="Q197" s="281"/>
    </row>
    <row r="198" spans="17:17" x14ac:dyDescent="0.25">
      <c r="Q198" s="281"/>
    </row>
    <row r="199" spans="17:17" x14ac:dyDescent="0.25">
      <c r="Q199" s="281"/>
    </row>
    <row r="200" spans="17:17" x14ac:dyDescent="0.25">
      <c r="Q200" s="281"/>
    </row>
    <row r="201" spans="17:17" x14ac:dyDescent="0.25">
      <c r="Q201" s="281"/>
    </row>
    <row r="202" spans="17:17" x14ac:dyDescent="0.25">
      <c r="Q202" s="281"/>
    </row>
    <row r="203" spans="17:17" x14ac:dyDescent="0.25">
      <c r="Q203" s="281"/>
    </row>
    <row r="204" spans="17:17" x14ac:dyDescent="0.25">
      <c r="Q204" s="281"/>
    </row>
    <row r="205" spans="17:17" x14ac:dyDescent="0.25">
      <c r="Q205" s="281"/>
    </row>
    <row r="206" spans="17:17" x14ac:dyDescent="0.25">
      <c r="Q206" s="281"/>
    </row>
    <row r="207" spans="17:17" x14ac:dyDescent="0.25">
      <c r="Q207" s="281"/>
    </row>
    <row r="208" spans="17:17" x14ac:dyDescent="0.25">
      <c r="Q208" s="281"/>
    </row>
    <row r="209" spans="17:17" x14ac:dyDescent="0.25">
      <c r="Q209" s="281"/>
    </row>
    <row r="210" spans="17:17" x14ac:dyDescent="0.25">
      <c r="Q210" s="281"/>
    </row>
    <row r="211" spans="17:17" x14ac:dyDescent="0.25">
      <c r="Q211" s="281"/>
    </row>
    <row r="212" spans="17:17" x14ac:dyDescent="0.25">
      <c r="Q212" s="281"/>
    </row>
    <row r="213" spans="17:17" x14ac:dyDescent="0.25">
      <c r="Q213" s="281"/>
    </row>
    <row r="214" spans="17:17" x14ac:dyDescent="0.25">
      <c r="Q214" s="281"/>
    </row>
    <row r="215" spans="17:17" x14ac:dyDescent="0.25">
      <c r="Q215" s="281"/>
    </row>
    <row r="216" spans="17:17" x14ac:dyDescent="0.25">
      <c r="Q216" s="281"/>
    </row>
    <row r="217" spans="17:17" x14ac:dyDescent="0.25">
      <c r="Q217" s="281"/>
    </row>
    <row r="218" spans="17:17" x14ac:dyDescent="0.25">
      <c r="Q218" s="281"/>
    </row>
    <row r="219" spans="17:17" x14ac:dyDescent="0.25">
      <c r="Q219" s="281"/>
    </row>
    <row r="220" spans="17:17" x14ac:dyDescent="0.25">
      <c r="Q220" s="281"/>
    </row>
    <row r="221" spans="17:17" x14ac:dyDescent="0.25">
      <c r="Q221" s="281"/>
    </row>
    <row r="222" spans="17:17" x14ac:dyDescent="0.25">
      <c r="Q222" s="281"/>
    </row>
    <row r="223" spans="17:17" x14ac:dyDescent="0.25">
      <c r="Q223" s="281"/>
    </row>
    <row r="224" spans="17:17" x14ac:dyDescent="0.25">
      <c r="Q224" s="281"/>
    </row>
    <row r="225" spans="17:17" x14ac:dyDescent="0.25">
      <c r="Q225" s="281"/>
    </row>
    <row r="226" spans="17:17" x14ac:dyDescent="0.25">
      <c r="Q226" s="281"/>
    </row>
    <row r="227" spans="17:17" x14ac:dyDescent="0.25">
      <c r="Q227" s="281"/>
    </row>
    <row r="228" spans="17:17" x14ac:dyDescent="0.25">
      <c r="Q228" s="281"/>
    </row>
    <row r="229" spans="17:17" x14ac:dyDescent="0.25">
      <c r="Q229" s="281"/>
    </row>
    <row r="230" spans="17:17" x14ac:dyDescent="0.25">
      <c r="Q230" s="281"/>
    </row>
    <row r="231" spans="17:17" x14ac:dyDescent="0.25">
      <c r="Q231" s="281"/>
    </row>
    <row r="232" spans="17:17" x14ac:dyDescent="0.25">
      <c r="Q232" s="281"/>
    </row>
    <row r="233" spans="17:17" x14ac:dyDescent="0.25">
      <c r="Q233" s="281"/>
    </row>
    <row r="234" spans="17:17" x14ac:dyDescent="0.25">
      <c r="Q234" s="281"/>
    </row>
    <row r="235" spans="17:17" x14ac:dyDescent="0.25">
      <c r="Q235" s="281"/>
    </row>
    <row r="236" spans="17:17" x14ac:dyDescent="0.25">
      <c r="Q236" s="281"/>
    </row>
    <row r="237" spans="17:17" x14ac:dyDescent="0.25">
      <c r="Q237" s="281"/>
    </row>
    <row r="238" spans="17:17" x14ac:dyDescent="0.25">
      <c r="Q238" s="281"/>
    </row>
    <row r="239" spans="17:17" x14ac:dyDescent="0.25">
      <c r="Q239" s="281"/>
    </row>
    <row r="240" spans="17:17" x14ac:dyDescent="0.25">
      <c r="Q240" s="281"/>
    </row>
    <row r="241" spans="17:17" x14ac:dyDescent="0.25">
      <c r="Q241" s="281"/>
    </row>
    <row r="242" spans="17:17" x14ac:dyDescent="0.25">
      <c r="Q242" s="281"/>
    </row>
    <row r="243" spans="17:17" x14ac:dyDescent="0.25">
      <c r="Q243" s="281"/>
    </row>
    <row r="244" spans="17:17" x14ac:dyDescent="0.25">
      <c r="Q244" s="281"/>
    </row>
    <row r="245" spans="17:17" x14ac:dyDescent="0.25">
      <c r="Q245" s="281"/>
    </row>
    <row r="246" spans="17:17" x14ac:dyDescent="0.25">
      <c r="Q246" s="281"/>
    </row>
    <row r="247" spans="17:17" x14ac:dyDescent="0.25">
      <c r="Q247" s="281"/>
    </row>
    <row r="248" spans="17:17" x14ac:dyDescent="0.25">
      <c r="Q248" s="281"/>
    </row>
    <row r="249" spans="17:17" x14ac:dyDescent="0.25">
      <c r="Q249" s="281"/>
    </row>
    <row r="250" spans="17:17" x14ac:dyDescent="0.25">
      <c r="Q250" s="281"/>
    </row>
    <row r="251" spans="17:17" x14ac:dyDescent="0.25">
      <c r="Q251" s="281"/>
    </row>
    <row r="252" spans="17:17" x14ac:dyDescent="0.25">
      <c r="Q252" s="281"/>
    </row>
    <row r="253" spans="17:17" x14ac:dyDescent="0.25">
      <c r="Q253" s="281"/>
    </row>
    <row r="254" spans="17:17" x14ac:dyDescent="0.25">
      <c r="Q254" s="281"/>
    </row>
    <row r="255" spans="17:17" x14ac:dyDescent="0.25">
      <c r="Q255" s="281"/>
    </row>
    <row r="256" spans="17:17" x14ac:dyDescent="0.25">
      <c r="Q256" s="281"/>
    </row>
    <row r="257" spans="17:17" x14ac:dyDescent="0.25">
      <c r="Q257" s="281"/>
    </row>
    <row r="258" spans="17:17" x14ac:dyDescent="0.25">
      <c r="Q258" s="281"/>
    </row>
    <row r="259" spans="17:17" x14ac:dyDescent="0.25">
      <c r="Q259" s="281"/>
    </row>
    <row r="260" spans="17:17" x14ac:dyDescent="0.25">
      <c r="Q260" s="281"/>
    </row>
    <row r="261" spans="17:17" x14ac:dyDescent="0.25">
      <c r="Q261" s="281"/>
    </row>
    <row r="262" spans="17:17" x14ac:dyDescent="0.25">
      <c r="Q262" s="281"/>
    </row>
    <row r="263" spans="17:17" x14ac:dyDescent="0.25">
      <c r="Q263" s="281"/>
    </row>
    <row r="264" spans="17:17" x14ac:dyDescent="0.25">
      <c r="Q264" s="281"/>
    </row>
    <row r="265" spans="17:17" x14ac:dyDescent="0.25">
      <c r="Q265" s="281"/>
    </row>
  </sheetData>
  <mergeCells count="30">
    <mergeCell ref="F6:O6"/>
    <mergeCell ref="F17:O17"/>
    <mergeCell ref="F25:O25"/>
    <mergeCell ref="A2:A3"/>
    <mergeCell ref="C2:C3"/>
    <mergeCell ref="B5:E5"/>
    <mergeCell ref="B8:E8"/>
    <mergeCell ref="B9:E9"/>
    <mergeCell ref="B4:E4"/>
    <mergeCell ref="B7:E7"/>
    <mergeCell ref="B15:E15"/>
    <mergeCell ref="B10:E10"/>
    <mergeCell ref="B11:E11"/>
    <mergeCell ref="B14:E14"/>
    <mergeCell ref="B13:E13"/>
    <mergeCell ref="B12:E12"/>
    <mergeCell ref="B16:E16"/>
    <mergeCell ref="B31:E31"/>
    <mergeCell ref="B26:E26"/>
    <mergeCell ref="B27:E27"/>
    <mergeCell ref="B29:E29"/>
    <mergeCell ref="B28:E28"/>
    <mergeCell ref="B30:E30"/>
    <mergeCell ref="B18:E18"/>
    <mergeCell ref="B19:E19"/>
    <mergeCell ref="B23:E23"/>
    <mergeCell ref="B24:E24"/>
    <mergeCell ref="B20:E20"/>
    <mergeCell ref="B22:E22"/>
    <mergeCell ref="B21:E21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15" orientation="portrait" useFirstPageNumber="1" r:id="rId1"/>
  <headerFooter scaleWithDoc="0">
    <oddFooter>&amp;C&amp;"Arial,Regular"&amp;10&amp;P</oddFooter>
  </headerFooter>
  <rowBreaks count="1" manualBreakCount="1">
    <brk id="3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54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46.5546875" style="1" customWidth="1"/>
    <col min="7" max="7" width="3" style="1" customWidth="1"/>
    <col min="8" max="17" width="14" style="1" customWidth="1"/>
    <col min="18" max="18" width="0.88671875" customWidth="1"/>
    <col min="19" max="19" width="8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2</v>
      </c>
      <c r="F2" s="11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90"/>
      <c r="B3" s="25" t="s">
        <v>124</v>
      </c>
      <c r="D3" s="26"/>
      <c r="E3" s="491"/>
      <c r="F3" s="2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3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>
        <v>2015</v>
      </c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>
        <f t="shared" ref="T5" si="0">H5</f>
        <v>2015</v>
      </c>
      <c r="U5" s="330">
        <f t="shared" ref="U5" si="1">I5</f>
        <v>2016</v>
      </c>
      <c r="V5" s="330">
        <f t="shared" ref="V5" si="2">J5</f>
        <v>2017</v>
      </c>
      <c r="W5" s="330">
        <f t="shared" ref="W5" si="3">K5</f>
        <v>2018</v>
      </c>
      <c r="X5" s="330">
        <f t="shared" ref="X5" si="4">L5</f>
        <v>2019</v>
      </c>
      <c r="Y5" s="330">
        <f t="shared" ref="Y5" si="5">M5</f>
        <v>2020</v>
      </c>
      <c r="Z5" s="330">
        <f t="shared" ref="Z5" si="6">N5</f>
        <v>2021</v>
      </c>
      <c r="AA5" s="330">
        <f t="shared" ref="AA5" si="7">O5</f>
        <v>2022</v>
      </c>
      <c r="AB5" s="330" t="str">
        <f t="shared" ref="AB5" si="8">P5</f>
        <v>2023e</v>
      </c>
      <c r="AC5" s="330" t="str">
        <f t="shared" ref="AC5" si="9">Q5</f>
        <v>2024p</v>
      </c>
    </row>
    <row r="6" spans="1:29" s="4" customFormat="1" ht="18.7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5.4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46">
        <f>CURRENT!N468</f>
        <v>97538.942786112864</v>
      </c>
      <c r="I7" s="146">
        <f>CURRENT!O468</f>
        <v>105755.90273198175</v>
      </c>
      <c r="J7" s="146">
        <f>CURRENT!P468</f>
        <v>117995.00832848086</v>
      </c>
      <c r="K7" s="146">
        <f>CURRENT!Q468</f>
        <v>108756.52841188393</v>
      </c>
      <c r="L7" s="146">
        <f>CURRENT!R468</f>
        <v>109542.09099070569</v>
      </c>
      <c r="M7" s="146">
        <f>CURRENT!S468</f>
        <v>115833.55451686942</v>
      </c>
      <c r="N7" s="146">
        <f>CURRENT!T468</f>
        <v>148152.04099254351</v>
      </c>
      <c r="O7" s="146">
        <f>CURRENT!U468</f>
        <v>160855.61726239402</v>
      </c>
      <c r="P7" s="146">
        <f>CURRENT!V468</f>
        <v>141640.68008463483</v>
      </c>
      <c r="Q7" s="146">
        <f>CURRENT!W468</f>
        <v>157065.69223511001</v>
      </c>
      <c r="S7" s="146"/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</row>
    <row r="8" spans="1:29" ht="35.4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48">
        <f>CURRENT!N469</f>
        <v>3347.7305356473153</v>
      </c>
      <c r="I8" s="148">
        <f>CURRENT!O469</f>
        <v>3548.4038873175186</v>
      </c>
      <c r="J8" s="148">
        <f>CURRENT!P469</f>
        <v>4871.5080319294193</v>
      </c>
      <c r="K8" s="148">
        <f>CURRENT!Q469</f>
        <v>2893.8024435690163</v>
      </c>
      <c r="L8" s="148">
        <f>CURRENT!R469</f>
        <v>3323.7312417085805</v>
      </c>
      <c r="M8" s="148">
        <f>CURRENT!S469</f>
        <v>2590.448846435273</v>
      </c>
      <c r="N8" s="148">
        <f>CURRENT!T469</f>
        <v>3125.4823501823366</v>
      </c>
      <c r="O8" s="148">
        <f>CURRENT!U469</f>
        <v>2432.7771667343904</v>
      </c>
      <c r="P8" s="148">
        <f>CURRENT!V469</f>
        <v>2090.1529732186455</v>
      </c>
      <c r="Q8" s="148">
        <f>CURRENT!W469</f>
        <v>3122.6634441011747</v>
      </c>
      <c r="S8" s="148"/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5.4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48">
        <f>CURRENT!N470</f>
        <v>37853.283150037278</v>
      </c>
      <c r="I9" s="148">
        <f>CURRENT!O470</f>
        <v>42767.17167580728</v>
      </c>
      <c r="J9" s="148">
        <f>CURRENT!P470</f>
        <v>51239.926577083723</v>
      </c>
      <c r="K9" s="148">
        <f>CURRENT!Q470</f>
        <v>42033.045326132982</v>
      </c>
      <c r="L9" s="148">
        <f>CURRENT!R470</f>
        <v>40131.47953446037</v>
      </c>
      <c r="M9" s="148">
        <f>CURRENT!S470</f>
        <v>50726.857046066638</v>
      </c>
      <c r="N9" s="148">
        <f>CURRENT!T470</f>
        <v>78219.058652942243</v>
      </c>
      <c r="O9" s="148">
        <f>CURRENT!U470</f>
        <v>88491.243430005561</v>
      </c>
      <c r="P9" s="148">
        <f>CURRENT!V470</f>
        <v>67715.607198697311</v>
      </c>
      <c r="Q9" s="148">
        <f>CURRENT!W470</f>
        <v>81524.383737225522</v>
      </c>
      <c r="S9" s="148"/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</row>
    <row r="10" spans="1:29" ht="35.4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48">
        <f>CURRENT!N471</f>
        <v>12694.347643251127</v>
      </c>
      <c r="I10" s="148">
        <f>CURRENT!O471</f>
        <v>13725.997205923532</v>
      </c>
      <c r="J10" s="148">
        <f>CURRENT!P471</f>
        <v>14965.937657996605</v>
      </c>
      <c r="K10" s="148">
        <f>CURRENT!Q471</f>
        <v>15828.459855451514</v>
      </c>
      <c r="L10" s="148">
        <f>CURRENT!R471</f>
        <v>17203.932356415015</v>
      </c>
      <c r="M10" s="148">
        <f>CURRENT!S471</f>
        <v>17453.737628678286</v>
      </c>
      <c r="N10" s="148">
        <f>CURRENT!T471</f>
        <v>19117.537785596971</v>
      </c>
      <c r="O10" s="148">
        <f>CURRENT!U471</f>
        <v>20021.100772216254</v>
      </c>
      <c r="P10" s="148">
        <f>CURRENT!V471</f>
        <v>21139.441808417498</v>
      </c>
      <c r="Q10" s="148">
        <f>CURRENT!W471</f>
        <v>21872.026709171394</v>
      </c>
      <c r="S10" s="148"/>
      <c r="T10" s="312">
        <v>0</v>
      </c>
      <c r="U10" s="312">
        <v>0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</row>
    <row r="11" spans="1:29" ht="35.4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48">
        <f>CURRENT!N472</f>
        <v>7683.2738695534663</v>
      </c>
      <c r="I11" s="148">
        <f>CURRENT!O472</f>
        <v>8587.9865719192039</v>
      </c>
      <c r="J11" s="148">
        <f>CURRENT!P472</f>
        <v>9414.0111759852789</v>
      </c>
      <c r="K11" s="148">
        <f>CURRENT!Q472</f>
        <v>9684.5431213912925</v>
      </c>
      <c r="L11" s="148">
        <f>CURRENT!R472</f>
        <v>10563.97323934134</v>
      </c>
      <c r="M11" s="148">
        <f>CURRENT!S472</f>
        <v>11084.499416156914</v>
      </c>
      <c r="N11" s="148">
        <f>CURRENT!T472</f>
        <v>12351.820667410591</v>
      </c>
      <c r="O11" s="148">
        <f>CURRENT!U472</f>
        <v>12752.748758444372</v>
      </c>
      <c r="P11" s="148">
        <f>CURRENT!V472</f>
        <v>13439.503504972046</v>
      </c>
      <c r="Q11" s="148">
        <f>CURRENT!W472</f>
        <v>14104.305621929843</v>
      </c>
      <c r="S11" s="148"/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</row>
    <row r="12" spans="1:29" ht="35.4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48">
        <f>CURRENT!N473</f>
        <v>1058.0523070973059</v>
      </c>
      <c r="I12" s="148">
        <f>CURRENT!O473</f>
        <v>1101.028643744311</v>
      </c>
      <c r="J12" s="148">
        <f>CURRENT!P473</f>
        <v>1158.59081426735</v>
      </c>
      <c r="K12" s="148">
        <f>CURRENT!Q473</f>
        <v>1219.7056517908791</v>
      </c>
      <c r="L12" s="148">
        <f>CURRENT!R473</f>
        <v>1306.250088221384</v>
      </c>
      <c r="M12" s="148">
        <f>CURRENT!S473</f>
        <v>1442.3554229308893</v>
      </c>
      <c r="N12" s="148">
        <f>CURRENT!T473</f>
        <v>1565.0124701471018</v>
      </c>
      <c r="O12" s="148">
        <f>CURRENT!U473</f>
        <v>1631.4313175245977</v>
      </c>
      <c r="P12" s="148">
        <f>CURRENT!V473</f>
        <v>1670.4597600958843</v>
      </c>
      <c r="Q12" s="148">
        <f>CURRENT!W473</f>
        <v>1629.492897895218</v>
      </c>
      <c r="S12" s="148"/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</row>
    <row r="13" spans="1:29" ht="35.4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48">
        <f>CURRENT!N474</f>
        <v>3953.0214666003585</v>
      </c>
      <c r="I13" s="148">
        <f>CURRENT!O474</f>
        <v>4036.9819902600152</v>
      </c>
      <c r="J13" s="148">
        <f>CURRENT!P474</f>
        <v>4393.3356677439751</v>
      </c>
      <c r="K13" s="148">
        <f>CURRENT!Q474</f>
        <v>4924.2110822693467</v>
      </c>
      <c r="L13" s="148">
        <f>CURRENT!R474</f>
        <v>5333.7090288522886</v>
      </c>
      <c r="M13" s="148">
        <f>CURRENT!S474</f>
        <v>4926.8827895904788</v>
      </c>
      <c r="N13" s="148">
        <f>CURRENT!T474</f>
        <v>5200.7046480392764</v>
      </c>
      <c r="O13" s="148">
        <f>CURRENT!U474</f>
        <v>5636.9206962472854</v>
      </c>
      <c r="P13" s="148">
        <f>CURRENT!V474</f>
        <v>6029.4785433495672</v>
      </c>
      <c r="Q13" s="148">
        <f>CURRENT!W474</f>
        <v>6138.2281893463314</v>
      </c>
      <c r="S13" s="148"/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</row>
    <row r="14" spans="1:29" ht="35.4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48">
        <f>CURRENT!N475</f>
        <v>22651.741486934814</v>
      </c>
      <c r="I14" s="148">
        <f>CURRENT!O475</f>
        <v>23841.5192215352</v>
      </c>
      <c r="J14" s="148">
        <f>CURRENT!P475</f>
        <v>26071.024691948242</v>
      </c>
      <c r="K14" s="148">
        <f>CURRENT!Q475</f>
        <v>26401.783392948528</v>
      </c>
      <c r="L14" s="148">
        <f>CURRENT!R475</f>
        <v>27552.921402133677</v>
      </c>
      <c r="M14" s="148">
        <f>CURRENT!S475</f>
        <v>26843.63115337797</v>
      </c>
      <c r="N14" s="148">
        <f>CURRENT!T475</f>
        <v>28801.103843035708</v>
      </c>
      <c r="O14" s="148">
        <f>CURRENT!U475</f>
        <v>29285.938611997892</v>
      </c>
      <c r="P14" s="148">
        <f>CURRENT!V475</f>
        <v>29728.87525929404</v>
      </c>
      <c r="Q14" s="148">
        <f>CURRENT!W475</f>
        <v>30310.654904148229</v>
      </c>
      <c r="S14" s="148"/>
      <c r="T14" s="312">
        <v>0</v>
      </c>
      <c r="U14" s="312">
        <v>0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</row>
    <row r="15" spans="1:29" ht="35.4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48">
        <f>CURRENT!N476</f>
        <v>2205.3956925628936</v>
      </c>
      <c r="I15" s="148">
        <f>CURRENT!O476</f>
        <v>2245.5808478437261</v>
      </c>
      <c r="J15" s="148">
        <f>CURRENT!P476</f>
        <v>2224.8341589206775</v>
      </c>
      <c r="K15" s="148">
        <f>CURRENT!Q476</f>
        <v>2406.9713782579156</v>
      </c>
      <c r="L15" s="148">
        <f>CURRENT!R476</f>
        <v>2426.8861061979187</v>
      </c>
      <c r="M15" s="148">
        <f>CURRENT!S476</f>
        <v>2473.0702371951011</v>
      </c>
      <c r="N15" s="148">
        <f>CURRENT!T476</f>
        <v>2550.744837862288</v>
      </c>
      <c r="O15" s="148">
        <f>CURRENT!U476</f>
        <v>2371.7755321045679</v>
      </c>
      <c r="P15" s="148">
        <f>CURRENT!V476</f>
        <v>2322.8815888092176</v>
      </c>
      <c r="Q15" s="148">
        <f>CURRENT!W476</f>
        <v>2218.1221291141665</v>
      </c>
      <c r="S15" s="148"/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</row>
    <row r="16" spans="1:29" ht="35.4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48">
        <f>CURRENT!N477</f>
        <v>9541.3988909208419</v>
      </c>
      <c r="I16" s="148">
        <f>CURRENT!O477</f>
        <v>10056.387196832065</v>
      </c>
      <c r="J16" s="148">
        <f>CURRENT!P477</f>
        <v>10702.124599122679</v>
      </c>
      <c r="K16" s="148">
        <f>CURRENT!Q477</f>
        <v>10982.442525731474</v>
      </c>
      <c r="L16" s="148">
        <f>CURRENT!R477</f>
        <v>11499.718827181841</v>
      </c>
      <c r="M16" s="148">
        <f>CURRENT!S477</f>
        <v>12311.270891852009</v>
      </c>
      <c r="N16" s="148">
        <f>CURRENT!T477</f>
        <v>13716.526634091178</v>
      </c>
      <c r="O16" s="148">
        <f>CURRENT!U477</f>
        <v>14158.297133740783</v>
      </c>
      <c r="P16" s="148">
        <f>CURRENT!V477</f>
        <v>14439.248605451137</v>
      </c>
      <c r="Q16" s="148">
        <f>CURRENT!W477</f>
        <v>14394.29463558956</v>
      </c>
      <c r="S16" s="148"/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</row>
    <row r="17" spans="1:31" ht="35.4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48">
        <f>CURRENT!N478</f>
        <v>4155.1651593081515</v>
      </c>
      <c r="I17" s="148">
        <f>CURRENT!O478</f>
        <v>4377.8546412450733</v>
      </c>
      <c r="J17" s="148">
        <f>CURRENT!P478</f>
        <v>5381.4990896124318</v>
      </c>
      <c r="K17" s="148">
        <f>CURRENT!Q478</f>
        <v>5234.5674699568517</v>
      </c>
      <c r="L17" s="148">
        <f>CURRENT!R478</f>
        <v>5400.4647651404548</v>
      </c>
      <c r="M17" s="148">
        <f>CURRENT!S478</f>
        <v>5213.9033289851568</v>
      </c>
      <c r="N17" s="148">
        <f>CURRENT!T478</f>
        <v>5360.5146234379563</v>
      </c>
      <c r="O17" s="148">
        <f>CURRENT!U478</f>
        <v>5158.1748313090184</v>
      </c>
      <c r="P17" s="148">
        <f>CURRENT!V478</f>
        <v>5232.3039249596686</v>
      </c>
      <c r="Q17" s="148">
        <f>CURRENT!W478</f>
        <v>5392.1452524644428</v>
      </c>
      <c r="S17" s="148"/>
      <c r="T17" s="312">
        <v>0</v>
      </c>
      <c r="U17" s="312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</row>
    <row r="18" spans="1:31" ht="35.4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48">
        <f>CURRENT!N479</f>
        <v>5718.1298217798521</v>
      </c>
      <c r="I18" s="148">
        <f>CURRENT!O479</f>
        <v>6197.5330325916002</v>
      </c>
      <c r="J18" s="148">
        <f>CURRENT!P479</f>
        <v>6703.6634338746308</v>
      </c>
      <c r="K18" s="148">
        <f>CURRENT!Q479</f>
        <v>6675.547970737879</v>
      </c>
      <c r="L18" s="148">
        <f>CURRENT!R479</f>
        <v>7112.5534412875459</v>
      </c>
      <c r="M18" s="148">
        <f>CURRENT!S479</f>
        <v>5717.3997072456132</v>
      </c>
      <c r="N18" s="148">
        <f>CURRENT!T479</f>
        <v>6021.4359599544396</v>
      </c>
      <c r="O18" s="148">
        <f>CURRENT!U479</f>
        <v>6389.7392051209035</v>
      </c>
      <c r="P18" s="148">
        <f>CURRENT!V479</f>
        <v>6499.1297750649173</v>
      </c>
      <c r="Q18" s="148">
        <f>CURRENT!W479</f>
        <v>7074.644273919509</v>
      </c>
      <c r="S18" s="148"/>
      <c r="T18" s="312">
        <v>0</v>
      </c>
      <c r="U18" s="312">
        <v>0</v>
      </c>
      <c r="V18" s="312">
        <v>0</v>
      </c>
      <c r="W18" s="312">
        <v>0</v>
      </c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</row>
    <row r="19" spans="1:31" ht="35.4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48">
        <f>CURRENT!N480</f>
        <v>1031.6519223630798</v>
      </c>
      <c r="I19" s="148">
        <f>CURRENT!O480</f>
        <v>964.16350302272849</v>
      </c>
      <c r="J19" s="148">
        <f>CURRENT!P480</f>
        <v>1058.9034104178227</v>
      </c>
      <c r="K19" s="148">
        <f>CURRENT!Q480</f>
        <v>1102.2540482644017</v>
      </c>
      <c r="L19" s="148">
        <f>CURRENT!R480</f>
        <v>1113.2982623259259</v>
      </c>
      <c r="M19" s="148">
        <f>CURRENT!S480</f>
        <v>1127.9869881000836</v>
      </c>
      <c r="N19" s="148">
        <f>CURRENT!T480</f>
        <v>1151.8817876898465</v>
      </c>
      <c r="O19" s="148">
        <f>CURRENT!U480</f>
        <v>1207.9519097226193</v>
      </c>
      <c r="P19" s="148">
        <f>CURRENT!V480</f>
        <v>1235.3113650091148</v>
      </c>
      <c r="Q19" s="148">
        <f>CURRENT!W480</f>
        <v>1231.4486130605464</v>
      </c>
      <c r="S19" s="148"/>
      <c r="T19" s="312">
        <v>0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</row>
    <row r="20" spans="1:31" ht="35.4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48">
        <f>CURRENT!N481</f>
        <v>8810.368672604478</v>
      </c>
      <c r="I20" s="148">
        <f>CURRENT!O481</f>
        <v>9246.0390099195956</v>
      </c>
      <c r="J20" s="148">
        <f>CURRENT!P481</f>
        <v>7819.2142072110973</v>
      </c>
      <c r="K20" s="148">
        <f>CURRENT!Q481</f>
        <v>7927.5027002471261</v>
      </c>
      <c r="L20" s="148">
        <f>CURRENT!R481</f>
        <v>7564.1364180781593</v>
      </c>
      <c r="M20" s="148">
        <f>CURRENT!S481</f>
        <v>6242.9904917197682</v>
      </c>
      <c r="N20" s="148">
        <f>CURRENT!T481</f>
        <v>6615.1096488375251</v>
      </c>
      <c r="O20" s="148">
        <f>CURRENT!U481</f>
        <v>7242.2118549937386</v>
      </c>
      <c r="P20" s="148">
        <f>CURRENT!V481</f>
        <v>7225.0021087391724</v>
      </c>
      <c r="Q20" s="148">
        <f>CURRENT!W481</f>
        <v>6643.8220148793453</v>
      </c>
      <c r="S20" s="148"/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</row>
    <row r="21" spans="1:31" ht="35.4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48">
        <f>CURRENT!N482</f>
        <v>12181.471297637851</v>
      </c>
      <c r="I21" s="148">
        <f>CURRENT!O482</f>
        <v>12626.771731478642</v>
      </c>
      <c r="J21" s="148">
        <f>CURRENT!P482</f>
        <v>13027.397162311772</v>
      </c>
      <c r="K21" s="148">
        <f>CURRENT!Q482</f>
        <v>13671.934693534766</v>
      </c>
      <c r="L21" s="148">
        <f>CURRENT!R482</f>
        <v>13765.8900379099</v>
      </c>
      <c r="M21" s="148">
        <f>CURRENT!S482</f>
        <v>11975.889350591482</v>
      </c>
      <c r="N21" s="148">
        <f>CURRENT!T482</f>
        <v>12273.748711948709</v>
      </c>
      <c r="O21" s="148">
        <f>CURRENT!U482</f>
        <v>13382.345426446154</v>
      </c>
      <c r="P21" s="148">
        <f>CURRENT!V482</f>
        <v>13741.600736268181</v>
      </c>
      <c r="Q21" s="148">
        <f>CURRENT!W482</f>
        <v>13592.141425584374</v>
      </c>
      <c r="S21" s="148"/>
      <c r="T21" s="312">
        <v>0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12">
        <v>0</v>
      </c>
      <c r="AA21" s="312">
        <v>0</v>
      </c>
      <c r="AB21" s="312">
        <v>0</v>
      </c>
      <c r="AC21" s="312">
        <v>0</v>
      </c>
    </row>
    <row r="22" spans="1:31" ht="35.4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48">
        <f>CURRENT!N483</f>
        <v>8006.8308454731396</v>
      </c>
      <c r="I22" s="148">
        <f>CURRENT!O483</f>
        <v>8527.5019348497099</v>
      </c>
      <c r="J22" s="148">
        <f>CURRENT!P483</f>
        <v>8715.512564220051</v>
      </c>
      <c r="K22" s="148">
        <f>CURRENT!Q483</f>
        <v>8645.6082054959588</v>
      </c>
      <c r="L22" s="148">
        <f>CURRENT!R483</f>
        <v>8686.9930000796303</v>
      </c>
      <c r="M22" s="148">
        <f>CURRENT!S483</f>
        <v>7043.6267412100533</v>
      </c>
      <c r="N22" s="148">
        <f>CURRENT!T483</f>
        <v>7457.8507152565007</v>
      </c>
      <c r="O22" s="148">
        <f>CURRENT!U483</f>
        <v>7974.1820851325956</v>
      </c>
      <c r="P22" s="148">
        <f>CURRENT!V483</f>
        <v>8257.685121488712</v>
      </c>
      <c r="Q22" s="148">
        <f>CURRENT!W483</f>
        <v>8153.5334659714799</v>
      </c>
      <c r="S22" s="148"/>
      <c r="T22" s="312">
        <v>0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2">
        <v>0</v>
      </c>
    </row>
    <row r="23" spans="1:31" ht="35.4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48">
        <f>CURRENT!N484</f>
        <v>4174.64045216471</v>
      </c>
      <c r="I23" s="148">
        <f>CURRENT!O484</f>
        <v>4099.2697966289325</v>
      </c>
      <c r="J23" s="148">
        <f>CURRENT!P484</f>
        <v>4311.8845980917222</v>
      </c>
      <c r="K23" s="148">
        <f>CURRENT!Q484</f>
        <v>5026.3264880388069</v>
      </c>
      <c r="L23" s="148">
        <f>CURRENT!R484</f>
        <v>5078.8970378302683</v>
      </c>
      <c r="M23" s="148">
        <f>CURRENT!S484</f>
        <v>4932.2626093814279</v>
      </c>
      <c r="N23" s="148">
        <f>CURRENT!T484</f>
        <v>4815.897996692207</v>
      </c>
      <c r="O23" s="148">
        <f>CURRENT!U484</f>
        <v>5408.1633413135578</v>
      </c>
      <c r="P23" s="148">
        <f>CURRENT!V484</f>
        <v>5483.9156147794702</v>
      </c>
      <c r="Q23" s="148">
        <f>CURRENT!W484</f>
        <v>5438.607959612893</v>
      </c>
      <c r="S23" s="148"/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</row>
    <row r="24" spans="1:31" ht="35.4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46">
        <f>CURRENT!N485</f>
        <v>103059.35011490002</v>
      </c>
      <c r="I24" s="146">
        <f>CURRENT!O485</f>
        <v>103958.50361653781</v>
      </c>
      <c r="J24" s="146">
        <f>CURRENT!P485</f>
        <v>121325.73881258452</v>
      </c>
      <c r="K24" s="146">
        <f>CURRENT!Q485</f>
        <v>134833.23836694079</v>
      </c>
      <c r="L24" s="146">
        <f>CURRENT!R485</f>
        <v>131083.84350326171</v>
      </c>
      <c r="M24" s="146">
        <f>CURRENT!S485</f>
        <v>96171.782690815497</v>
      </c>
      <c r="N24" s="146">
        <f>CURRENT!T485</f>
        <v>124355.06999682143</v>
      </c>
      <c r="O24" s="146">
        <f>CURRENT!U485</f>
        <v>176249.26346022918</v>
      </c>
      <c r="P24" s="146">
        <f>CURRENT!V485</f>
        <v>154100.76185254104</v>
      </c>
      <c r="Q24" s="146">
        <f>CURRENT!W485</f>
        <v>153739.80267738953</v>
      </c>
      <c r="S24" s="146"/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</row>
    <row r="25" spans="1:31" ht="35.4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48">
        <f>CURRENT!N486</f>
        <v>46526.392166788493</v>
      </c>
      <c r="I25" s="148">
        <f>CURRENT!O486</f>
        <v>46022.930273874023</v>
      </c>
      <c r="J25" s="148">
        <f>CURRENT!P486</f>
        <v>58253.742981780219</v>
      </c>
      <c r="K25" s="148">
        <f>CURRENT!Q486</f>
        <v>70799.972232211832</v>
      </c>
      <c r="L25" s="148">
        <f>CURRENT!R486</f>
        <v>64284.51901965624</v>
      </c>
      <c r="M25" s="148">
        <f>CURRENT!S486</f>
        <v>39011.459111784534</v>
      </c>
      <c r="N25" s="148">
        <f>CURRENT!T486</f>
        <v>55325.20173570027</v>
      </c>
      <c r="O25" s="148">
        <f>CURRENT!U486</f>
        <v>80260.122514166491</v>
      </c>
      <c r="P25" s="148">
        <f>CURRENT!V486</f>
        <v>66510.146150309345</v>
      </c>
      <c r="Q25" s="148">
        <f>CURRENT!W486</f>
        <v>64005.521991038811</v>
      </c>
      <c r="S25" s="148"/>
      <c r="T25" s="312">
        <v>0</v>
      </c>
      <c r="U25" s="312">
        <v>0</v>
      </c>
      <c r="V25" s="312">
        <v>0</v>
      </c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0</v>
      </c>
    </row>
    <row r="26" spans="1:31" ht="35.25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48">
        <f>CURRENT!N487</f>
        <v>49118.919079699343</v>
      </c>
      <c r="I26" s="148">
        <f>CURRENT!O487</f>
        <v>49721.576295011932</v>
      </c>
      <c r="J26" s="148">
        <f>CURRENT!P487</f>
        <v>53908.136695802852</v>
      </c>
      <c r="K26" s="148">
        <f>CURRENT!Q487</f>
        <v>54289.953127743487</v>
      </c>
      <c r="L26" s="148">
        <f>CURRENT!R487</f>
        <v>56035.257877824872</v>
      </c>
      <c r="M26" s="148">
        <f>CURRENT!S487</f>
        <v>47922.921801602264</v>
      </c>
      <c r="N26" s="148">
        <f>CURRENT!T487</f>
        <v>59834.42772525613</v>
      </c>
      <c r="O26" s="148">
        <f>CURRENT!U487</f>
        <v>85032.015602538479</v>
      </c>
      <c r="P26" s="148">
        <f>CURRENT!V487</f>
        <v>75854.255030645843</v>
      </c>
      <c r="Q26" s="148">
        <f>CURRENT!W487</f>
        <v>76817.234231488459</v>
      </c>
      <c r="S26" s="148"/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</row>
    <row r="27" spans="1:31" ht="49.95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48">
        <f>CURRENT!N488</f>
        <v>7414.0388684121799</v>
      </c>
      <c r="I27" s="148">
        <f>CURRENT!O488</f>
        <v>8213.9970476518447</v>
      </c>
      <c r="J27" s="148">
        <f>CURRENT!P488</f>
        <v>9163.8591350014431</v>
      </c>
      <c r="K27" s="148">
        <f>CURRENT!Q488</f>
        <v>9743.3130069854687</v>
      </c>
      <c r="L27" s="148">
        <f>CURRENT!R488</f>
        <v>10764.066605780592</v>
      </c>
      <c r="M27" s="148">
        <f>CURRENT!S488</f>
        <v>9237.4017774287022</v>
      </c>
      <c r="N27" s="148">
        <f>CURRENT!T488</f>
        <v>9195.4405358650274</v>
      </c>
      <c r="O27" s="148">
        <f>CURRENT!U488</f>
        <v>10957.125343524205</v>
      </c>
      <c r="P27" s="148">
        <f>CURRENT!V488</f>
        <v>11736.360671585875</v>
      </c>
      <c r="Q27" s="148">
        <f>CURRENT!W488</f>
        <v>12917.04645486224</v>
      </c>
      <c r="S27" s="148"/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0</v>
      </c>
    </row>
    <row r="28" spans="1:31" ht="35.4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46">
        <f>CURRENT!N489</f>
        <v>262379.41096744972</v>
      </c>
      <c r="I28" s="146">
        <f>CURRENT!O489</f>
        <v>272395.85364538844</v>
      </c>
      <c r="J28" s="146">
        <f>CURRENT!P489</f>
        <v>299797.48306882015</v>
      </c>
      <c r="K28" s="146">
        <f>CURRENT!Q489</f>
        <v>311675.69474174496</v>
      </c>
      <c r="L28" s="146">
        <f>CURRENT!R489</f>
        <v>323861.64617158601</v>
      </c>
      <c r="M28" s="146">
        <f>CURRENT!S489</f>
        <v>315360.11744975351</v>
      </c>
      <c r="N28" s="146">
        <f>CURRENT!T489</f>
        <v>361825.53093522572</v>
      </c>
      <c r="O28" s="146">
        <f>CURRENT!U489</f>
        <v>418897.89896005631</v>
      </c>
      <c r="P28" s="146">
        <f>CURRENT!V489</f>
        <v>419893.32920760382</v>
      </c>
      <c r="Q28" s="146">
        <f>CURRENT!W489</f>
        <v>434771.75313773938</v>
      </c>
      <c r="S28" s="146"/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8"/>
      <c r="AE28" s="8"/>
    </row>
    <row r="29" spans="1:31" ht="35.4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48">
        <f>CURRENT!N490</f>
        <v>11713.430541169908</v>
      </c>
      <c r="I29" s="148">
        <f>CURRENT!O490</f>
        <v>12045.863971470098</v>
      </c>
      <c r="J29" s="148">
        <f>CURRENT!P490</f>
        <v>15069.090455275034</v>
      </c>
      <c r="K29" s="148">
        <f>CURRENT!Q490</f>
        <v>13156.129441484583</v>
      </c>
      <c r="L29" s="148">
        <f>CURRENT!R490</f>
        <v>12130.79514430635</v>
      </c>
      <c r="M29" s="148">
        <f>CURRENT!S490</f>
        <v>13782.9445354406</v>
      </c>
      <c r="N29" s="148">
        <f>CURRENT!T490</f>
        <v>16070.050267633242</v>
      </c>
      <c r="O29" s="148">
        <f>CURRENT!U490</f>
        <v>18244.985060494724</v>
      </c>
      <c r="P29" s="148">
        <f>CURRENT!V490</f>
        <v>15373.77160299728</v>
      </c>
      <c r="Q29" s="148">
        <f>CURRENT!W490</f>
        <v>16768.70655420161</v>
      </c>
      <c r="S29" s="148"/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5"/>
      <c r="AE29" s="5"/>
    </row>
    <row r="30" spans="1:31" ht="35.4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48">
        <f>CURRENT!N491</f>
        <v>13428.184751396848</v>
      </c>
      <c r="I30" s="148">
        <f>CURRENT!O491</f>
        <v>14507.761472420963</v>
      </c>
      <c r="J30" s="148">
        <f>CURRENT!P491</f>
        <v>15412.316649314111</v>
      </c>
      <c r="K30" s="148">
        <f>CURRENT!Q491</f>
        <v>16514.600064710423</v>
      </c>
      <c r="L30" s="148">
        <f>CURRENT!R491</f>
        <v>18061.412583754201</v>
      </c>
      <c r="M30" s="148">
        <f>CURRENT!S491</f>
        <v>19816.159395335912</v>
      </c>
      <c r="N30" s="148">
        <f>CURRENT!T491</f>
        <v>23335.075302274239</v>
      </c>
      <c r="O30" s="148">
        <f>CURRENT!U491</f>
        <v>27744.838482441744</v>
      </c>
      <c r="P30" s="148">
        <f>CURRENT!V491</f>
        <v>30184.134649546071</v>
      </c>
      <c r="Q30" s="148">
        <f>CURRENT!W491</f>
        <v>31745.832976098929</v>
      </c>
      <c r="S30" s="148"/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5"/>
      <c r="AE30" s="5"/>
    </row>
    <row r="31" spans="1:31" ht="35.4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48">
        <f>CURRENT!N492</f>
        <v>4151.7136602144292</v>
      </c>
      <c r="I31" s="148">
        <f>CURRENT!O492</f>
        <v>4563.9542089335609</v>
      </c>
      <c r="J31" s="148">
        <f>CURRENT!P492</f>
        <v>4958.6797206207293</v>
      </c>
      <c r="K31" s="148">
        <f>CURRENT!Q492</f>
        <v>5088.4038410209432</v>
      </c>
      <c r="L31" s="148">
        <f>CURRENT!R492</f>
        <v>5269.282423388061</v>
      </c>
      <c r="M31" s="148">
        <f>CURRENT!S492</f>
        <v>4526.0081602449573</v>
      </c>
      <c r="N31" s="148">
        <f>CURRENT!T492</f>
        <v>5103.1936297217417</v>
      </c>
      <c r="O31" s="148">
        <f>CURRENT!U492</f>
        <v>5784.2398029068545</v>
      </c>
      <c r="P31" s="148">
        <f>CURRENT!V492</f>
        <v>5907.3804352775278</v>
      </c>
      <c r="Q31" s="148">
        <f>CURRENT!W492</f>
        <v>6459.9626942858495</v>
      </c>
      <c r="S31" s="148"/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5"/>
      <c r="AE31" s="5"/>
    </row>
    <row r="32" spans="1:31" ht="35.4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48">
        <f>CURRENT!N493</f>
        <v>3444.8827514999998</v>
      </c>
      <c r="I32" s="148">
        <f>CURRENT!O493</f>
        <v>3556.1699181861504</v>
      </c>
      <c r="J32" s="148">
        <f>CURRENT!P493</f>
        <v>3639.1590176514301</v>
      </c>
      <c r="K32" s="148">
        <f>CURRENT!Q493</f>
        <v>3720.8101850958301</v>
      </c>
      <c r="L32" s="148">
        <f>CURRENT!R493</f>
        <v>3907.8442351085901</v>
      </c>
      <c r="M32" s="148">
        <f>CURRENT!S493</f>
        <v>3204.5087968091029</v>
      </c>
      <c r="N32" s="148">
        <f>CURRENT!T493</f>
        <v>2813.0859756031418</v>
      </c>
      <c r="O32" s="148">
        <f>CURRENT!U493</f>
        <v>3412.2438970041399</v>
      </c>
      <c r="P32" s="148">
        <f>CURRENT!V493</f>
        <v>3938.8847793488808</v>
      </c>
      <c r="Q32" s="148">
        <f>CURRENT!W493</f>
        <v>3949.9580058870988</v>
      </c>
      <c r="S32" s="148"/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5"/>
      <c r="AE32" s="5"/>
    </row>
    <row r="33" spans="1:29" ht="35.4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48">
        <f>CURRENT!N494</f>
        <v>4296.2637772999988</v>
      </c>
      <c r="I33" s="148">
        <f>CURRENT!O494</f>
        <v>4587.5811116745281</v>
      </c>
      <c r="J33" s="148">
        <f>CURRENT!P494</f>
        <v>4925.8214671005262</v>
      </c>
      <c r="K33" s="148">
        <f>CURRENT!Q494</f>
        <v>5059.8355186606841</v>
      </c>
      <c r="L33" s="148">
        <f>CURRENT!R494</f>
        <v>5284.6700842051487</v>
      </c>
      <c r="M33" s="148">
        <f>CURRENT!S494</f>
        <v>4704.6639015962583</v>
      </c>
      <c r="N33" s="148">
        <f>CURRENT!T494</f>
        <v>5078.0375521631886</v>
      </c>
      <c r="O33" s="148">
        <f>CURRENT!U494</f>
        <v>5582.968606822621</v>
      </c>
      <c r="P33" s="148">
        <f>CURRENT!V494</f>
        <v>5685.8984824392955</v>
      </c>
      <c r="Q33" s="148">
        <f>CURRENT!W494</f>
        <v>5950.9339458563845</v>
      </c>
      <c r="S33" s="148"/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</row>
    <row r="34" spans="1:29" ht="35.4" customHeight="1" x14ac:dyDescent="0.3">
      <c r="A34" s="9"/>
      <c r="B34" s="147"/>
      <c r="C34" s="486" t="s">
        <v>140</v>
      </c>
      <c r="D34" s="486"/>
      <c r="E34" s="489" t="s">
        <v>662</v>
      </c>
      <c r="F34" s="485"/>
      <c r="G34" s="4"/>
      <c r="H34" s="148">
        <f>CURRENT!N495</f>
        <v>626.89218149999999</v>
      </c>
      <c r="I34" s="148">
        <f>CURRENT!O495</f>
        <v>732.03043207858843</v>
      </c>
      <c r="J34" s="148">
        <f>CURRENT!P495</f>
        <v>731.56457064386063</v>
      </c>
      <c r="K34" s="148">
        <f>CURRENT!Q495</f>
        <v>750.22973072278819</v>
      </c>
      <c r="L34" s="148">
        <f>CURRENT!R495</f>
        <v>825.50668863550675</v>
      </c>
      <c r="M34" s="148">
        <f>CURRENT!S495</f>
        <v>718.14970579593546</v>
      </c>
      <c r="N34" s="148">
        <f>CURRENT!T495</f>
        <v>840.1125424091656</v>
      </c>
      <c r="O34" s="148">
        <f>CURRENT!U495</f>
        <v>1032.8502420799809</v>
      </c>
      <c r="P34" s="148">
        <f>CURRENT!V495</f>
        <v>1130.1561212860183</v>
      </c>
      <c r="Q34" s="148">
        <f>CURRENT!W495</f>
        <v>1193.2374149235748</v>
      </c>
      <c r="S34" s="148"/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5.4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48">
        <f>CURRENT!N496</f>
        <v>6471.4519580500009</v>
      </c>
      <c r="I35" s="148">
        <f>CURRENT!O496</f>
        <v>6953.940373660238</v>
      </c>
      <c r="J35" s="148">
        <f>CURRENT!P496</f>
        <v>7290.8508377148082</v>
      </c>
      <c r="K35" s="148">
        <f>CURRENT!Q496</f>
        <v>7737.4377834742054</v>
      </c>
      <c r="L35" s="148">
        <f>CURRENT!R496</f>
        <v>8166.5286364248122</v>
      </c>
      <c r="M35" s="148">
        <f>CURRENT!S496</f>
        <v>6943.3911567958621</v>
      </c>
      <c r="N35" s="148">
        <f>CURRENT!T496</f>
        <v>7741.2451941228137</v>
      </c>
      <c r="O35" s="148">
        <f>CURRENT!U496</f>
        <v>8990.6129664807231</v>
      </c>
      <c r="P35" s="148">
        <f>CURRENT!V496</f>
        <v>8674.3781979534433</v>
      </c>
      <c r="Q35" s="148">
        <f>CURRENT!W496</f>
        <v>8712.2179540909783</v>
      </c>
      <c r="S35" s="148"/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</row>
    <row r="36" spans="1:29" ht="35.4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48">
        <f>CURRENT!N497</f>
        <v>3894.9683753000004</v>
      </c>
      <c r="I36" s="148">
        <f>CURRENT!O497</f>
        <v>4195.0654479049081</v>
      </c>
      <c r="J36" s="148">
        <f>CURRENT!P497</f>
        <v>4641.4340737984312</v>
      </c>
      <c r="K36" s="148">
        <f>CURRENT!Q497</f>
        <v>4898.3736611372624</v>
      </c>
      <c r="L36" s="148">
        <f>CURRENT!R497</f>
        <v>5098.1645597888901</v>
      </c>
      <c r="M36" s="148">
        <f>CURRENT!S497</f>
        <v>4914.7802352024373</v>
      </c>
      <c r="N36" s="148">
        <f>CURRENT!T497</f>
        <v>5920.6526909834411</v>
      </c>
      <c r="O36" s="148">
        <f>CURRENT!U497</f>
        <v>6796.4732236673135</v>
      </c>
      <c r="P36" s="148">
        <f>CURRENT!V497</f>
        <v>7056.4943640231031</v>
      </c>
      <c r="Q36" s="148">
        <f>CURRENT!W497</f>
        <v>7057.893307555365</v>
      </c>
      <c r="S36" s="148"/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</row>
    <row r="37" spans="1:29" ht="35.25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48">
        <f>CURRENT!N498</f>
        <v>3491.6309686499903</v>
      </c>
      <c r="I37" s="148">
        <f>CURRENT!O498</f>
        <v>3815.175591144724</v>
      </c>
      <c r="J37" s="148">
        <f>CURRENT!P498</f>
        <v>4014.4345904931238</v>
      </c>
      <c r="K37" s="148">
        <f>CURRENT!Q498</f>
        <v>4056.3513430434591</v>
      </c>
      <c r="L37" s="148">
        <f>CURRENT!R498</f>
        <v>4397.1264876319638</v>
      </c>
      <c r="M37" s="148">
        <f>CURRENT!S498</f>
        <v>4078.4036649648156</v>
      </c>
      <c r="N37" s="148">
        <f>CURRENT!T498</f>
        <v>4105.809662767193</v>
      </c>
      <c r="O37" s="148">
        <f>CURRENT!U498</f>
        <v>4369.3156212824406</v>
      </c>
      <c r="P37" s="148">
        <f>CURRENT!V498</f>
        <v>4577.124574311918</v>
      </c>
      <c r="Q37" s="148">
        <f>CURRENT!W498</f>
        <v>4792.5653982509257</v>
      </c>
      <c r="S37" s="148"/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</row>
    <row r="38" spans="1:29" ht="30.75" customHeight="1" thickBot="1" x14ac:dyDescent="0.75">
      <c r="A38" s="39"/>
      <c r="B38" s="282"/>
      <c r="C38" s="283"/>
      <c r="D38" s="283"/>
      <c r="E38" s="284"/>
      <c r="F38" s="284"/>
      <c r="G38" s="285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148"/>
      <c r="S38" s="148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42"/>
      <c r="D39" s="142"/>
      <c r="E39" s="142"/>
      <c r="F39" s="142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48">
        <f>CURRENT!N499</f>
        <v>34341.029615500011</v>
      </c>
      <c r="I40" s="148">
        <f>CURRENT!O499</f>
        <v>32403.504817912959</v>
      </c>
      <c r="J40" s="148">
        <f>CURRENT!P499</f>
        <v>39791.146115425559</v>
      </c>
      <c r="K40" s="148">
        <f>CURRENT!Q499</f>
        <v>45228.498746571968</v>
      </c>
      <c r="L40" s="148">
        <f>CURRENT!R499</f>
        <v>47481.239544701762</v>
      </c>
      <c r="M40" s="148">
        <f>CURRENT!S499</f>
        <v>42119.100071394008</v>
      </c>
      <c r="N40" s="148">
        <f>CURRENT!T499</f>
        <v>54748.554261145713</v>
      </c>
      <c r="O40" s="148">
        <f>CURRENT!U499</f>
        <v>69002.88338822448</v>
      </c>
      <c r="P40" s="148">
        <f>CURRENT!V499</f>
        <v>63077.620037779598</v>
      </c>
      <c r="Q40" s="148">
        <f>CURRENT!W499</f>
        <v>56936.737401196995</v>
      </c>
      <c r="S40" s="148"/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</row>
    <row r="41" spans="1:29" ht="49.95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48">
        <f>CURRENT!N500</f>
        <v>28571.51291199998</v>
      </c>
      <c r="I41" s="148">
        <f>CURRENT!O500</f>
        <v>29648.74739034057</v>
      </c>
      <c r="J41" s="148">
        <f>CURRENT!P500</f>
        <v>31887.58105565947</v>
      </c>
      <c r="K41" s="148">
        <f>CURRENT!Q500</f>
        <v>33613.950486815032</v>
      </c>
      <c r="L41" s="148">
        <f>CURRENT!R500</f>
        <v>33483.259383308628</v>
      </c>
      <c r="M41" s="148">
        <f>CURRENT!S500</f>
        <v>30667.906528275344</v>
      </c>
      <c r="N41" s="148">
        <f>CURRENT!T500</f>
        <v>36710.618236416136</v>
      </c>
      <c r="O41" s="148">
        <f>CURRENT!U500</f>
        <v>40356.327536520745</v>
      </c>
      <c r="P41" s="148">
        <f>CURRENT!V500</f>
        <v>40580.784481164505</v>
      </c>
      <c r="Q41" s="148">
        <f>CURRENT!W500</f>
        <v>41321.117595503238</v>
      </c>
      <c r="S41" s="148"/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48">
        <f>CURRENT!N501</f>
        <v>6414.6995299700002</v>
      </c>
      <c r="I42" s="148">
        <f>CURRENT!O501</f>
        <v>6659.1064625776398</v>
      </c>
      <c r="J42" s="148">
        <f>CURRENT!P501</f>
        <v>7575.9992112903801</v>
      </c>
      <c r="K42" s="148">
        <f>CURRENT!Q501</f>
        <v>7930.4022138846885</v>
      </c>
      <c r="L42" s="148">
        <f>CURRENT!R501</f>
        <v>8513.284843076679</v>
      </c>
      <c r="M42" s="148">
        <f>CURRENT!S501</f>
        <v>13334.317696779926</v>
      </c>
      <c r="N42" s="148">
        <f>CURRENT!T501</f>
        <v>17505.516812160356</v>
      </c>
      <c r="O42" s="148">
        <f>CURRENT!U501</f>
        <v>14282.725907114662</v>
      </c>
      <c r="P42" s="148">
        <f>CURRENT!V501</f>
        <v>13024.215863168622</v>
      </c>
      <c r="Q42" s="148">
        <f>CURRENT!W501</f>
        <v>14300.154322568544</v>
      </c>
      <c r="S42" s="148"/>
      <c r="T42" s="312">
        <v>0</v>
      </c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48">
        <f>CURRENT!N502</f>
        <v>8978.9524498399915</v>
      </c>
      <c r="I43" s="148">
        <f>CURRENT!O502</f>
        <v>9438.7328957726568</v>
      </c>
      <c r="J43" s="148">
        <f>CURRENT!P502</f>
        <v>9872.4041011687987</v>
      </c>
      <c r="K43" s="148">
        <f>CURRENT!Q502</f>
        <v>10268.239131691211</v>
      </c>
      <c r="L43" s="148">
        <f>CURRENT!R502</f>
        <v>10564.848084953908</v>
      </c>
      <c r="M43" s="148">
        <f>CURRENT!S502</f>
        <v>10636.440721034742</v>
      </c>
      <c r="N43" s="148">
        <f>CURRENT!T502</f>
        <v>12078.240118600168</v>
      </c>
      <c r="O43" s="148">
        <f>CURRENT!U502</f>
        <v>12953.697209620568</v>
      </c>
      <c r="P43" s="148">
        <f>CURRENT!V502</f>
        <v>12795.991606943715</v>
      </c>
      <c r="Q43" s="148">
        <f>CURRENT!W502</f>
        <v>13456.680273994536</v>
      </c>
      <c r="S43" s="148"/>
      <c r="T43" s="312">
        <v>0</v>
      </c>
      <c r="U43" s="312">
        <v>0</v>
      </c>
      <c r="V43" s="312">
        <v>0</v>
      </c>
      <c r="W43" s="312">
        <v>0</v>
      </c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48">
        <f>CURRENT!N503</f>
        <v>10321.369627489999</v>
      </c>
      <c r="I44" s="148">
        <f>CURRENT!O503</f>
        <v>10998.581626996605</v>
      </c>
      <c r="J44" s="148">
        <f>CURRENT!P503</f>
        <v>11425.084738441034</v>
      </c>
      <c r="K44" s="148">
        <f>CURRENT!Q503</f>
        <v>11913.052553686628</v>
      </c>
      <c r="L44" s="148">
        <f>CURRENT!R503</f>
        <v>12457.695209902922</v>
      </c>
      <c r="M44" s="148">
        <f>CURRENT!S503</f>
        <v>9962.1518922577961</v>
      </c>
      <c r="N44" s="148">
        <f>CURRENT!T503</f>
        <v>9975.0946034333156</v>
      </c>
      <c r="O44" s="148">
        <f>CURRENT!U503</f>
        <v>11219.67449105462</v>
      </c>
      <c r="P44" s="148">
        <f>CURRENT!V503</f>
        <v>11866.564175510222</v>
      </c>
      <c r="Q44" s="148">
        <f>CURRENT!W503</f>
        <v>12592.084911494007</v>
      </c>
      <c r="S44" s="148"/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48">
        <f>CURRENT!N504</f>
        <v>7311.3627278389995</v>
      </c>
      <c r="I45" s="148">
        <f>CURRENT!O504</f>
        <v>7471.7203342470184</v>
      </c>
      <c r="J45" s="148">
        <f>CURRENT!P504</f>
        <v>8318.2736772714597</v>
      </c>
      <c r="K45" s="148">
        <f>CURRENT!Q504</f>
        <v>9070.031497257698</v>
      </c>
      <c r="L45" s="148">
        <f>CURRENT!R504</f>
        <v>9274.4628111583297</v>
      </c>
      <c r="M45" s="148">
        <f>CURRENT!S504</f>
        <v>8916.1135282966043</v>
      </c>
      <c r="N45" s="148">
        <f>CURRENT!T504</f>
        <v>10034.652048154723</v>
      </c>
      <c r="O45" s="148">
        <f>CURRENT!U504</f>
        <v>11610.140340903577</v>
      </c>
      <c r="P45" s="148">
        <f>CURRENT!V504</f>
        <v>11951.102165955919</v>
      </c>
      <c r="Q45" s="148">
        <f>CURRENT!W504</f>
        <v>13067.941617428451</v>
      </c>
      <c r="S45" s="148"/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</row>
    <row r="46" spans="1:29" ht="35.25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48">
        <f>CURRENT!N505</f>
        <v>13939.53448180001</v>
      </c>
      <c r="I46" s="148">
        <f>CURRENT!O505</f>
        <v>14727.286036623835</v>
      </c>
      <c r="J46" s="148">
        <f>CURRENT!P505</f>
        <v>15752.669069799113</v>
      </c>
      <c r="K46" s="148">
        <f>CURRENT!Q505</f>
        <v>16608.842006211882</v>
      </c>
      <c r="L46" s="148">
        <f>CURRENT!R505</f>
        <v>17081.81663448425</v>
      </c>
      <c r="M46" s="148">
        <f>CURRENT!S505</f>
        <v>14114.244000008282</v>
      </c>
      <c r="N46" s="148">
        <f>CURRENT!T505</f>
        <v>15304.397513212825</v>
      </c>
      <c r="O46" s="148">
        <f>CURRENT!U505</f>
        <v>17311.437257744659</v>
      </c>
      <c r="P46" s="148">
        <f>CURRENT!V505</f>
        <v>18858.842676227549</v>
      </c>
      <c r="Q46" s="148">
        <f>CURRENT!W505</f>
        <v>20660.2851127221</v>
      </c>
      <c r="S46" s="148"/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25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48">
        <f>CURRENT!N506</f>
        <v>8293.7657128199899</v>
      </c>
      <c r="I47" s="148">
        <f>CURRENT!O506</f>
        <v>8758.7152790357413</v>
      </c>
      <c r="J47" s="148">
        <f>CURRENT!P506</f>
        <v>9204.2070916600023</v>
      </c>
      <c r="K47" s="148">
        <f>CURRENT!Q506</f>
        <v>9611.6049386424165</v>
      </c>
      <c r="L47" s="148">
        <f>CURRENT!R506</f>
        <v>9856.7016709786531</v>
      </c>
      <c r="M47" s="148">
        <f>CURRENT!S506</f>
        <v>9612.2436818270689</v>
      </c>
      <c r="N47" s="148">
        <f>CURRENT!T506</f>
        <v>10580.958694409161</v>
      </c>
      <c r="O47" s="148">
        <f>CURRENT!U506</f>
        <v>11389.582570044824</v>
      </c>
      <c r="P47" s="148">
        <f>CURRENT!V506</f>
        <v>10899.21095028277</v>
      </c>
      <c r="Q47" s="148">
        <f>CURRENT!W506</f>
        <v>11203.620230643093</v>
      </c>
      <c r="S47" s="148"/>
      <c r="T47" s="312">
        <v>0</v>
      </c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48">
        <f>CURRENT!N507</f>
        <v>5387.5240031399817</v>
      </c>
      <c r="I48" s="148">
        <f>CURRENT!O507</f>
        <v>5600.7343115860722</v>
      </c>
      <c r="J48" s="148">
        <f>CURRENT!P507</f>
        <v>5210.7573161419941</v>
      </c>
      <c r="K48" s="148">
        <f>CURRENT!Q507</f>
        <v>5292.4864574953344</v>
      </c>
      <c r="L48" s="148">
        <f>CURRENT!R507</f>
        <v>5703.803652886535</v>
      </c>
      <c r="M48" s="148">
        <f>CURRENT!S507</f>
        <v>6072.2820585571299</v>
      </c>
      <c r="N48" s="148">
        <f>CURRENT!T507</f>
        <v>6614.0206521179125</v>
      </c>
      <c r="O48" s="148">
        <f>CURRENT!U507</f>
        <v>6757.5221212371835</v>
      </c>
      <c r="P48" s="148">
        <f>CURRENT!V507</f>
        <v>7204.3745593004023</v>
      </c>
      <c r="Q48" s="148">
        <f>CURRENT!W507</f>
        <v>9107.0050501761161</v>
      </c>
      <c r="S48" s="148"/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48">
        <f>CURRENT!N508</f>
        <v>5293.78993042</v>
      </c>
      <c r="I49" s="148">
        <f>CURRENT!O508</f>
        <v>5541.132232457102</v>
      </c>
      <c r="J49" s="148">
        <f>CURRENT!P508</f>
        <v>6464.1429152674464</v>
      </c>
      <c r="K49" s="148">
        <f>CURRENT!Q508</f>
        <v>6612.7150696513745</v>
      </c>
      <c r="L49" s="148">
        <f>CURRENT!R508</f>
        <v>6856.694111883573</v>
      </c>
      <c r="M49" s="148">
        <f>CURRENT!S508</f>
        <v>7171.996628336512</v>
      </c>
      <c r="N49" s="148">
        <f>CURRENT!T508</f>
        <v>8337.9271462015167</v>
      </c>
      <c r="O49" s="148">
        <f>CURRENT!U508</f>
        <v>10351.185396638946</v>
      </c>
      <c r="P49" s="148">
        <f>CURRENT!V508</f>
        <v>10766.523307522064</v>
      </c>
      <c r="Q49" s="148">
        <f>CURRENT!W508</f>
        <v>10887.095665484319</v>
      </c>
      <c r="S49" s="148"/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48">
        <f>CURRENT!N509</f>
        <v>46697.747234959999</v>
      </c>
      <c r="I50" s="148">
        <f>CURRENT!O509</f>
        <v>50694.90845836162</v>
      </c>
      <c r="J50" s="148">
        <f>CURRENT!P509</f>
        <v>55389.453440239864</v>
      </c>
      <c r="K50" s="148">
        <f>CURRENT!Q509</f>
        <v>56773.33349170896</v>
      </c>
      <c r="L50" s="148">
        <f>CURRENT!R509</f>
        <v>59981.304556820221</v>
      </c>
      <c r="M50" s="148">
        <f>CURRENT!S509</f>
        <v>63394.672377456409</v>
      </c>
      <c r="N50" s="148">
        <f>CURRENT!T509</f>
        <v>71123.808110145008</v>
      </c>
      <c r="O50" s="148">
        <f>CURRENT!U509</f>
        <v>87409.137310754813</v>
      </c>
      <c r="P50" s="148">
        <f>CURRENT!V509</f>
        <v>89201.639606250304</v>
      </c>
      <c r="Q50" s="148">
        <f>CURRENT!W509</f>
        <v>94429.550531121873</v>
      </c>
      <c r="S50" s="148"/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</row>
    <row r="51" spans="1:29" ht="66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48">
        <f>CURRENT!N510</f>
        <v>4570.8792022155503</v>
      </c>
      <c r="I51" s="148">
        <f>CURRENT!O510</f>
        <v>4980.6012884666916</v>
      </c>
      <c r="J51" s="148">
        <f>CURRENT!P510</f>
        <v>5020.0528289277954</v>
      </c>
      <c r="K51" s="148">
        <f>CURRENT!Q510</f>
        <v>5067.3381736065912</v>
      </c>
      <c r="L51" s="148">
        <f>CURRENT!R510</f>
        <v>4972.1044045987746</v>
      </c>
      <c r="M51" s="148">
        <f>CURRENT!S510</f>
        <v>4704.2911408648788</v>
      </c>
      <c r="N51" s="148">
        <f>CURRENT!T510</f>
        <v>5227.5405030575257</v>
      </c>
      <c r="O51" s="148">
        <f>CURRENT!U510</f>
        <v>5944.8649103936978</v>
      </c>
      <c r="P51" s="148">
        <f>CURRENT!V510</f>
        <v>6494.5221387233496</v>
      </c>
      <c r="Q51" s="148">
        <f>CURRENT!W510</f>
        <v>8200.3260892417147</v>
      </c>
      <c r="S51" s="148"/>
      <c r="T51" s="312">
        <v>0</v>
      </c>
      <c r="U51" s="312">
        <v>0</v>
      </c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48">
        <f>CURRENT!N511</f>
        <v>23065.786642294002</v>
      </c>
      <c r="I52" s="148">
        <f>CURRENT!O511</f>
        <v>22362.305925684774</v>
      </c>
      <c r="J52" s="148">
        <f>CURRENT!P511</f>
        <v>24416.42238937601</v>
      </c>
      <c r="K52" s="148">
        <f>CURRENT!Q511</f>
        <v>23673.977457729903</v>
      </c>
      <c r="L52" s="148">
        <f>CURRENT!R511</f>
        <v>24808.064129700819</v>
      </c>
      <c r="M52" s="148">
        <f>CURRENT!S511</f>
        <v>22977.915679960723</v>
      </c>
      <c r="N52" s="148">
        <f>CURRENT!T511</f>
        <v>23801.509085454338</v>
      </c>
      <c r="O52" s="148">
        <f>CURRENT!U511</f>
        <v>28601.276620933641</v>
      </c>
      <c r="P52" s="148">
        <f>CURRENT!V511</f>
        <v>30675.61845631928</v>
      </c>
      <c r="Q52" s="148">
        <f>CURRENT!W511</f>
        <v>31250.853543550063</v>
      </c>
      <c r="S52" s="148"/>
      <c r="T52" s="312">
        <v>0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</row>
    <row r="53" spans="1:29" ht="35.4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48">
        <f>CURRENT!N512</f>
        <v>3927.4831981799998</v>
      </c>
      <c r="I53" s="148">
        <f>CURRENT!O512</f>
        <v>4288.4172913171706</v>
      </c>
      <c r="J53" s="148">
        <f>CURRENT!P512</f>
        <v>4570.8741225780814</v>
      </c>
      <c r="K53" s="148">
        <f>CURRENT!Q512</f>
        <v>4611.4891229398281</v>
      </c>
      <c r="L53" s="148">
        <f>CURRENT!R512</f>
        <v>4996.634241479238</v>
      </c>
      <c r="M53" s="148">
        <f>CURRENT!S512</f>
        <v>4712.346269326611</v>
      </c>
      <c r="N53" s="148">
        <f>CURRENT!T512</f>
        <v>4509.1705125964863</v>
      </c>
      <c r="O53" s="148">
        <f>CURRENT!U512</f>
        <v>5035.3070990351189</v>
      </c>
      <c r="P53" s="148">
        <f>CURRENT!V512</f>
        <v>4956.8687901453777</v>
      </c>
      <c r="Q53" s="148">
        <f>CURRENT!W512</f>
        <v>5400.3485014594426</v>
      </c>
      <c r="S53" s="148"/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</row>
    <row r="54" spans="1:29" ht="66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48">
        <f>CURRENT!N513</f>
        <v>3744.5547339000009</v>
      </c>
      <c r="I54" s="148">
        <f>CURRENT!O513</f>
        <v>3863.8167665342335</v>
      </c>
      <c r="J54" s="148">
        <f>CURRENT!P513</f>
        <v>4215.063612961043</v>
      </c>
      <c r="K54" s="148">
        <f>CURRENT!Q513</f>
        <v>4417.5618245012029</v>
      </c>
      <c r="L54" s="148">
        <f>CURRENT!R513</f>
        <v>4688.4020484081448</v>
      </c>
      <c r="M54" s="148">
        <f>CURRENT!S513</f>
        <v>4275.0856231915523</v>
      </c>
      <c r="N54" s="148">
        <f>CURRENT!T513</f>
        <v>4266.259820442363</v>
      </c>
      <c r="O54" s="148">
        <f>CURRENT!U513</f>
        <v>4713.6088966542802</v>
      </c>
      <c r="P54" s="148">
        <f>CURRENT!V513</f>
        <v>5011.2271851266396</v>
      </c>
      <c r="Q54" s="148">
        <f>CURRENT!W513</f>
        <v>5326.644040004101</v>
      </c>
      <c r="S54" s="148"/>
      <c r="T54" s="312">
        <v>0</v>
      </c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46">
        <f>CURRENT!N514</f>
        <v>55381.969091896266</v>
      </c>
      <c r="I55" s="146">
        <f>CURRENT!O514</f>
        <v>61089.023150213507</v>
      </c>
      <c r="J55" s="146">
        <f>CURRENT!P514</f>
        <v>66551.682216254645</v>
      </c>
      <c r="K55" s="146">
        <f>CURRENT!Q514</f>
        <v>70047.610458843716</v>
      </c>
      <c r="L55" s="146">
        <f>CURRENT!R514</f>
        <v>71067.290364822475</v>
      </c>
      <c r="M55" s="146">
        <f>CURRENT!S514</f>
        <v>57657.452424754883</v>
      </c>
      <c r="N55" s="146">
        <f>CURRENT!T514</f>
        <v>55653.641536626514</v>
      </c>
      <c r="O55" s="146">
        <f>CURRENT!U514</f>
        <v>60823.780196386506</v>
      </c>
      <c r="P55" s="146">
        <f>CURRENT!V514</f>
        <v>65944.266794584473</v>
      </c>
      <c r="Q55" s="146">
        <f>CURRENT!W514</f>
        <v>78078.983649598304</v>
      </c>
      <c r="S55" s="146"/>
      <c r="T55" s="312">
        <v>0</v>
      </c>
      <c r="U55" s="312">
        <v>0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48">
        <f>CURRENT!N515</f>
        <v>15246.2805779919</v>
      </c>
      <c r="I56" s="148">
        <f>CURRENT!O515</f>
        <v>17027.041730711098</v>
      </c>
      <c r="J56" s="148">
        <f>CURRENT!P515</f>
        <v>17700.619468389799</v>
      </c>
      <c r="K56" s="148">
        <f>CURRENT!Q515</f>
        <v>16406.649384615004</v>
      </c>
      <c r="L56" s="148">
        <f>CURRENT!R515</f>
        <v>15932.557034716796</v>
      </c>
      <c r="M56" s="148">
        <f>CURRENT!S515</f>
        <v>13376.733762048905</v>
      </c>
      <c r="N56" s="148">
        <f>CURRENT!T515</f>
        <v>11938.713508422534</v>
      </c>
      <c r="O56" s="148">
        <f>CURRENT!U515</f>
        <v>12244.847567847602</v>
      </c>
      <c r="P56" s="148">
        <f>CURRENT!V515</f>
        <v>12862.757946568101</v>
      </c>
      <c r="Q56" s="148">
        <f>CURRENT!W515</f>
        <v>15377.965923710108</v>
      </c>
      <c r="S56" s="148"/>
      <c r="T56" s="312">
        <v>0</v>
      </c>
      <c r="U56" s="312">
        <v>0</v>
      </c>
      <c r="V56" s="312">
        <v>0</v>
      </c>
      <c r="W56" s="312">
        <v>0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48">
        <f>CURRENT!N516</f>
        <v>15360.15484195745</v>
      </c>
      <c r="I57" s="148">
        <f>CURRENT!O516</f>
        <v>15614.100591590919</v>
      </c>
      <c r="J57" s="148">
        <f>CURRENT!P516</f>
        <v>16309.201162529267</v>
      </c>
      <c r="K57" s="148">
        <f>CURRENT!Q516</f>
        <v>16115.500903327991</v>
      </c>
      <c r="L57" s="148">
        <f>CURRENT!R516</f>
        <v>14886.986136123793</v>
      </c>
      <c r="M57" s="148">
        <f>CURRENT!S516</f>
        <v>12586.743154802431</v>
      </c>
      <c r="N57" s="148">
        <f>CURRENT!T516</f>
        <v>12641.327438815426</v>
      </c>
      <c r="O57" s="148">
        <f>CURRENT!U516</f>
        <v>15717.605913608524</v>
      </c>
      <c r="P57" s="148">
        <f>CURRENT!V516</f>
        <v>16074.237580444427</v>
      </c>
      <c r="Q57" s="148">
        <f>CURRENT!W516</f>
        <v>18532.295796946415</v>
      </c>
      <c r="S57" s="148"/>
      <c r="T57" s="312">
        <v>0</v>
      </c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48">
        <f>CURRENT!N517</f>
        <v>15373.156935334802</v>
      </c>
      <c r="I58" s="148">
        <f>CURRENT!O517</f>
        <v>18209.899035058141</v>
      </c>
      <c r="J58" s="148">
        <f>CURRENT!P517</f>
        <v>21335.763877468053</v>
      </c>
      <c r="K58" s="148">
        <f>CURRENT!Q517</f>
        <v>25278.915483112709</v>
      </c>
      <c r="L58" s="148">
        <f>CURRENT!R517</f>
        <v>27476.03009342638</v>
      </c>
      <c r="M58" s="148">
        <f>CURRENT!S517</f>
        <v>20043.732985336137</v>
      </c>
      <c r="N58" s="148">
        <f>CURRENT!T517</f>
        <v>16752.470463222853</v>
      </c>
      <c r="O58" s="148">
        <f>CURRENT!U517</f>
        <v>17200.903607063214</v>
      </c>
      <c r="P58" s="148">
        <f>CURRENT!V517</f>
        <v>19885.305381141567</v>
      </c>
      <c r="Q58" s="148">
        <f>CURRENT!W517</f>
        <v>23233.725033359762</v>
      </c>
      <c r="S58" s="148"/>
      <c r="T58" s="312">
        <v>0</v>
      </c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</row>
    <row r="59" spans="1:29" ht="35.4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48">
        <f>CURRENT!N518</f>
        <v>9402.3767366121119</v>
      </c>
      <c r="I59" s="148">
        <f>CURRENT!O518</f>
        <v>10237.981792853352</v>
      </c>
      <c r="J59" s="148">
        <f>CURRENT!P518</f>
        <v>11206.097707867524</v>
      </c>
      <c r="K59" s="148">
        <f>CURRENT!Q518</f>
        <v>12246.544687788011</v>
      </c>
      <c r="L59" s="148">
        <f>CURRENT!R518</f>
        <v>12771.71710055551</v>
      </c>
      <c r="M59" s="148">
        <f>CURRENT!S518</f>
        <v>11650.242522567405</v>
      </c>
      <c r="N59" s="148">
        <f>CURRENT!T518</f>
        <v>14321.130126165699</v>
      </c>
      <c r="O59" s="148">
        <f>CURRENT!U518</f>
        <v>15660.423107867162</v>
      </c>
      <c r="P59" s="148">
        <f>CURRENT!V518</f>
        <v>17121.965886430375</v>
      </c>
      <c r="Q59" s="148">
        <f>CURRENT!W518</f>
        <v>20934.996895582022</v>
      </c>
      <c r="S59" s="148"/>
      <c r="T59" s="312">
        <v>0</v>
      </c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5.4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46">
        <f>CURRENT!N519</f>
        <v>643882.56887343375</v>
      </c>
      <c r="I60" s="146">
        <f>CURRENT!O519</f>
        <v>689969.46825275465</v>
      </c>
      <c r="J60" s="146">
        <f>CURRENT!P519</f>
        <v>747359.81021652219</v>
      </c>
      <c r="K60" s="146">
        <f>CURRENT!Q519</f>
        <v>804993.44544786622</v>
      </c>
      <c r="L60" s="146">
        <f>CURRENT!R519</f>
        <v>860130.13362968643</v>
      </c>
      <c r="M60" s="146">
        <f>CURRENT!S519</f>
        <v>817712.70534559793</v>
      </c>
      <c r="N60" s="146">
        <f>CURRENT!T519</f>
        <v>841691.74960411224</v>
      </c>
      <c r="O60" s="146">
        <f>CURRENT!U519</f>
        <v>959254.43314122758</v>
      </c>
      <c r="P60" s="146">
        <f>CURRENT!V519</f>
        <v>1021952.4196256897</v>
      </c>
      <c r="Q60" s="146">
        <f>CURRENT!W519</f>
        <v>1085875.5994784138</v>
      </c>
      <c r="S60" s="146"/>
      <c r="T60" s="312">
        <v>0</v>
      </c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</row>
    <row r="61" spans="1:29" ht="35.4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48">
        <f>CURRENT!N520</f>
        <v>31709.886932707308</v>
      </c>
      <c r="I61" s="148">
        <f>CURRENT!O520</f>
        <v>33483.637321323433</v>
      </c>
      <c r="J61" s="148">
        <f>CURRENT!P520</f>
        <v>35376.490636230927</v>
      </c>
      <c r="K61" s="148">
        <f>CURRENT!Q520</f>
        <v>37811.256529952145</v>
      </c>
      <c r="L61" s="148">
        <f>CURRENT!R520</f>
        <v>40908.894168347622</v>
      </c>
      <c r="M61" s="148">
        <f>CURRENT!S520</f>
        <v>40541.479076052863</v>
      </c>
      <c r="N61" s="148">
        <f>CURRENT!T520</f>
        <v>41757.816479120964</v>
      </c>
      <c r="O61" s="148">
        <f>CURRENT!U520</f>
        <v>43575.027651674747</v>
      </c>
      <c r="P61" s="148">
        <f>CURRENT!V520</f>
        <v>45251.596243598586</v>
      </c>
      <c r="Q61" s="148">
        <f>CURRENT!W520</f>
        <v>47842.805054097335</v>
      </c>
      <c r="S61" s="148"/>
      <c r="T61" s="312">
        <v>0</v>
      </c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0</v>
      </c>
      <c r="AC61" s="312">
        <v>0</v>
      </c>
    </row>
    <row r="62" spans="1:29" ht="35.4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48">
        <f>CURRENT!N521</f>
        <v>25773.764636155702</v>
      </c>
      <c r="I62" s="148">
        <f>CURRENT!O521</f>
        <v>26953.497045653101</v>
      </c>
      <c r="J62" s="148">
        <f>CURRENT!P521</f>
        <v>28224.849361228782</v>
      </c>
      <c r="K62" s="148">
        <f>CURRENT!Q521</f>
        <v>30102.341288735224</v>
      </c>
      <c r="L62" s="148">
        <f>CURRENT!R521</f>
        <v>32556.13501728146</v>
      </c>
      <c r="M62" s="148">
        <f>CURRENT!S521</f>
        <v>31451.968391524992</v>
      </c>
      <c r="N62" s="148">
        <f>CURRENT!T521</f>
        <v>31898.767269342788</v>
      </c>
      <c r="O62" s="148">
        <f>CURRENT!U521</f>
        <v>33149.463723577042</v>
      </c>
      <c r="P62" s="148">
        <f>CURRENT!V521</f>
        <v>34130.531287750942</v>
      </c>
      <c r="Q62" s="148">
        <f>CURRENT!W521</f>
        <v>36214.327016868323</v>
      </c>
      <c r="S62" s="148"/>
      <c r="T62" s="312">
        <v>0</v>
      </c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0</v>
      </c>
    </row>
    <row r="63" spans="1:29" ht="38.25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48">
        <f>CURRENT!N522</f>
        <v>5936.1222965516063</v>
      </c>
      <c r="I63" s="148">
        <f>CURRENT!O522</f>
        <v>6530.1402756703328</v>
      </c>
      <c r="J63" s="148">
        <f>CURRENT!P522</f>
        <v>7151.6412750021454</v>
      </c>
      <c r="K63" s="148">
        <f>CURRENT!Q522</f>
        <v>7708.9152412169205</v>
      </c>
      <c r="L63" s="148">
        <f>CURRENT!R522</f>
        <v>8352.7591510661623</v>
      </c>
      <c r="M63" s="148">
        <f>CURRENT!S522</f>
        <v>9089.5106845278697</v>
      </c>
      <c r="N63" s="148">
        <f>CURRENT!T522</f>
        <v>9859.0492097781771</v>
      </c>
      <c r="O63" s="148">
        <f>CURRENT!U522</f>
        <v>10425.563928097705</v>
      </c>
      <c r="P63" s="148">
        <f>CURRENT!V522</f>
        <v>11121.06495584764</v>
      </c>
      <c r="Q63" s="148">
        <f>CURRENT!W522</f>
        <v>11628.478037229015</v>
      </c>
      <c r="S63" s="148"/>
      <c r="T63" s="312">
        <v>0</v>
      </c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</row>
    <row r="64" spans="1:29" ht="36.75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48">
        <f>CURRENT!N523</f>
        <v>184022.60618059593</v>
      </c>
      <c r="I64" s="148">
        <f>CURRENT!O523</f>
        <v>198154.53884858676</v>
      </c>
      <c r="J64" s="148">
        <f>CURRENT!P523</f>
        <v>218317.83995769959</v>
      </c>
      <c r="K64" s="148">
        <f>CURRENT!Q523</f>
        <v>237239.17426423501</v>
      </c>
      <c r="L64" s="148">
        <f>CURRENT!R523</f>
        <v>253856.72152678674</v>
      </c>
      <c r="M64" s="148">
        <f>CURRENT!S523</f>
        <v>240527.09195893648</v>
      </c>
      <c r="N64" s="148">
        <f>CURRENT!T523</f>
        <v>250010.24749978201</v>
      </c>
      <c r="O64" s="148">
        <f>CURRENT!U523</f>
        <v>299033.70145598613</v>
      </c>
      <c r="P64" s="148">
        <f>CURRENT!V523</f>
        <v>321986.20420491201</v>
      </c>
      <c r="Q64" s="148">
        <f>CURRENT!W523</f>
        <v>339327.17489491682</v>
      </c>
      <c r="S64" s="148"/>
      <c r="T64" s="312">
        <v>0</v>
      </c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</row>
    <row r="65" spans="1:30" ht="36.7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48">
        <f>CURRENT!N524</f>
        <v>82182.6062536971</v>
      </c>
      <c r="I65" s="148">
        <f>CURRENT!O524</f>
        <v>88360.179274359325</v>
      </c>
      <c r="J65" s="148">
        <f>CURRENT!P524</f>
        <v>96980.088521000551</v>
      </c>
      <c r="K65" s="148">
        <f>CURRENT!Q524</f>
        <v>104884.04857709415</v>
      </c>
      <c r="L65" s="148">
        <f>CURRENT!R524</f>
        <v>111768.48141279606</v>
      </c>
      <c r="M65" s="148">
        <f>CURRENT!S524</f>
        <v>106060.16739654298</v>
      </c>
      <c r="N65" s="148">
        <f>CURRENT!T524</f>
        <v>112260.663506128</v>
      </c>
      <c r="O65" s="148">
        <f>CURRENT!U524</f>
        <v>124403.2730941133</v>
      </c>
      <c r="P65" s="148">
        <f>CURRENT!V524</f>
        <v>131095.69533496903</v>
      </c>
      <c r="Q65" s="148">
        <f>CURRENT!W524</f>
        <v>136878.54311779255</v>
      </c>
      <c r="S65" s="148"/>
      <c r="T65" s="312">
        <v>0</v>
      </c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36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48">
        <f>CURRENT!N525</f>
        <v>78555.140309725626</v>
      </c>
      <c r="I66" s="148">
        <f>CURRENT!O525</f>
        <v>86686.135670427102</v>
      </c>
      <c r="J66" s="148">
        <f>CURRENT!P525</f>
        <v>97496.849560179136</v>
      </c>
      <c r="K66" s="148">
        <f>CURRENT!Q525</f>
        <v>107690.05520696295</v>
      </c>
      <c r="L66" s="148">
        <f>CURRENT!R525</f>
        <v>116573.80941372702</v>
      </c>
      <c r="M66" s="148">
        <f>CURRENT!S525</f>
        <v>111499.73922508958</v>
      </c>
      <c r="N66" s="148">
        <f>CURRENT!T525</f>
        <v>116852.10335669201</v>
      </c>
      <c r="O66" s="148">
        <f>CURRENT!U525</f>
        <v>144170.20958597562</v>
      </c>
      <c r="P66" s="148">
        <f>CURRENT!V525</f>
        <v>156210.46018974154</v>
      </c>
      <c r="Q66" s="148">
        <f>CURRENT!W525</f>
        <v>165500.35208582823</v>
      </c>
      <c r="S66" s="148"/>
      <c r="T66" s="312">
        <v>0</v>
      </c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</row>
    <row r="67" spans="1:30" ht="33.75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48">
        <f>CURRENT!N526</f>
        <v>23284.859617173217</v>
      </c>
      <c r="I67" s="148">
        <f>CURRENT!O526</f>
        <v>23108.223903800343</v>
      </c>
      <c r="J67" s="148">
        <f>CURRENT!P526</f>
        <v>23840.901876519889</v>
      </c>
      <c r="K67" s="148">
        <f>CURRENT!Q526</f>
        <v>24665.070480177925</v>
      </c>
      <c r="L67" s="148">
        <f>CURRENT!R526</f>
        <v>25514.430700263663</v>
      </c>
      <c r="M67" s="148">
        <f>CURRENT!S526</f>
        <v>22967.185337303905</v>
      </c>
      <c r="N67" s="148">
        <f>CURRENT!T526</f>
        <v>20897.480636962002</v>
      </c>
      <c r="O67" s="148">
        <f>CURRENT!U526</f>
        <v>30460.218775897192</v>
      </c>
      <c r="P67" s="148">
        <f>CURRENT!V526</f>
        <v>34680.048680201486</v>
      </c>
      <c r="Q67" s="148">
        <f>CURRENT!W526</f>
        <v>36948.279691296077</v>
      </c>
      <c r="S67" s="148"/>
      <c r="T67" s="312">
        <v>0</v>
      </c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75">
      <c r="A68" s="39"/>
      <c r="B68" s="282"/>
      <c r="C68" s="283"/>
      <c r="D68" s="283"/>
      <c r="E68" s="284"/>
      <c r="F68" s="284"/>
      <c r="G68" s="285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148"/>
      <c r="S68" s="148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42"/>
      <c r="D69" s="142"/>
      <c r="E69" s="142"/>
      <c r="F69" s="142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48">
        <f>CURRENT!N527</f>
        <v>36218.654041647518</v>
      </c>
      <c r="I70" s="148">
        <f>CURRENT!O527</f>
        <v>40153.445846393406</v>
      </c>
      <c r="J70" s="148">
        <f>CURRENT!P527</f>
        <v>44739.281262448261</v>
      </c>
      <c r="K70" s="148">
        <f>CURRENT!Q527</f>
        <v>50333.937864616812</v>
      </c>
      <c r="L70" s="148">
        <f>CURRENT!R527</f>
        <v>56805.074942728119</v>
      </c>
      <c r="M70" s="148">
        <f>CURRENT!S527</f>
        <v>43031.074713753733</v>
      </c>
      <c r="N70" s="148">
        <f>CURRENT!T527</f>
        <v>39711.718571717734</v>
      </c>
      <c r="O70" s="148">
        <f>CURRENT!U527</f>
        <v>55007.208019482336</v>
      </c>
      <c r="P70" s="148">
        <f>CURRENT!V527</f>
        <v>61267.085373891525</v>
      </c>
      <c r="Q70" s="148">
        <f>CURRENT!W527</f>
        <v>66502.049662746882</v>
      </c>
      <c r="S70" s="148"/>
      <c r="T70" s="312">
        <v>0</v>
      </c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5.4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48">
        <f>CURRENT!N528</f>
        <v>28352.128200557516</v>
      </c>
      <c r="I71" s="148">
        <f>CURRENT!O528</f>
        <v>31745.180649723876</v>
      </c>
      <c r="J71" s="148">
        <f>CURRENT!P528</f>
        <v>35702.053913604308</v>
      </c>
      <c r="K71" s="148">
        <f>CURRENT!Q528</f>
        <v>40595.860694125637</v>
      </c>
      <c r="L71" s="148">
        <f>CURRENT!R528</f>
        <v>46277.416746230185</v>
      </c>
      <c r="M71" s="148">
        <f>CURRENT!S528</f>
        <v>37796.371589136972</v>
      </c>
      <c r="N71" s="148">
        <f>CURRENT!T528</f>
        <v>35726.545061254641</v>
      </c>
      <c r="O71" s="148">
        <f>CURRENT!U528</f>
        <v>45593.882751607569</v>
      </c>
      <c r="P71" s="148">
        <f>CURRENT!V528</f>
        <v>49195.232497720499</v>
      </c>
      <c r="Q71" s="148">
        <f>CURRENT!W528</f>
        <v>52717.400652131226</v>
      </c>
      <c r="S71" s="148"/>
      <c r="T71" s="312">
        <v>0</v>
      </c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5.4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48">
        <f>CURRENT!N529</f>
        <v>7866.5258410899996</v>
      </c>
      <c r="I72" s="148">
        <f>CURRENT!O529</f>
        <v>8408.2651966695303</v>
      </c>
      <c r="J72" s="148">
        <f>CURRENT!P529</f>
        <v>9037.2273488439496</v>
      </c>
      <c r="K72" s="148">
        <f>CURRENT!Q529</f>
        <v>9738.0771704911767</v>
      </c>
      <c r="L72" s="148">
        <f>CURRENT!R529</f>
        <v>10527.658196497934</v>
      </c>
      <c r="M72" s="148">
        <f>CURRENT!S529</f>
        <v>5234.7031246167626</v>
      </c>
      <c r="N72" s="148">
        <f>CURRENT!T529</f>
        <v>3985.1735104630952</v>
      </c>
      <c r="O72" s="148">
        <f>CURRENT!U529</f>
        <v>9413.3252678747649</v>
      </c>
      <c r="P72" s="148">
        <f>CURRENT!V529</f>
        <v>12071.852876171026</v>
      </c>
      <c r="Q72" s="148">
        <f>CURRENT!W529</f>
        <v>13784.649010615653</v>
      </c>
      <c r="S72" s="148"/>
      <c r="T72" s="312">
        <v>0</v>
      </c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5.4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48">
        <f>CURRENT!N530</f>
        <v>42057.392677323158</v>
      </c>
      <c r="I73" s="148">
        <f>CURRENT!O530</f>
        <v>45234.480291533502</v>
      </c>
      <c r="J73" s="148">
        <f>CURRENT!P530</f>
        <v>48785.873397807933</v>
      </c>
      <c r="K73" s="148">
        <f>CURRENT!Q530</f>
        <v>52707.164992152982</v>
      </c>
      <c r="L73" s="148">
        <f>CURRENT!R530</f>
        <v>57106.545537807804</v>
      </c>
      <c r="M73" s="148">
        <f>CURRENT!S530</f>
        <v>45383.073743483452</v>
      </c>
      <c r="N73" s="148">
        <f>CURRENT!T530</f>
        <v>46369.487643015636</v>
      </c>
      <c r="O73" s="148">
        <f>CURRENT!U530</f>
        <v>60871.638049267065</v>
      </c>
      <c r="P73" s="148">
        <f>CURRENT!V530</f>
        <v>69753.304267648782</v>
      </c>
      <c r="Q73" s="148">
        <f>CURRENT!W530</f>
        <v>77050.683656047244</v>
      </c>
      <c r="S73" s="148"/>
      <c r="T73" s="312">
        <v>0</v>
      </c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</row>
    <row r="74" spans="1:30" ht="35.4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48">
        <f>CURRENT!N531</f>
        <v>10245.740795000789</v>
      </c>
      <c r="I74" s="148">
        <f>CURRENT!O531</f>
        <v>11159.292334665091</v>
      </c>
      <c r="J74" s="148">
        <f>CURRENT!P531</f>
        <v>12156.687826128531</v>
      </c>
      <c r="K74" s="148">
        <f>CURRENT!Q531</f>
        <v>13247.263786082131</v>
      </c>
      <c r="L74" s="148">
        <f>CURRENT!R531</f>
        <v>14514.15443884967</v>
      </c>
      <c r="M74" s="148">
        <f>CURRENT!S531</f>
        <v>10780.422206225203</v>
      </c>
      <c r="N74" s="148">
        <f>CURRENT!T531</f>
        <v>11266.059230553401</v>
      </c>
      <c r="O74" s="148">
        <f>CURRENT!U531</f>
        <v>15604.82208151319</v>
      </c>
      <c r="P74" s="148">
        <f>CURRENT!V531</f>
        <v>18140.643073690055</v>
      </c>
      <c r="Q74" s="148">
        <f>CURRENT!W531</f>
        <v>20194.73907422955</v>
      </c>
      <c r="S74" s="148"/>
      <c r="T74" s="312">
        <v>0</v>
      </c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</row>
    <row r="75" spans="1:30" ht="35.4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48">
        <f>CURRENT!N532</f>
        <v>6080.7864768253994</v>
      </c>
      <c r="I75" s="148">
        <f>CURRENT!O532</f>
        <v>6211.163451034251</v>
      </c>
      <c r="J75" s="148">
        <f>CURRENT!P532</f>
        <v>6374.1205871076954</v>
      </c>
      <c r="K75" s="148">
        <f>CURRENT!Q532</f>
        <v>6600.1709613886369</v>
      </c>
      <c r="L75" s="148">
        <f>CURRENT!R532</f>
        <v>6821.8442386394108</v>
      </c>
      <c r="M75" s="148">
        <f>CURRENT!S532</f>
        <v>6222.9459621233364</v>
      </c>
      <c r="N75" s="148">
        <f>CURRENT!T532</f>
        <v>6476.4456414043216</v>
      </c>
      <c r="O75" s="148">
        <f>CURRENT!U532</f>
        <v>7522.8785713612033</v>
      </c>
      <c r="P75" s="148">
        <f>CURRENT!V532</f>
        <v>8444.3964148850864</v>
      </c>
      <c r="Q75" s="148">
        <f>CURRENT!W532</f>
        <v>9209.2700509568131</v>
      </c>
      <c r="S75" s="148"/>
      <c r="T75" s="312">
        <v>0</v>
      </c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</row>
    <row r="76" spans="1:30" ht="35.4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48">
        <f>CURRENT!N533</f>
        <v>5734.1246627932796</v>
      </c>
      <c r="I76" s="148">
        <f>CURRENT!O533</f>
        <v>5992.798151554347</v>
      </c>
      <c r="J76" s="148">
        <f>CURRENT!P533</f>
        <v>6275.693052131026</v>
      </c>
      <c r="K76" s="148">
        <f>CURRENT!Q533</f>
        <v>6529.7365086412656</v>
      </c>
      <c r="L76" s="148">
        <f>CURRENT!R533</f>
        <v>6849.1472221764743</v>
      </c>
      <c r="M76" s="148">
        <f>CURRENT!S533</f>
        <v>2334.4259992553593</v>
      </c>
      <c r="N76" s="148">
        <f>CURRENT!T533</f>
        <v>1404.3273400379385</v>
      </c>
      <c r="O76" s="148">
        <f>CURRENT!U533</f>
        <v>3460.1998234317575</v>
      </c>
      <c r="P76" s="148">
        <f>CURRENT!V533</f>
        <v>4660.8405234690199</v>
      </c>
      <c r="Q76" s="148">
        <f>CURRENT!W533</f>
        <v>5082.2278753693763</v>
      </c>
      <c r="S76" s="148"/>
      <c r="T76" s="312">
        <v>0</v>
      </c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5.4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48">
        <f>CURRENT!N534</f>
        <v>5817.4652829999295</v>
      </c>
      <c r="I77" s="148">
        <f>CURRENT!O534</f>
        <v>6381.3993135236587</v>
      </c>
      <c r="J77" s="148">
        <f>CURRENT!P534</f>
        <v>7049.6448951243619</v>
      </c>
      <c r="K77" s="148">
        <f>CURRENT!Q534</f>
        <v>7804.4974949843563</v>
      </c>
      <c r="L77" s="148">
        <f>CURRENT!R534</f>
        <v>8624.3386247766502</v>
      </c>
      <c r="M77" s="148">
        <f>CURRENT!S534</f>
        <v>7806.0595800831188</v>
      </c>
      <c r="N77" s="148">
        <f>CURRENT!T534</f>
        <v>8205.5114919441785</v>
      </c>
      <c r="O77" s="148">
        <f>CURRENT!U534</f>
        <v>6822.4145354304756</v>
      </c>
      <c r="P77" s="148">
        <f>CURRENT!V534</f>
        <v>7676.9275170621841</v>
      </c>
      <c r="Q77" s="148">
        <f>CURRENT!W534</f>
        <v>8073.9775627836743</v>
      </c>
      <c r="S77" s="148"/>
      <c r="T77" s="312">
        <v>0</v>
      </c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5"/>
    </row>
    <row r="78" spans="1:30" ht="35.4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48">
        <f>CURRENT!N535</f>
        <v>6100.15943290635</v>
      </c>
      <c r="I78" s="148">
        <f>CURRENT!O535</f>
        <v>6706.5172126786601</v>
      </c>
      <c r="J78" s="148">
        <f>CURRENT!P535</f>
        <v>7292.6742939389305</v>
      </c>
      <c r="K78" s="148">
        <f>CURRENT!Q535</f>
        <v>7907.8897091667695</v>
      </c>
      <c r="L78" s="148">
        <f>CURRENT!R535</f>
        <v>8584.0736422032205</v>
      </c>
      <c r="M78" s="148">
        <f>CURRENT!S535</f>
        <v>7390.009042826995</v>
      </c>
      <c r="N78" s="148">
        <f>CURRENT!T535</f>
        <v>7131.4122612805077</v>
      </c>
      <c r="O78" s="148">
        <f>CURRENT!U535</f>
        <v>7186.1928848553416</v>
      </c>
      <c r="P78" s="148">
        <f>CURRENT!V535</f>
        <v>8325.165945931265</v>
      </c>
      <c r="Q78" s="148">
        <f>CURRENT!W535</f>
        <v>9166.38711923542</v>
      </c>
      <c r="S78" s="148"/>
      <c r="T78" s="312">
        <v>0</v>
      </c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</row>
    <row r="79" spans="1:30" ht="35.4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48">
        <f>CURRENT!N536</f>
        <v>6320.0776751499998</v>
      </c>
      <c r="I79" s="148">
        <f>CURRENT!O536</f>
        <v>6873.8568441928892</v>
      </c>
      <c r="J79" s="148">
        <f>CURRENT!P536</f>
        <v>7526.2661217771029</v>
      </c>
      <c r="K79" s="148">
        <f>CURRENT!Q536</f>
        <v>8278.4405014133863</v>
      </c>
      <c r="L79" s="148">
        <f>CURRENT!R536</f>
        <v>9117.2294698950518</v>
      </c>
      <c r="M79" s="148">
        <f>CURRENT!S536</f>
        <v>7771.6393775557326</v>
      </c>
      <c r="N79" s="148">
        <f>CURRENT!T536</f>
        <v>8397.1323912636362</v>
      </c>
      <c r="O79" s="148">
        <f>CURRENT!U536</f>
        <v>15983.435132465956</v>
      </c>
      <c r="P79" s="148">
        <f>CURRENT!V536</f>
        <v>17831.892600867941</v>
      </c>
      <c r="Q79" s="148">
        <f>CURRENT!W536</f>
        <v>20311.686028695673</v>
      </c>
      <c r="S79" s="148"/>
      <c r="T79" s="312">
        <v>0</v>
      </c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5.4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48">
        <f>CURRENT!N537</f>
        <v>1759.0383516474099</v>
      </c>
      <c r="I80" s="148">
        <f>CURRENT!O537</f>
        <v>1909.4529838846099</v>
      </c>
      <c r="J80" s="148">
        <f>CURRENT!P537</f>
        <v>2110.7866216002803</v>
      </c>
      <c r="K80" s="148">
        <f>CURRENT!Q537</f>
        <v>2339.166030476435</v>
      </c>
      <c r="L80" s="148">
        <f>CURRENT!R537</f>
        <v>2595.7579012673295</v>
      </c>
      <c r="M80" s="148">
        <f>CURRENT!S537</f>
        <v>3077.5715754137036</v>
      </c>
      <c r="N80" s="148">
        <f>CURRENT!T537</f>
        <v>3488.5992865316503</v>
      </c>
      <c r="O80" s="148">
        <f>CURRENT!U537</f>
        <v>4291.6950202091293</v>
      </c>
      <c r="P80" s="148">
        <f>CURRENT!V537</f>
        <v>4673.4381917432402</v>
      </c>
      <c r="Q80" s="148">
        <f>CURRENT!W537</f>
        <v>5012.3959447767429</v>
      </c>
      <c r="S80" s="148"/>
      <c r="T80" s="312">
        <v>0</v>
      </c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5.4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48">
        <f>CURRENT!N538</f>
        <v>62302.682866650983</v>
      </c>
      <c r="I81" s="148">
        <f>CURRENT!O538</f>
        <v>67730.249602929092</v>
      </c>
      <c r="J81" s="148">
        <f>CURRENT!P538</f>
        <v>74039.292818981645</v>
      </c>
      <c r="K81" s="148">
        <f>CURRENT!Q538</f>
        <v>80359.049648469343</v>
      </c>
      <c r="L81" s="148">
        <f>CURRENT!R538</f>
        <v>85695.359148277377</v>
      </c>
      <c r="M81" s="148">
        <f>CURRENT!S538</f>
        <v>90695.698454468293</v>
      </c>
      <c r="N81" s="148">
        <f>CURRENT!T538</f>
        <v>96183.552602595009</v>
      </c>
      <c r="O81" s="148">
        <f>CURRENT!U538</f>
        <v>101416.70404579164</v>
      </c>
      <c r="P81" s="148">
        <f>CURRENT!V538</f>
        <v>105377.99792578688</v>
      </c>
      <c r="Q81" s="148">
        <f>CURRENT!W538</f>
        <v>109130.03465571739</v>
      </c>
      <c r="S81" s="148"/>
      <c r="T81" s="312">
        <v>0</v>
      </c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</row>
    <row r="82" spans="1:29" ht="35.4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48">
        <f>CURRENT!N539</f>
        <v>6646.42676284966</v>
      </c>
      <c r="I82" s="148">
        <f>CURRENT!O539</f>
        <v>7017.4588086819149</v>
      </c>
      <c r="J82" s="148">
        <f>CURRENT!P539</f>
        <v>7700.7795585867088</v>
      </c>
      <c r="K82" s="148">
        <f>CURRENT!Q539</f>
        <v>8155.7250314690473</v>
      </c>
      <c r="L82" s="148">
        <f>CURRENT!R539</f>
        <v>8541.6653202526868</v>
      </c>
      <c r="M82" s="148">
        <f>CURRENT!S539</f>
        <v>7639.8756211150003</v>
      </c>
      <c r="N82" s="148">
        <f>CURRENT!T539</f>
        <v>7589.8160933197723</v>
      </c>
      <c r="O82" s="148">
        <f>CURRENT!U539</f>
        <v>8641.8415146907701</v>
      </c>
      <c r="P82" s="148">
        <f>CURRENT!V539</f>
        <v>9427.1049623798444</v>
      </c>
      <c r="Q82" s="148">
        <f>CURRENT!W539</f>
        <v>10167.803194169659</v>
      </c>
      <c r="S82" s="148"/>
      <c r="T82" s="312">
        <v>0</v>
      </c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</row>
    <row r="83" spans="1:29" ht="35.4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48">
        <f>CURRENT!N540</f>
        <v>40999.320201301496</v>
      </c>
      <c r="I83" s="148">
        <f>CURRENT!O540</f>
        <v>45076.604418834453</v>
      </c>
      <c r="J83" s="148">
        <f>CURRENT!P540</f>
        <v>49502.437871041599</v>
      </c>
      <c r="K83" s="148">
        <f>CURRENT!Q540</f>
        <v>53959.113023674516</v>
      </c>
      <c r="L83" s="148">
        <f>CURRENT!R540</f>
        <v>57792.91374764654</v>
      </c>
      <c r="M83" s="148">
        <f>CURRENT!S540</f>
        <v>63025.018582833458</v>
      </c>
      <c r="N83" s="148">
        <f>CURRENT!T540</f>
        <v>68056.210366005762</v>
      </c>
      <c r="O83" s="148">
        <f>CURRENT!U540</f>
        <v>70810.796691603828</v>
      </c>
      <c r="P83" s="148">
        <f>CURRENT!V540</f>
        <v>73161.150851508632</v>
      </c>
      <c r="Q83" s="148">
        <f>CURRENT!W540</f>
        <v>75381.17451916376</v>
      </c>
      <c r="S83" s="148"/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</row>
    <row r="84" spans="1:29" ht="35.4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48">
        <f>CURRENT!N541</f>
        <v>14656.935902499825</v>
      </c>
      <c r="I84" s="148">
        <f>CURRENT!O541</f>
        <v>15636.186375412724</v>
      </c>
      <c r="J84" s="148">
        <f>CURRENT!P541</f>
        <v>16836.075389353337</v>
      </c>
      <c r="K84" s="148">
        <f>CURRENT!Q541</f>
        <v>18244.211593325788</v>
      </c>
      <c r="L84" s="148">
        <f>CURRENT!R541</f>
        <v>19360.78008037815</v>
      </c>
      <c r="M84" s="148">
        <f>CURRENT!S541</f>
        <v>20030.804250519839</v>
      </c>
      <c r="N84" s="148">
        <f>CURRENT!T541</f>
        <v>20537.526143269461</v>
      </c>
      <c r="O84" s="148">
        <f>CURRENT!U541</f>
        <v>21964.06583949706</v>
      </c>
      <c r="P84" s="148">
        <f>CURRENT!V541</f>
        <v>22789.742111898409</v>
      </c>
      <c r="Q84" s="148">
        <f>CURRENT!W541</f>
        <v>23581.056942383981</v>
      </c>
      <c r="S84" s="148"/>
      <c r="T84" s="312">
        <v>0</v>
      </c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</row>
    <row r="85" spans="1:29" ht="35.4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48">
        <f>CURRENT!N542</f>
        <v>60017.563401310596</v>
      </c>
      <c r="I85" s="148">
        <f>CURRENT!O542</f>
        <v>61506.771655209675</v>
      </c>
      <c r="J85" s="148">
        <f>CURRENT!P542</f>
        <v>65511.266771254355</v>
      </c>
      <c r="K85" s="148">
        <f>CURRENT!Q542</f>
        <v>68190.480914299042</v>
      </c>
      <c r="L85" s="148">
        <f>CURRENT!R542</f>
        <v>70910.309295335988</v>
      </c>
      <c r="M85" s="148">
        <f>CURRENT!S542</f>
        <v>72344.250973946226</v>
      </c>
      <c r="N85" s="148">
        <f>CURRENT!T542</f>
        <v>79122.975637825482</v>
      </c>
      <c r="O85" s="148">
        <f>CURRENT!U542</f>
        <v>81774.946548943757</v>
      </c>
      <c r="P85" s="148">
        <f>CURRENT!V542</f>
        <v>81852.811735469993</v>
      </c>
      <c r="Q85" s="148">
        <f>CURRENT!W542</f>
        <v>86209.371955943789</v>
      </c>
      <c r="S85" s="148"/>
      <c r="T85" s="312">
        <v>0</v>
      </c>
      <c r="U85" s="312">
        <v>0</v>
      </c>
      <c r="V85" s="312">
        <v>0</v>
      </c>
      <c r="W85" s="312">
        <v>0</v>
      </c>
      <c r="X85" s="312">
        <v>0</v>
      </c>
      <c r="Y85" s="312">
        <v>0</v>
      </c>
      <c r="Z85" s="312">
        <v>0</v>
      </c>
      <c r="AA85" s="312">
        <v>0</v>
      </c>
      <c r="AB85" s="312">
        <v>0</v>
      </c>
      <c r="AC85" s="312">
        <v>0</v>
      </c>
    </row>
    <row r="86" spans="1:29" ht="35.4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48">
        <f>CURRENT!N543</f>
        <v>50786.826675556564</v>
      </c>
      <c r="I86" s="148">
        <f>CURRENT!O543</f>
        <v>52022.584162431012</v>
      </c>
      <c r="J86" s="148">
        <f>CURRENT!P543</f>
        <v>54989.063564121345</v>
      </c>
      <c r="K86" s="148">
        <f>CURRENT!Q543</f>
        <v>57487.493253972985</v>
      </c>
      <c r="L86" s="148">
        <f>CURRENT!R543</f>
        <v>59942.283803065038</v>
      </c>
      <c r="M86" s="148">
        <f>CURRENT!S543</f>
        <v>59991.798090243334</v>
      </c>
      <c r="N86" s="148">
        <f>CURRENT!T543</f>
        <v>66432.671742054183</v>
      </c>
      <c r="O86" s="148">
        <f>CURRENT!U543</f>
        <v>69196.54382730303</v>
      </c>
      <c r="P86" s="148">
        <f>CURRENT!V543</f>
        <v>67424.632554802287</v>
      </c>
      <c r="Q86" s="148">
        <f>CURRENT!W543</f>
        <v>70775.196158636318</v>
      </c>
      <c r="S86" s="148"/>
      <c r="T86" s="312">
        <v>0</v>
      </c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48">
        <f>CURRENT!N544</f>
        <v>9230.7367257540318</v>
      </c>
      <c r="I87" s="148">
        <f>CURRENT!O544</f>
        <v>9484.1874927786648</v>
      </c>
      <c r="J87" s="148">
        <f>CURRENT!P544</f>
        <v>10522.20320713301</v>
      </c>
      <c r="K87" s="148">
        <f>CURRENT!Q544</f>
        <v>10702.987660326055</v>
      </c>
      <c r="L87" s="148">
        <f>CURRENT!R544</f>
        <v>10968.025492270952</v>
      </c>
      <c r="M87" s="148">
        <f>CURRENT!S544</f>
        <v>12352.45288370289</v>
      </c>
      <c r="N87" s="148">
        <f>CURRENT!T544</f>
        <v>12690.3038957713</v>
      </c>
      <c r="O87" s="148">
        <f>CURRENT!U544</f>
        <v>12578.402721640721</v>
      </c>
      <c r="P87" s="148">
        <f>CURRENT!V544</f>
        <v>14428.179180667708</v>
      </c>
      <c r="Q87" s="148">
        <f>CURRENT!W544</f>
        <v>15434.175797307478</v>
      </c>
      <c r="S87" s="148"/>
      <c r="T87" s="312">
        <v>0</v>
      </c>
      <c r="U87" s="312">
        <v>0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2">
        <v>0</v>
      </c>
      <c r="AC87" s="312">
        <v>0</v>
      </c>
    </row>
    <row r="88" spans="1:29" ht="35.4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48">
        <f>CURRENT!N545</f>
        <v>18615.663583863272</v>
      </c>
      <c r="I88" s="148">
        <f>CURRENT!O545</f>
        <v>19949.869686745398</v>
      </c>
      <c r="J88" s="148">
        <f>CURRENT!P545</f>
        <v>20755.463416162602</v>
      </c>
      <c r="K88" s="148">
        <f>CURRENT!Q545</f>
        <v>22764.510141430444</v>
      </c>
      <c r="L88" s="148">
        <f>CURRENT!R545</f>
        <v>24116.370861437903</v>
      </c>
      <c r="M88" s="148">
        <f>CURRENT!S545</f>
        <v>25298.395029387269</v>
      </c>
      <c r="N88" s="148">
        <f>CURRENT!T545</f>
        <v>28610.314959633364</v>
      </c>
      <c r="O88" s="148">
        <f>CURRENT!U545</f>
        <v>27457.636764643565</v>
      </c>
      <c r="P88" s="148">
        <f>CURRENT!V545</f>
        <v>25587.68929646015</v>
      </c>
      <c r="Q88" s="148">
        <f>CURRENT!W545</f>
        <v>27272.295383066899</v>
      </c>
      <c r="S88" s="148"/>
      <c r="T88" s="312">
        <v>0</v>
      </c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5.4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48">
        <f>CURRENT!N546</f>
        <v>18028.45978500646</v>
      </c>
      <c r="I89" s="148">
        <f>CURRENT!O546</f>
        <v>19333.093656337514</v>
      </c>
      <c r="J89" s="148">
        <f>CURRENT!P546</f>
        <v>20129.094806484056</v>
      </c>
      <c r="K89" s="148">
        <f>CURRENT!Q546</f>
        <v>22129.328761294964</v>
      </c>
      <c r="L89" s="148">
        <f>CURRENT!R546</f>
        <v>23502.910929753882</v>
      </c>
      <c r="M89" s="148">
        <f>CURRENT!S546</f>
        <v>24735.618800256889</v>
      </c>
      <c r="N89" s="148">
        <f>CURRENT!T546</f>
        <v>28019.911838657477</v>
      </c>
      <c r="O89" s="148">
        <f>CURRENT!U546</f>
        <v>26793.089091643222</v>
      </c>
      <c r="P89" s="148">
        <f>CURRENT!V546</f>
        <v>24864.906016091947</v>
      </c>
      <c r="Q89" s="148">
        <f>CURRENT!W546</f>
        <v>26659.679775156084</v>
      </c>
      <c r="S89" s="148"/>
      <c r="T89" s="312">
        <v>0</v>
      </c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</row>
    <row r="90" spans="1:29" ht="35.4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48">
        <f>CURRENT!N547</f>
        <v>587.2037988568128</v>
      </c>
      <c r="I90" s="148">
        <f>CURRENT!O547</f>
        <v>616.77603040788506</v>
      </c>
      <c r="J90" s="148">
        <f>CURRENT!P547</f>
        <v>626.36860967854648</v>
      </c>
      <c r="K90" s="148">
        <f>CURRENT!Q547</f>
        <v>635.18138013547957</v>
      </c>
      <c r="L90" s="148">
        <f>CURRENT!R547</f>
        <v>613.45993168401992</v>
      </c>
      <c r="M90" s="148">
        <f>CURRENT!S547</f>
        <v>562.7762291303809</v>
      </c>
      <c r="N90" s="148">
        <f>CURRENT!T547</f>
        <v>590.40312097588821</v>
      </c>
      <c r="O90" s="148">
        <f>CURRENT!U547</f>
        <v>664.54767300034234</v>
      </c>
      <c r="P90" s="148">
        <f>CURRENT!V547</f>
        <v>722.78328036820312</v>
      </c>
      <c r="Q90" s="148">
        <f>CURRENT!W547</f>
        <v>612.61560791081411</v>
      </c>
      <c r="S90" s="148"/>
      <c r="T90" s="312">
        <v>0</v>
      </c>
      <c r="U90" s="312">
        <v>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6.75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48">
        <f>CURRENT!N548</f>
        <v>17561.239789921372</v>
      </c>
      <c r="I91" s="148">
        <f>CURRENT!O548</f>
        <v>18974.423847416529</v>
      </c>
      <c r="J91" s="148">
        <f>CURRENT!P548</f>
        <v>20608.151859415488</v>
      </c>
      <c r="K91" s="148">
        <f>CURRENT!Q548</f>
        <v>22292.612729068969</v>
      </c>
      <c r="L91" s="148">
        <f>CURRENT!R548</f>
        <v>24104.315410000003</v>
      </c>
      <c r="M91" s="148">
        <f>CURRENT!S548</f>
        <v>20173.949323553796</v>
      </c>
      <c r="N91" s="148">
        <f>CURRENT!T548</f>
        <v>17680.532892925199</v>
      </c>
      <c r="O91" s="148">
        <f>CURRENT!U548</f>
        <v>23253.662639530965</v>
      </c>
      <c r="P91" s="148">
        <f>CURRENT!V548</f>
        <v>24403.831078343057</v>
      </c>
      <c r="Q91" s="148">
        <f>CURRENT!W548</f>
        <v>27615.577360203115</v>
      </c>
      <c r="S91" s="148"/>
      <c r="T91" s="312">
        <v>0</v>
      </c>
      <c r="U91" s="312">
        <v>0</v>
      </c>
      <c r="V91" s="312">
        <v>0</v>
      </c>
      <c r="W91" s="312">
        <v>0</v>
      </c>
      <c r="X91" s="312">
        <v>0</v>
      </c>
      <c r="Y91" s="312">
        <v>0</v>
      </c>
      <c r="Z91" s="312">
        <v>0</v>
      </c>
      <c r="AA91" s="312">
        <v>0</v>
      </c>
      <c r="AB91" s="312">
        <v>0</v>
      </c>
      <c r="AC91" s="312">
        <v>0</v>
      </c>
    </row>
    <row r="92" spans="1:29" ht="35.4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48">
        <f>CURRENT!N549</f>
        <v>33869.40577194959</v>
      </c>
      <c r="I92" s="148">
        <f>CURRENT!O549</f>
        <v>37100.651041095101</v>
      </c>
      <c r="J92" s="148">
        <f>CURRENT!P549</f>
        <v>40759.383779278454</v>
      </c>
      <c r="K92" s="148">
        <f>CURRENT!Q549</f>
        <v>44926.670723312767</v>
      </c>
      <c r="L92" s="148">
        <f>CURRENT!R549</f>
        <v>49350.872799985111</v>
      </c>
      <c r="M92" s="148">
        <f>CURRENT!S549</f>
        <v>43001.699138372256</v>
      </c>
      <c r="N92" s="148">
        <f>CURRENT!T549</f>
        <v>39978.3016087742</v>
      </c>
      <c r="O92" s="148">
        <f>CURRENT!U549</f>
        <v>48852.482425225222</v>
      </c>
      <c r="P92" s="148">
        <f>CURRENT!V549</f>
        <v>54454.597650789918</v>
      </c>
      <c r="Q92" s="148">
        <f>CURRENT!W549</f>
        <v>59388.296910399906</v>
      </c>
      <c r="S92" s="148"/>
      <c r="T92" s="312">
        <v>0</v>
      </c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</row>
    <row r="93" spans="1:29" ht="37.5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48">
        <f>CURRENT!N550</f>
        <v>22927.517359618872</v>
      </c>
      <c r="I93" s="148">
        <f>CURRENT!O550</f>
        <v>25089.272344569577</v>
      </c>
      <c r="J93" s="148">
        <f>CURRENT!P550</f>
        <v>27748.23186631094</v>
      </c>
      <c r="K93" s="148">
        <f>CURRENT!Q550</f>
        <v>30824.094421924485</v>
      </c>
      <c r="L93" s="148">
        <f>CURRENT!R550</f>
        <v>34112.065669259056</v>
      </c>
      <c r="M93" s="148">
        <f>CURRENT!S550</f>
        <v>31491.042205905556</v>
      </c>
      <c r="N93" s="148">
        <f>CURRENT!T550</f>
        <v>30030.458766528947</v>
      </c>
      <c r="O93" s="148">
        <f>CURRENT!U550</f>
        <v>35547.675331320395</v>
      </c>
      <c r="P93" s="148">
        <f>CURRENT!V550</f>
        <v>39087.826568379307</v>
      </c>
      <c r="Q93" s="148">
        <f>CURRENT!W550</f>
        <v>42616.534750001883</v>
      </c>
      <c r="S93" s="148"/>
      <c r="T93" s="312">
        <v>0</v>
      </c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8.25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48">
        <f>CURRENT!N551</f>
        <v>10941.888412330718</v>
      </c>
      <c r="I94" s="148">
        <f>CURRENT!O551</f>
        <v>12011.378696525528</v>
      </c>
      <c r="J94" s="148">
        <f>CURRENT!P551</f>
        <v>13011.151912967514</v>
      </c>
      <c r="K94" s="148">
        <f>CURRENT!Q551</f>
        <v>14102.576301388284</v>
      </c>
      <c r="L94" s="148">
        <f>CURRENT!R551</f>
        <v>15238.807130726051</v>
      </c>
      <c r="M94" s="148">
        <f>CURRENT!S551</f>
        <v>11510.656932466698</v>
      </c>
      <c r="N94" s="148">
        <f>CURRENT!T551</f>
        <v>9947.8428422452525</v>
      </c>
      <c r="O94" s="148">
        <f>CURRENT!U551</f>
        <v>13304.807093904827</v>
      </c>
      <c r="P94" s="148">
        <f>CURRENT!V551</f>
        <v>15366.771082410609</v>
      </c>
      <c r="Q94" s="148">
        <f>CURRENT!W551</f>
        <v>16771.762160398022</v>
      </c>
      <c r="S94" s="148"/>
      <c r="T94" s="312">
        <v>0</v>
      </c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</row>
    <row r="95" spans="1:29" ht="35.4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48">
        <f>CURRENT!N552</f>
        <v>26271.002254680003</v>
      </c>
      <c r="I95" s="148">
        <f>CURRENT!O552</f>
        <v>27725.79097050479</v>
      </c>
      <c r="J95" s="148">
        <f>CURRENT!P552</f>
        <v>29324.503258229743</v>
      </c>
      <c r="K95" s="148">
        <f>CURRENT!Q552</f>
        <v>30978.088392935439</v>
      </c>
      <c r="L95" s="148">
        <f>CURRENT!R552</f>
        <v>32684.354789651974</v>
      </c>
      <c r="M95" s="148">
        <f>CURRENT!S552</f>
        <v>34125.017351903094</v>
      </c>
      <c r="N95" s="148">
        <f>CURRENT!T552</f>
        <v>34854.255155838771</v>
      </c>
      <c r="O95" s="148">
        <f>CURRENT!U552</f>
        <v>35814.426628772351</v>
      </c>
      <c r="P95" s="148">
        <f>CURRENT!V552</f>
        <v>37501.495171456161</v>
      </c>
      <c r="Q95" s="148">
        <f>CURRENT!W552</f>
        <v>39159.196888033155</v>
      </c>
      <c r="S95" s="148"/>
      <c r="T95" s="312">
        <v>0</v>
      </c>
      <c r="U95" s="312">
        <v>0</v>
      </c>
      <c r="V95" s="312">
        <v>0</v>
      </c>
      <c r="W95" s="312">
        <v>0</v>
      </c>
      <c r="X95" s="312">
        <v>0</v>
      </c>
      <c r="Y95" s="312">
        <v>0</v>
      </c>
      <c r="Z95" s="312">
        <v>0</v>
      </c>
      <c r="AA95" s="312">
        <v>0</v>
      </c>
      <c r="AB95" s="312">
        <v>0</v>
      </c>
      <c r="AC95" s="312">
        <v>0</v>
      </c>
    </row>
    <row r="96" spans="1:29" ht="35.4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48">
        <f>CURRENT!N553</f>
        <v>29968.038597439263</v>
      </c>
      <c r="I96" s="148">
        <f>CURRENT!O553</f>
        <v>32177.496696950213</v>
      </c>
      <c r="J96" s="148">
        <f>CURRENT!P553</f>
        <v>34623.284566560782</v>
      </c>
      <c r="K96" s="148">
        <f>CURRENT!Q553</f>
        <v>37429.666071561689</v>
      </c>
      <c r="L96" s="148">
        <f>CURRENT!R553</f>
        <v>40495.944584145727</v>
      </c>
      <c r="M96" s="148">
        <f>CURRENT!S553</f>
        <v>32488.838254845607</v>
      </c>
      <c r="N96" s="148">
        <f>CURRENT!T553</f>
        <v>30460.755507593756</v>
      </c>
      <c r="O96" s="148">
        <f>CURRENT!U553</f>
        <v>38628.464102442005</v>
      </c>
      <c r="P96" s="148">
        <f>CURRENT!V553</f>
        <v>42883.92924156948</v>
      </c>
      <c r="Q96" s="148">
        <f>CURRENT!W553</f>
        <v>47221.949535548214</v>
      </c>
      <c r="S96" s="148"/>
      <c r="T96" s="312">
        <v>0</v>
      </c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7.5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48">
        <f>CURRENT!N554</f>
        <v>8027.6115224451078</v>
      </c>
      <c r="I97" s="148">
        <f>CURRENT!O554</f>
        <v>8774.2458643864993</v>
      </c>
      <c r="J97" s="148">
        <f>CURRENT!P554</f>
        <v>9627.6314827198312</v>
      </c>
      <c r="K97" s="148">
        <f>CURRENT!Q554</f>
        <v>10540.991605243767</v>
      </c>
      <c r="L97" s="148">
        <f>CURRENT!R554</f>
        <v>11497.57834262383</v>
      </c>
      <c r="M97" s="148">
        <f>CURRENT!S554</f>
        <v>11117.496837963519</v>
      </c>
      <c r="N97" s="148">
        <f>CURRENT!T554</f>
        <v>12155.20696033581</v>
      </c>
      <c r="O97" s="148">
        <f>CURRENT!U554</f>
        <v>13476.322364373478</v>
      </c>
      <c r="P97" s="148">
        <f>CURRENT!V554</f>
        <v>14896.7672304557</v>
      </c>
      <c r="Q97" s="148">
        <f>CURRENT!W554</f>
        <v>16273.822978074524</v>
      </c>
      <c r="S97" s="148"/>
      <c r="T97" s="312">
        <v>0</v>
      </c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8.25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48">
        <f>CURRENT!N555</f>
        <v>9233.3422568356491</v>
      </c>
      <c r="I98" s="148">
        <f>CURRENT!O555</f>
        <v>10028.885353217662</v>
      </c>
      <c r="J98" s="148">
        <f>CURRENT!P555</f>
        <v>10882.343496776475</v>
      </c>
      <c r="K98" s="148">
        <f>CURRENT!Q555</f>
        <v>11708.04759394899</v>
      </c>
      <c r="L98" s="148">
        <f>CURRENT!R555</f>
        <v>12513.261192599219</v>
      </c>
      <c r="M98" s="148">
        <f>CURRENT!S555</f>
        <v>11791.377677852211</v>
      </c>
      <c r="N98" s="148">
        <f>CURRENT!T555</f>
        <v>11468.852555813579</v>
      </c>
      <c r="O98" s="148">
        <f>CURRENT!U555</f>
        <v>12498.51654724648</v>
      </c>
      <c r="P98" s="148">
        <f>CURRENT!V555</f>
        <v>13555.729333348534</v>
      </c>
      <c r="Q98" s="148">
        <f>CURRENT!W555</f>
        <v>14668.234222171379</v>
      </c>
      <c r="S98" s="148"/>
      <c r="T98" s="312">
        <v>0</v>
      </c>
      <c r="U98" s="312">
        <v>0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</row>
    <row r="99" spans="1:29" ht="37.5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48">
        <f>CURRENT!N556</f>
        <v>12707.084818158506</v>
      </c>
      <c r="I99" s="148">
        <f>CURRENT!O556</f>
        <v>13374.365479346054</v>
      </c>
      <c r="J99" s="148">
        <f>CURRENT!P556</f>
        <v>14113.309587064477</v>
      </c>
      <c r="K99" s="148">
        <f>CURRENT!Q556</f>
        <v>15180.62687236893</v>
      </c>
      <c r="L99" s="148">
        <f>CURRENT!R556</f>
        <v>16485.105048922676</v>
      </c>
      <c r="M99" s="148">
        <f>CURRENT!S556</f>
        <v>9579.9637390298758</v>
      </c>
      <c r="N99" s="148">
        <f>CURRENT!T556</f>
        <v>6836.6959914443642</v>
      </c>
      <c r="O99" s="148">
        <f>CURRENT!U556</f>
        <v>12653.625190822047</v>
      </c>
      <c r="P99" s="148">
        <f>CURRENT!V556</f>
        <v>14431.43267776525</v>
      </c>
      <c r="Q99" s="148">
        <f>CURRENT!W556</f>
        <v>16279.892335302313</v>
      </c>
      <c r="S99" s="148"/>
      <c r="T99" s="312">
        <v>0</v>
      </c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2">
        <v>0</v>
      </c>
    </row>
    <row r="100" spans="1:29" ht="7.5" customHeight="1" thickBot="1" x14ac:dyDescent="0.75">
      <c r="A100" s="39"/>
      <c r="B100" s="282"/>
      <c r="C100" s="283"/>
      <c r="D100" s="283"/>
      <c r="E100" s="284"/>
      <c r="F100" s="284"/>
      <c r="G100" s="285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148"/>
      <c r="S100" s="148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9.5" customHeight="1" x14ac:dyDescent="0.3">
      <c r="A101" s="3"/>
      <c r="B101" s="142"/>
      <c r="C101" s="142"/>
      <c r="D101" s="142"/>
      <c r="E101" s="142"/>
      <c r="F101" s="142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48">
        <f>CURRENT!N557</f>
        <v>99782.75770531116</v>
      </c>
      <c r="I102" s="148">
        <f>CURRENT!O557</f>
        <v>106221.04650002161</v>
      </c>
      <c r="J102" s="148">
        <f>CURRENT!P557</f>
        <v>112873.72514141459</v>
      </c>
      <c r="K102" s="148">
        <f>CURRENT!Q557</f>
        <v>118223.93971311756</v>
      </c>
      <c r="L102" s="148">
        <f>CURRENT!R557</f>
        <v>122252.57401755451</v>
      </c>
      <c r="M102" s="148">
        <f>CURRENT!S557</f>
        <v>128314.6116987095</v>
      </c>
      <c r="N102" s="148">
        <f>CURRENT!T557</f>
        <v>135278.92240504426</v>
      </c>
      <c r="O102" s="148">
        <f>CURRENT!U557</f>
        <v>141785.83857272685</v>
      </c>
      <c r="P102" s="148">
        <f>CURRENT!V557</f>
        <v>149659.85095953499</v>
      </c>
      <c r="Q102" s="148">
        <f>CURRENT!W557</f>
        <v>156982.6517452164</v>
      </c>
      <c r="S102" s="148"/>
      <c r="T102" s="312">
        <v>0</v>
      </c>
      <c r="U102" s="312">
        <v>0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48">
        <f>CURRENT!N558</f>
        <v>16180.4980467037</v>
      </c>
      <c r="I103" s="148">
        <f>CURRENT!O558</f>
        <v>16985.078797534501</v>
      </c>
      <c r="J103" s="148">
        <f>CURRENT!P558</f>
        <v>16341.3604204153</v>
      </c>
      <c r="K103" s="148">
        <f>CURRENT!Q558</f>
        <v>15151.186492310801</v>
      </c>
      <c r="L103" s="148">
        <f>CURRENT!R558</f>
        <v>14654.4304936961</v>
      </c>
      <c r="M103" s="148">
        <f>CURRENT!S558</f>
        <v>12499.50911330153</v>
      </c>
      <c r="N103" s="148">
        <f>CURRENT!T558</f>
        <v>15844.617013358422</v>
      </c>
      <c r="O103" s="148">
        <f>CURRENT!U558</f>
        <v>23915.062792188797</v>
      </c>
      <c r="P103" s="148">
        <f>CURRENT!V558</f>
        <v>23983.361639283379</v>
      </c>
      <c r="Q103" s="148">
        <f>CURRENT!W558</f>
        <v>23080.530117202081</v>
      </c>
      <c r="S103" s="148"/>
      <c r="T103" s="312">
        <v>0</v>
      </c>
      <c r="U103" s="312">
        <v>0</v>
      </c>
      <c r="V103" s="312">
        <v>0</v>
      </c>
      <c r="W103" s="312">
        <v>0</v>
      </c>
      <c r="X103" s="312">
        <v>0</v>
      </c>
      <c r="Y103" s="312">
        <v>0</v>
      </c>
      <c r="Z103" s="312">
        <v>0</v>
      </c>
      <c r="AA103" s="312">
        <v>0</v>
      </c>
      <c r="AB103" s="312">
        <v>0</v>
      </c>
      <c r="AC103" s="312">
        <v>0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48">
        <f>CURRENT!N559</f>
        <v>8722.9659604493409</v>
      </c>
      <c r="I104" s="148">
        <f>CURRENT!O559</f>
        <v>8879.0116202724603</v>
      </c>
      <c r="J104" s="148">
        <f>CURRENT!P559</f>
        <v>9286.4572907228103</v>
      </c>
      <c r="K104" s="148">
        <f>CURRENT!Q559</f>
        <v>8139.3528941813302</v>
      </c>
      <c r="L104" s="148">
        <f>CURRENT!R559</f>
        <v>8027.2702748489701</v>
      </c>
      <c r="M104" s="148">
        <f>CURRENT!S559</f>
        <v>8384.1043982220745</v>
      </c>
      <c r="N104" s="148">
        <f>CURRENT!T559</f>
        <v>8477.7846401006973</v>
      </c>
      <c r="O104" s="148">
        <f>CURRENT!U559</f>
        <v>8510.1862979250491</v>
      </c>
      <c r="P104" s="148">
        <f>CURRENT!V559</f>
        <v>9006.6218627345843</v>
      </c>
      <c r="Q104" s="148">
        <f>CURRENT!W559</f>
        <v>9100.9724095654074</v>
      </c>
      <c r="S104" s="148"/>
      <c r="T104" s="312">
        <v>0</v>
      </c>
      <c r="U104" s="312">
        <v>0</v>
      </c>
      <c r="V104" s="312">
        <v>0</v>
      </c>
      <c r="W104" s="312">
        <v>0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48">
        <f>CURRENT!N560</f>
        <v>10246.365163042799</v>
      </c>
      <c r="I105" s="148">
        <f>CURRENT!O560</f>
        <v>10091.602037717101</v>
      </c>
      <c r="J105" s="148">
        <f>CURRENT!P560</f>
        <v>10634.210460427499</v>
      </c>
      <c r="K105" s="148">
        <f>CURRENT!Q560</f>
        <v>10740.7964921777</v>
      </c>
      <c r="L105" s="148">
        <f>CURRENT!R560</f>
        <v>9988.6883405570206</v>
      </c>
      <c r="M105" s="148">
        <f>CURRENT!S560</f>
        <v>10499.800646370411</v>
      </c>
      <c r="N105" s="148">
        <f>CURRENT!T560</f>
        <v>11048.820767929832</v>
      </c>
      <c r="O105" s="148">
        <f>CURRENT!U560</f>
        <v>10832.388622924254</v>
      </c>
      <c r="P105" s="148">
        <f>CURRENT!V560</f>
        <v>11766.750222134877</v>
      </c>
      <c r="Q105" s="148">
        <f>CURRENT!W560</f>
        <v>11995.953003231962</v>
      </c>
      <c r="S105" s="148"/>
      <c r="T105" s="312">
        <v>0</v>
      </c>
      <c r="U105" s="312">
        <v>0</v>
      </c>
      <c r="V105" s="312">
        <v>0</v>
      </c>
      <c r="W105" s="312">
        <v>0</v>
      </c>
      <c r="X105" s="312">
        <v>0</v>
      </c>
      <c r="Y105" s="312">
        <v>0</v>
      </c>
      <c r="Z105" s="312">
        <v>0</v>
      </c>
      <c r="AA105" s="312">
        <v>0</v>
      </c>
      <c r="AB105" s="312">
        <v>0</v>
      </c>
      <c r="AC105" s="312">
        <v>0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48">
        <f>CURRENT!N561</f>
        <v>8225.6517834755996</v>
      </c>
      <c r="I106" s="148">
        <f>CURRENT!O561</f>
        <v>8799.7748117049996</v>
      </c>
      <c r="J106" s="148">
        <f>CURRENT!P561</f>
        <v>9626.7162949480498</v>
      </c>
      <c r="K106" s="148">
        <f>CURRENT!Q561</f>
        <v>14819.1496471384</v>
      </c>
      <c r="L106" s="148">
        <f>CURRENT!R561</f>
        <v>16564.237794027002</v>
      </c>
      <c r="M106" s="148">
        <f>CURRENT!S561</f>
        <v>18180.959093251233</v>
      </c>
      <c r="N106" s="148">
        <f>CURRENT!T561</f>
        <v>18206.838371556551</v>
      </c>
      <c r="O106" s="148">
        <f>CURRENT!U561</f>
        <v>17779.770430942401</v>
      </c>
      <c r="P106" s="148">
        <f>CURRENT!V561</f>
        <v>20254.495760553677</v>
      </c>
      <c r="Q106" s="148">
        <f>CURRENT!W561</f>
        <v>22111.469661097035</v>
      </c>
      <c r="S106" s="148"/>
      <c r="T106" s="312">
        <v>0</v>
      </c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0</v>
      </c>
      <c r="AA106" s="312">
        <v>0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48">
        <f>CURRENT!N562</f>
        <v>367.08185692922302</v>
      </c>
      <c r="I107" s="148">
        <f>CURRENT!O562</f>
        <v>372.324514353138</v>
      </c>
      <c r="J107" s="148">
        <f>CURRENT!P562</f>
        <v>406.88251022038702</v>
      </c>
      <c r="K107" s="148">
        <f>CURRENT!Q562</f>
        <v>330.95768731290701</v>
      </c>
      <c r="L107" s="148">
        <f>CURRENT!R562</f>
        <v>342.35118929456303</v>
      </c>
      <c r="M107" s="148">
        <f>CURRENT!S562</f>
        <v>432.97963314720334</v>
      </c>
      <c r="N107" s="148">
        <f>CURRENT!T562</f>
        <v>481.63951944564957</v>
      </c>
      <c r="O107" s="148">
        <f>CURRENT!U562</f>
        <v>105.84785026835985</v>
      </c>
      <c r="P107" s="148">
        <f>CURRENT!V562</f>
        <v>338.98909122172068</v>
      </c>
      <c r="Q107" s="148">
        <f>CURRENT!W562</f>
        <v>312.60146111261378</v>
      </c>
      <c r="S107" s="148"/>
      <c r="T107" s="312">
        <v>0</v>
      </c>
      <c r="U107" s="312">
        <v>0</v>
      </c>
      <c r="V107" s="312">
        <v>0</v>
      </c>
      <c r="W107" s="312">
        <v>0</v>
      </c>
      <c r="X107" s="312">
        <v>0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48">
        <f>CURRENT!N563</f>
        <v>1246.91567922681</v>
      </c>
      <c r="I108" s="148">
        <f>CURRENT!O563</f>
        <v>1507.3215594206099</v>
      </c>
      <c r="J108" s="148">
        <f>CURRENT!P563</f>
        <v>1912.4814226481701</v>
      </c>
      <c r="K108" s="148">
        <f>CURRENT!Q563</f>
        <v>2480.2598827085599</v>
      </c>
      <c r="L108" s="148">
        <f>CURRENT!R563</f>
        <v>3038.1416511123098</v>
      </c>
      <c r="M108" s="148">
        <f>CURRENT!S563</f>
        <v>4009.9324720620784</v>
      </c>
      <c r="N108" s="148">
        <f>CURRENT!T563</f>
        <v>3800.7533233415629</v>
      </c>
      <c r="O108" s="148">
        <f>CURRENT!U563</f>
        <v>3593.9193603027152</v>
      </c>
      <c r="P108" s="148">
        <f>CURRENT!V563</f>
        <v>4053.9448718747076</v>
      </c>
      <c r="Q108" s="148">
        <f>CURRENT!W563</f>
        <v>4318.1696219290443</v>
      </c>
      <c r="S108" s="148"/>
      <c r="T108" s="312">
        <v>0</v>
      </c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48">
        <f>CURRENT!N564</f>
        <v>13131.071905520899</v>
      </c>
      <c r="I109" s="148">
        <f>CURRENT!O564</f>
        <v>14869.6347904904</v>
      </c>
      <c r="J109" s="148">
        <f>CURRENT!P564</f>
        <v>16274.6161446192</v>
      </c>
      <c r="K109" s="148">
        <f>CURRENT!Q564</f>
        <v>17057.8496504869</v>
      </c>
      <c r="L109" s="148">
        <f>CURRENT!R564</f>
        <v>18162.002486870399</v>
      </c>
      <c r="M109" s="148">
        <f>CURRENT!S564</f>
        <v>20222.148534388314</v>
      </c>
      <c r="N109" s="148">
        <f>CURRENT!T564</f>
        <v>22142.453026335901</v>
      </c>
      <c r="O109" s="148">
        <f>CURRENT!U564</f>
        <v>20566.021890237847</v>
      </c>
      <c r="P109" s="148">
        <f>CURRENT!V564</f>
        <v>22989.89607183796</v>
      </c>
      <c r="Q109" s="148">
        <f>CURRENT!W564</f>
        <v>24224.465304273275</v>
      </c>
      <c r="S109" s="148"/>
      <c r="T109" s="312">
        <v>0</v>
      </c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48">
        <f>CURRENT!N565</f>
        <v>1808.5105140891801</v>
      </c>
      <c r="I110" s="148">
        <f>CURRENT!O565</f>
        <v>1838.61279612362</v>
      </c>
      <c r="J110" s="148">
        <f>CURRENT!P565</f>
        <v>2123.4438193343399</v>
      </c>
      <c r="K110" s="148">
        <f>CURRENT!Q565</f>
        <v>1760.17162740198</v>
      </c>
      <c r="L110" s="148">
        <f>CURRENT!R565</f>
        <v>2256.4900896017498</v>
      </c>
      <c r="M110" s="148">
        <f>CURRENT!S565</f>
        <v>2321.5343892290794</v>
      </c>
      <c r="N110" s="148">
        <f>CURRENT!T565</f>
        <v>2676.7911747230387</v>
      </c>
      <c r="O110" s="148">
        <f>CURRENT!U565</f>
        <v>2529.5850452535301</v>
      </c>
      <c r="P110" s="148">
        <f>CURRENT!V565</f>
        <v>2853.2547686894814</v>
      </c>
      <c r="Q110" s="148">
        <f>CURRENT!W565</f>
        <v>3111.023863247362</v>
      </c>
      <c r="S110" s="148"/>
      <c r="T110" s="312">
        <v>0</v>
      </c>
      <c r="U110" s="312">
        <v>0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48">
        <f>CURRENT!N566</f>
        <v>38727.525610604403</v>
      </c>
      <c r="I111" s="148">
        <f>CURRENT!O566</f>
        <v>41715.841889402996</v>
      </c>
      <c r="J111" s="148">
        <f>CURRENT!P566</f>
        <v>44891.374322076699</v>
      </c>
      <c r="K111" s="148">
        <f>CURRENT!Q566</f>
        <v>45581.331006722903</v>
      </c>
      <c r="L111" s="148">
        <f>CURRENT!R566</f>
        <v>47453.049756217901</v>
      </c>
      <c r="M111" s="148">
        <f>CURRENT!S566</f>
        <v>48962.51933897307</v>
      </c>
      <c r="N111" s="148">
        <f>CURRENT!T566</f>
        <v>50397.589180448027</v>
      </c>
      <c r="O111" s="148">
        <f>CURRENT!U566</f>
        <v>51628.274604550919</v>
      </c>
      <c r="P111" s="148">
        <f>CURRENT!V566</f>
        <v>51756.529198976154</v>
      </c>
      <c r="Q111" s="148">
        <f>CURRENT!W566</f>
        <v>56247.521698663368</v>
      </c>
      <c r="S111" s="148"/>
      <c r="T111" s="312">
        <v>0</v>
      </c>
      <c r="U111" s="312">
        <v>0</v>
      </c>
      <c r="V111" s="312">
        <v>0</v>
      </c>
      <c r="W111" s="312">
        <v>0</v>
      </c>
      <c r="X111" s="312">
        <v>0</v>
      </c>
      <c r="Y111" s="312">
        <v>0</v>
      </c>
      <c r="Z111" s="312">
        <v>0</v>
      </c>
      <c r="AA111" s="312">
        <v>0</v>
      </c>
      <c r="AB111" s="312">
        <v>0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48">
        <f>CURRENT!N567</f>
        <v>1126.1711852692099</v>
      </c>
      <c r="I112" s="148">
        <f>CURRENT!O567</f>
        <v>1161.8436830017699</v>
      </c>
      <c r="J112" s="148">
        <f>CURRENT!P567</f>
        <v>1376.18245600213</v>
      </c>
      <c r="K112" s="148">
        <f>CURRENT!Q567</f>
        <v>2162.8843326760898</v>
      </c>
      <c r="L112" s="148">
        <f>CURRENT!R567</f>
        <v>1765.91194132851</v>
      </c>
      <c r="M112" s="148">
        <f>CURRENT!S567</f>
        <v>2801.1240797645073</v>
      </c>
      <c r="N112" s="148">
        <f>CURRENT!T567</f>
        <v>2201.6353878045688</v>
      </c>
      <c r="O112" s="148">
        <f>CURRENT!U567</f>
        <v>2324.7816781329866</v>
      </c>
      <c r="P112" s="148">
        <f>CURRENT!V567</f>
        <v>2656.007472228458</v>
      </c>
      <c r="Q112" s="148">
        <f>CURRENT!W567</f>
        <v>2479.9446048942496</v>
      </c>
      <c r="S112" s="148"/>
      <c r="T112" s="312">
        <v>0</v>
      </c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49.95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48">
        <f>CURRENT!N568</f>
        <v>320.34584105800013</v>
      </c>
      <c r="I113" s="148">
        <f>CURRENT!O568</f>
        <v>333.56632968514424</v>
      </c>
      <c r="J113" s="148">
        <f>CURRENT!P568</f>
        <v>353.30655314828397</v>
      </c>
      <c r="K113" s="148">
        <f>CURRENT!Q568</f>
        <v>369.75696589660868</v>
      </c>
      <c r="L113" s="148">
        <f>CURRENT!R568</f>
        <v>392.79654762758469</v>
      </c>
      <c r="M113" s="148">
        <f>CURRENT!S568</f>
        <v>479.80281741899364</v>
      </c>
      <c r="N113" s="148">
        <f>CURRENT!T568</f>
        <v>528.09869138901263</v>
      </c>
      <c r="O113" s="148">
        <f>CURRENT!U568</f>
        <v>617.92888192218004</v>
      </c>
      <c r="P113" s="148">
        <f>CURRENT!V568</f>
        <v>672.67638180767733</v>
      </c>
      <c r="Q113" s="148">
        <f>CURRENT!W568</f>
        <v>749.44338688613448</v>
      </c>
      <c r="S113" s="148"/>
      <c r="T113" s="312">
        <v>0</v>
      </c>
      <c r="U113" s="312">
        <v>0</v>
      </c>
      <c r="V113" s="312">
        <v>0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48">
        <f>CURRENT!N569</f>
        <v>1165.3292289755</v>
      </c>
      <c r="I114" s="148">
        <f>CURRENT!O569</f>
        <v>1223.49961435981</v>
      </c>
      <c r="J114" s="148">
        <f>CURRENT!P569</f>
        <v>1291.9467978898299</v>
      </c>
      <c r="K114" s="148">
        <f>CURRENT!Q569</f>
        <v>1367.13649681731</v>
      </c>
      <c r="L114" s="148">
        <f>CURRENT!R569</f>
        <v>1450</v>
      </c>
      <c r="M114" s="148">
        <f>CURRENT!S569</f>
        <v>1307.7228107664898</v>
      </c>
      <c r="N114" s="148">
        <f>CURRENT!T569</f>
        <v>1144.7699488568203</v>
      </c>
      <c r="O114" s="148">
        <f>CURRENT!U569</f>
        <v>1164.7673548189623</v>
      </c>
      <c r="P114" s="148">
        <f>CURRENT!V569</f>
        <v>1299.3500944205182</v>
      </c>
      <c r="Q114" s="148">
        <f>CURRENT!W569</f>
        <v>1424.0683895906889</v>
      </c>
      <c r="S114" s="148"/>
      <c r="T114" s="312">
        <v>0</v>
      </c>
      <c r="U114" s="312">
        <v>0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0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46">
        <f>CURRENT!N570</f>
        <v>14698.94519885105</v>
      </c>
      <c r="I115" s="146">
        <f>CURRENT!O570</f>
        <v>16528.94246561201</v>
      </c>
      <c r="J115" s="146">
        <f>CURRENT!P570</f>
        <v>19280.109685907701</v>
      </c>
      <c r="K115" s="146">
        <f>CURRENT!Q570</f>
        <v>17453.117696427689</v>
      </c>
      <c r="L115" s="146">
        <f>CURRENT!R570</f>
        <v>17052.74893492</v>
      </c>
      <c r="M115" s="146">
        <f>CURRENT!S570</f>
        <v>15755.298982650002</v>
      </c>
      <c r="N115" s="146">
        <f>CURRENT!T570</f>
        <v>17022.757550910002</v>
      </c>
      <c r="O115" s="146">
        <f>CURRENT!U570</f>
        <v>18812.146996400003</v>
      </c>
      <c r="P115" s="146">
        <f>CURRENT!V570</f>
        <v>20487.05999039</v>
      </c>
      <c r="Q115" s="146">
        <f>CURRENT!W570</f>
        <v>22759.658943090002</v>
      </c>
      <c r="S115" s="146"/>
      <c r="T115" s="312">
        <v>0</v>
      </c>
      <c r="U115" s="312">
        <v>0</v>
      </c>
      <c r="V115" s="312">
        <v>0</v>
      </c>
      <c r="W115" s="312">
        <v>0</v>
      </c>
      <c r="X115" s="312">
        <v>0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S116" s="146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59">
        <f>CURRENT!N571</f>
        <v>1176941.1870326435</v>
      </c>
      <c r="I117" s="159">
        <f>CURRENT!O571</f>
        <v>1249697.6938624883</v>
      </c>
      <c r="J117" s="159">
        <f>CURRENT!P571</f>
        <v>1372309.8323285701</v>
      </c>
      <c r="K117" s="159">
        <f>CURRENT!Q571</f>
        <v>1447759.6351237074</v>
      </c>
      <c r="L117" s="159">
        <f>CURRENT!R571</f>
        <v>1512737.7535949824</v>
      </c>
      <c r="M117" s="159">
        <f>CURRENT!S571</f>
        <v>1418490.9114104412</v>
      </c>
      <c r="N117" s="159">
        <f>CURRENT!T571</f>
        <v>1548700.7906162394</v>
      </c>
      <c r="O117" s="159">
        <f>CURRENT!U571</f>
        <v>1794893.1400166939</v>
      </c>
      <c r="P117" s="159">
        <f>CURRENT!V571</f>
        <v>1824018.5175554438</v>
      </c>
      <c r="Q117" s="159">
        <f>CURRENT!W571</f>
        <v>1932291.4901213411</v>
      </c>
      <c r="S117" s="146"/>
      <c r="T117" s="312">
        <v>0</v>
      </c>
      <c r="U117" s="312">
        <v>0</v>
      </c>
      <c r="V117" s="312">
        <v>0</v>
      </c>
      <c r="W117" s="312">
        <v>0</v>
      </c>
      <c r="X117" s="312">
        <v>0</v>
      </c>
      <c r="Y117" s="312">
        <v>0</v>
      </c>
      <c r="Z117" s="312">
        <v>0</v>
      </c>
      <c r="AA117" s="312">
        <v>0</v>
      </c>
      <c r="AB117" s="312">
        <v>0</v>
      </c>
      <c r="AC117" s="312">
        <v>0</v>
      </c>
    </row>
    <row r="154" ht="11.25" customHeight="1" x14ac:dyDescent="0.3"/>
  </sheetData>
  <mergeCells count="159">
    <mergeCell ref="B4:Q4"/>
    <mergeCell ref="C20:D20"/>
    <mergeCell ref="C21:D21"/>
    <mergeCell ref="D22:E22"/>
    <mergeCell ref="E20:F20"/>
    <mergeCell ref="E21:F21"/>
    <mergeCell ref="C14:D14"/>
    <mergeCell ref="A2:A3"/>
    <mergeCell ref="B5:G5"/>
    <mergeCell ref="D11:E11"/>
    <mergeCell ref="D12:E12"/>
    <mergeCell ref="D13:E13"/>
    <mergeCell ref="E8:F8"/>
    <mergeCell ref="E9:F9"/>
    <mergeCell ref="E10:F10"/>
    <mergeCell ref="C7:G7"/>
    <mergeCell ref="C8:D8"/>
    <mergeCell ref="C9:D9"/>
    <mergeCell ref="C10:D10"/>
    <mergeCell ref="E14:F14"/>
    <mergeCell ref="E2:E3"/>
    <mergeCell ref="D15:E15"/>
    <mergeCell ref="D16:E16"/>
    <mergeCell ref="D17:E17"/>
    <mergeCell ref="D23:E23"/>
    <mergeCell ref="C24:G24"/>
    <mergeCell ref="C25:D25"/>
    <mergeCell ref="C28:G28"/>
    <mergeCell ref="C29:D29"/>
    <mergeCell ref="E29:F29"/>
    <mergeCell ref="C26:D26"/>
    <mergeCell ref="C27:D27"/>
    <mergeCell ref="E25:F25"/>
    <mergeCell ref="E26:F26"/>
    <mergeCell ref="E27:F27"/>
    <mergeCell ref="C33:D33"/>
    <mergeCell ref="C34:D34"/>
    <mergeCell ref="C35:D35"/>
    <mergeCell ref="C36:D36"/>
    <mergeCell ref="C37:D37"/>
    <mergeCell ref="C40:D40"/>
    <mergeCell ref="C30:D30"/>
    <mergeCell ref="C31:D31"/>
    <mergeCell ref="C32:D32"/>
    <mergeCell ref="E40:F40"/>
    <mergeCell ref="E41:F41"/>
    <mergeCell ref="E44:F44"/>
    <mergeCell ref="E45:F45"/>
    <mergeCell ref="C53:D53"/>
    <mergeCell ref="C54:D54"/>
    <mergeCell ref="E30:F30"/>
    <mergeCell ref="E31:F31"/>
    <mergeCell ref="E32:F32"/>
    <mergeCell ref="E33:F33"/>
    <mergeCell ref="E34:F34"/>
    <mergeCell ref="E35:F35"/>
    <mergeCell ref="E36:F36"/>
    <mergeCell ref="E37:F37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E42:F42"/>
    <mergeCell ref="E43:F43"/>
    <mergeCell ref="E53:F53"/>
    <mergeCell ref="E46:F46"/>
    <mergeCell ref="E47:F47"/>
    <mergeCell ref="E48:F48"/>
    <mergeCell ref="E49:F49"/>
    <mergeCell ref="E50:F50"/>
    <mergeCell ref="D63:E63"/>
    <mergeCell ref="D62:E62"/>
    <mergeCell ref="C45:D45"/>
    <mergeCell ref="C46:D46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E52:F52"/>
    <mergeCell ref="E51:F51"/>
    <mergeCell ref="D65:E65"/>
    <mergeCell ref="D66:E66"/>
    <mergeCell ref="D67:E67"/>
    <mergeCell ref="D71:E71"/>
    <mergeCell ref="D72:E72"/>
    <mergeCell ref="E54:F54"/>
    <mergeCell ref="C60:F60"/>
    <mergeCell ref="C64:D64"/>
    <mergeCell ref="D77:E77"/>
    <mergeCell ref="C70:D70"/>
    <mergeCell ref="C73:D73"/>
    <mergeCell ref="D78:E78"/>
    <mergeCell ref="D86:E86"/>
    <mergeCell ref="D83:E83"/>
    <mergeCell ref="E91:F91"/>
    <mergeCell ref="D18:E18"/>
    <mergeCell ref="D19:E19"/>
    <mergeCell ref="D79:E79"/>
    <mergeCell ref="C88:D88"/>
    <mergeCell ref="D89:E89"/>
    <mergeCell ref="D90:E90"/>
    <mergeCell ref="D74:E74"/>
    <mergeCell ref="D75:E75"/>
    <mergeCell ref="D76:E76"/>
    <mergeCell ref="E61:F61"/>
    <mergeCell ref="E64:F64"/>
    <mergeCell ref="E70:F70"/>
    <mergeCell ref="E73:F73"/>
    <mergeCell ref="C61:D61"/>
    <mergeCell ref="D80:E80"/>
    <mergeCell ref="D87:E87"/>
    <mergeCell ref="E81:F81"/>
    <mergeCell ref="E85:F85"/>
    <mergeCell ref="D82:E82"/>
    <mergeCell ref="C85:D85"/>
    <mergeCell ref="C102:D102"/>
    <mergeCell ref="D97:E97"/>
    <mergeCell ref="D98:E98"/>
    <mergeCell ref="D99:E99"/>
    <mergeCell ref="C92:D92"/>
    <mergeCell ref="E95:F95"/>
    <mergeCell ref="E96:F96"/>
    <mergeCell ref="C81:D81"/>
    <mergeCell ref="D84:E84"/>
    <mergeCell ref="C115:F115"/>
    <mergeCell ref="B117:G117"/>
    <mergeCell ref="E88:F88"/>
    <mergeCell ref="D110:E110"/>
    <mergeCell ref="D111:E111"/>
    <mergeCell ref="D112:E112"/>
    <mergeCell ref="E113:F113"/>
    <mergeCell ref="E114:F114"/>
    <mergeCell ref="D104:E104"/>
    <mergeCell ref="D105:E105"/>
    <mergeCell ref="D106:E106"/>
    <mergeCell ref="D107:E107"/>
    <mergeCell ref="D108:E108"/>
    <mergeCell ref="D109:E109"/>
    <mergeCell ref="E92:F92"/>
    <mergeCell ref="D93:E93"/>
    <mergeCell ref="D94:E94"/>
    <mergeCell ref="C114:D114"/>
    <mergeCell ref="C95:D95"/>
    <mergeCell ref="C96:D96"/>
    <mergeCell ref="C113:D113"/>
    <mergeCell ref="D103:E103"/>
    <mergeCell ref="C91:D91"/>
    <mergeCell ref="E102:F102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25" fitToHeight="0" orientation="portrait" r:id="rId1"/>
  <headerFooter scaleWithDoc="0">
    <oddFooter>&amp;C&amp;"Arial,Regular"&amp;10&amp;P</oddFooter>
  </headerFooter>
  <rowBreaks count="3" manualBreakCount="3">
    <brk id="38" max="17" man="1"/>
    <brk id="68" max="17" man="1"/>
    <brk id="10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17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46.5546875" style="1" customWidth="1"/>
    <col min="7" max="7" width="3" style="1" customWidth="1"/>
    <col min="8" max="17" width="14" style="1" customWidth="1"/>
    <col min="18" max="18" width="0.88671875" customWidth="1"/>
    <col min="19" max="19" width="13.109375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3</v>
      </c>
      <c r="F2" s="11" t="s">
        <v>866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90"/>
      <c r="B3" s="25" t="s">
        <v>124</v>
      </c>
      <c r="D3" s="26"/>
      <c r="E3" s="491"/>
      <c r="F3" s="2" t="s">
        <v>867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3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>
        <v>2015</v>
      </c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>
        <f t="shared" ref="T5" si="0">H5</f>
        <v>2015</v>
      </c>
      <c r="U5" s="330">
        <f t="shared" ref="U5" si="1">I5</f>
        <v>2016</v>
      </c>
      <c r="V5" s="330">
        <f t="shared" ref="V5" si="2">J5</f>
        <v>2017</v>
      </c>
      <c r="W5" s="330">
        <f t="shared" ref="W5" si="3">K5</f>
        <v>2018</v>
      </c>
      <c r="X5" s="330">
        <f t="shared" ref="X5" si="4">L5</f>
        <v>2019</v>
      </c>
      <c r="Y5" s="330">
        <f t="shared" ref="Y5" si="5">M5</f>
        <v>2020</v>
      </c>
      <c r="Z5" s="330">
        <f t="shared" ref="Z5" si="6">N5</f>
        <v>2021</v>
      </c>
      <c r="AA5" s="330">
        <f t="shared" ref="AA5" si="7">O5</f>
        <v>2022</v>
      </c>
      <c r="AB5" s="330" t="str">
        <f t="shared" ref="AB5" si="8">P5</f>
        <v>2023e</v>
      </c>
      <c r="AC5" s="330" t="str">
        <f t="shared" ref="AC5" si="9">Q5</f>
        <v>2024p</v>
      </c>
    </row>
    <row r="6" spans="1:29" s="4" customFormat="1" ht="18.7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4.5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46">
        <f>'CONSTANT '!N468</f>
        <v>97538.942786112864</v>
      </c>
      <c r="I7" s="146">
        <f>'CONSTANT '!O468</f>
        <v>93977.445480580325</v>
      </c>
      <c r="J7" s="146">
        <f>'CONSTANT '!P468</f>
        <v>99508.777911151876</v>
      </c>
      <c r="K7" s="146">
        <f>'CONSTANT '!Q468</f>
        <v>99637.07855359267</v>
      </c>
      <c r="L7" s="146">
        <f>'CONSTANT '!R468</f>
        <v>101573.32801701606</v>
      </c>
      <c r="M7" s="146">
        <f>'CONSTANT '!S468</f>
        <v>99109.202093922009</v>
      </c>
      <c r="N7" s="146">
        <f>'CONSTANT '!T468</f>
        <v>98843.234961385271</v>
      </c>
      <c r="O7" s="146">
        <f>'CONSTANT '!U468</f>
        <v>100164.02609947164</v>
      </c>
      <c r="P7" s="146">
        <f>'CONSTANT '!V468</f>
        <v>100393.15517331603</v>
      </c>
      <c r="Q7" s="146">
        <f>'CONSTANT '!W468</f>
        <v>103457.52932396904</v>
      </c>
      <c r="S7" s="146"/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</row>
    <row r="8" spans="1:29" ht="36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48">
        <f>'CONSTANT '!N469</f>
        <v>3347.7305356473153</v>
      </c>
      <c r="I8" s="148">
        <f>'CONSTANT '!O469</f>
        <v>3138.39737716936</v>
      </c>
      <c r="J8" s="148">
        <f>'CONSTANT '!P469</f>
        <v>3431.5236921969813</v>
      </c>
      <c r="K8" s="148">
        <f>'CONSTANT '!Q469</f>
        <v>2828.7736639132704</v>
      </c>
      <c r="L8" s="148">
        <f>'CONSTANT '!R469</f>
        <v>3001.9783917192235</v>
      </c>
      <c r="M8" s="148">
        <f>'CONSTANT '!S469</f>
        <v>2444.3225980920533</v>
      </c>
      <c r="N8" s="148">
        <f>'CONSTANT '!T469</f>
        <v>2230.3465978550785</v>
      </c>
      <c r="O8" s="148">
        <f>'CONSTANT '!U469</f>
        <v>1790.1222680677452</v>
      </c>
      <c r="P8" s="148">
        <f>'CONSTANT '!V469</f>
        <v>1671.5813283584407</v>
      </c>
      <c r="Q8" s="148">
        <f>'CONSTANT '!W469</f>
        <v>1846.6966763257794</v>
      </c>
      <c r="S8" s="148"/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5.4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48">
        <f>'CONSTANT '!N470</f>
        <v>37853.283150037278</v>
      </c>
      <c r="I9" s="148">
        <f>'CONSTANT '!O470</f>
        <v>33062.696992027842</v>
      </c>
      <c r="J9" s="148">
        <f>'CONSTANT '!P470</f>
        <v>38365.970226108235</v>
      </c>
      <c r="K9" s="148">
        <f>'CONSTANT '!Q470</f>
        <v>37664.318306745379</v>
      </c>
      <c r="L9" s="148">
        <f>'CONSTANT '!R470</f>
        <v>38239.464878155974</v>
      </c>
      <c r="M9" s="148">
        <f>'CONSTANT '!S470</f>
        <v>36869.198924773693</v>
      </c>
      <c r="N9" s="148">
        <f>'CONSTANT '!T470</f>
        <v>34788.863164087001</v>
      </c>
      <c r="O9" s="148">
        <f>'CONSTANT '!U470</f>
        <v>36119.774457755098</v>
      </c>
      <c r="P9" s="148">
        <f>'CONSTANT '!V470</f>
        <v>36203.001932988904</v>
      </c>
      <c r="Q9" s="148">
        <f>'CONSTANT '!W470</f>
        <v>38062.93282613936</v>
      </c>
      <c r="S9" s="148"/>
      <c r="T9" s="312">
        <v>0</v>
      </c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</row>
    <row r="10" spans="1:29" ht="35.4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48">
        <f>'CONSTANT '!N471</f>
        <v>12694.347643251127</v>
      </c>
      <c r="I10" s="148">
        <f>'CONSTANT '!O471</f>
        <v>13154.410092190923</v>
      </c>
      <c r="J10" s="148">
        <f>'CONSTANT '!P471</f>
        <v>13827.03688444719</v>
      </c>
      <c r="K10" s="148">
        <f>'CONSTANT '!Q471</f>
        <v>14583.971744901348</v>
      </c>
      <c r="L10" s="148">
        <f>'CONSTANT '!R471</f>
        <v>15458.76705674724</v>
      </c>
      <c r="M10" s="148">
        <f>'CONSTANT '!S471</f>
        <v>16002.12423741053</v>
      </c>
      <c r="N10" s="148">
        <f>'CONSTANT '!T471</f>
        <v>16495.037432685465</v>
      </c>
      <c r="O10" s="148">
        <f>'CONSTANT '!U471</f>
        <v>16638.703812007887</v>
      </c>
      <c r="P10" s="148">
        <f>'CONSTANT '!V471</f>
        <v>16883.716530070207</v>
      </c>
      <c r="Q10" s="148">
        <f>'CONSTANT '!W471</f>
        <v>17444.361955026237</v>
      </c>
      <c r="S10" s="148"/>
      <c r="T10" s="312">
        <v>0</v>
      </c>
      <c r="U10" s="312">
        <v>0</v>
      </c>
      <c r="V10" s="312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</row>
    <row r="11" spans="1:29" ht="35.4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48">
        <f>'CONSTANT '!N472</f>
        <v>7683.2738695534663</v>
      </c>
      <c r="I11" s="148">
        <f>'CONSTANT '!O472</f>
        <v>8014.6691686601207</v>
      </c>
      <c r="J11" s="148">
        <f>'CONSTANT '!P472</f>
        <v>8330.4471339052761</v>
      </c>
      <c r="K11" s="148">
        <f>'CONSTANT '!Q472</f>
        <v>8668.6632875418472</v>
      </c>
      <c r="L11" s="148">
        <f>'CONSTANT '!R472</f>
        <v>9266.801054382222</v>
      </c>
      <c r="M11" s="148">
        <f>'CONSTANT '!S472</f>
        <v>9683.0657577450202</v>
      </c>
      <c r="N11" s="148">
        <f>'CONSTANT '!T472</f>
        <v>9992.8270313353132</v>
      </c>
      <c r="O11" s="148">
        <f>'CONSTANT '!U472</f>
        <v>10127.130626636461</v>
      </c>
      <c r="P11" s="148">
        <f>'CONSTANT '!V472</f>
        <v>10270.429525003368</v>
      </c>
      <c r="Q11" s="148">
        <f>'CONSTANT '!W472</f>
        <v>10734.25467591354</v>
      </c>
      <c r="S11" s="148"/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</row>
    <row r="12" spans="1:29" ht="35.4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48">
        <f>'CONSTANT '!N473</f>
        <v>1058.0523070973059</v>
      </c>
      <c r="I12" s="148">
        <f>'CONSTANT '!O473</f>
        <v>1043.8744061822069</v>
      </c>
      <c r="J12" s="148">
        <f>'CONSTANT '!P473</f>
        <v>1028.6338398519431</v>
      </c>
      <c r="K12" s="148">
        <f>'CONSTANT '!Q473</f>
        <v>1037.2743641066982</v>
      </c>
      <c r="L12" s="148">
        <f>'CONSTANT '!R473</f>
        <v>1100.695689606446</v>
      </c>
      <c r="M12" s="148">
        <f>'CONSTANT '!S473</f>
        <v>1198.6796198952145</v>
      </c>
      <c r="N12" s="148">
        <f>'CONSTANT '!T473</f>
        <v>1258.0262478762265</v>
      </c>
      <c r="O12" s="148">
        <f>'CONSTANT '!U473</f>
        <v>1252.113524511208</v>
      </c>
      <c r="P12" s="148">
        <f>'CONSTANT '!V473</f>
        <v>1257.7981199124888</v>
      </c>
      <c r="Q12" s="148">
        <f>'CONSTANT '!W473</f>
        <v>1232.4648465608905</v>
      </c>
      <c r="S12" s="148"/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</row>
    <row r="13" spans="1:29" ht="35.4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48">
        <f>'CONSTANT '!N474</f>
        <v>3953.0214666003585</v>
      </c>
      <c r="I13" s="148">
        <f>'CONSTANT '!O474</f>
        <v>4095.866517348597</v>
      </c>
      <c r="J13" s="148">
        <f>'CONSTANT '!P474</f>
        <v>4467.9559106899687</v>
      </c>
      <c r="K13" s="148">
        <f>'CONSTANT '!Q474</f>
        <v>4878.0340932528015</v>
      </c>
      <c r="L13" s="148">
        <f>'CONSTANT '!R474</f>
        <v>5091.270312758571</v>
      </c>
      <c r="M13" s="148">
        <f>'CONSTANT '!S474</f>
        <v>5120.3788597702942</v>
      </c>
      <c r="N13" s="148">
        <f>'CONSTANT '!T474</f>
        <v>5244.1841534739269</v>
      </c>
      <c r="O13" s="148">
        <f>'CONSTANT '!U474</f>
        <v>5259.4596608602224</v>
      </c>
      <c r="P13" s="148">
        <f>'CONSTANT '!V474</f>
        <v>5355.4888851543501</v>
      </c>
      <c r="Q13" s="148">
        <f>'CONSTANT '!W474</f>
        <v>5477.642432551811</v>
      </c>
      <c r="S13" s="148"/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</row>
    <row r="14" spans="1:29" ht="35.4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48">
        <f>'CONSTANT '!N475</f>
        <v>22651.741486934814</v>
      </c>
      <c r="I14" s="148">
        <f>'CONSTANT '!O475</f>
        <v>23547.433711878009</v>
      </c>
      <c r="J14" s="148">
        <f>'CONSTANT '!P475</f>
        <v>24293.489433002975</v>
      </c>
      <c r="K14" s="148">
        <f>'CONSTANT '!Q475</f>
        <v>25349.078741412595</v>
      </c>
      <c r="L14" s="148">
        <f>'CONSTANT '!R475</f>
        <v>26368.695463291009</v>
      </c>
      <c r="M14" s="148">
        <f>'CONSTANT '!S475</f>
        <v>27367.386192618393</v>
      </c>
      <c r="N14" s="148">
        <f>'CONSTANT '!T475</f>
        <v>28838.254401458758</v>
      </c>
      <c r="O14" s="148">
        <f>'CONSTANT '!U475</f>
        <v>28789.64678349809</v>
      </c>
      <c r="P14" s="148">
        <f>'CONSTANT '!V475</f>
        <v>29335.305391576301</v>
      </c>
      <c r="Q14" s="148">
        <f>'CONSTANT '!W475</f>
        <v>29729.2980004942</v>
      </c>
      <c r="S14" s="148"/>
      <c r="T14" s="312">
        <v>0</v>
      </c>
      <c r="U14" s="312">
        <v>0</v>
      </c>
      <c r="V14" s="312">
        <v>0</v>
      </c>
      <c r="W14" s="312">
        <v>0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</row>
    <row r="15" spans="1:29" ht="35.4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48">
        <f>'CONSTANT '!N476</f>
        <v>2205.3956925628936</v>
      </c>
      <c r="I15" s="148">
        <f>'CONSTANT '!O476</f>
        <v>2246.1814669108398</v>
      </c>
      <c r="J15" s="148">
        <f>'CONSTANT '!P476</f>
        <v>2224.7018868723189</v>
      </c>
      <c r="K15" s="148">
        <f>'CONSTANT '!Q476</f>
        <v>2361.5600848468785</v>
      </c>
      <c r="L15" s="148">
        <f>'CONSTANT '!R476</f>
        <v>2363.3499795899202</v>
      </c>
      <c r="M15" s="148">
        <f>'CONSTANT '!S476</f>
        <v>2388.2055193368342</v>
      </c>
      <c r="N15" s="148">
        <f>'CONSTANT '!T476</f>
        <v>2432.6060865749532</v>
      </c>
      <c r="O15" s="148">
        <f>'CONSTANT '!U476</f>
        <v>2223.9551609864543</v>
      </c>
      <c r="P15" s="148">
        <f>'CONSTANT '!V476</f>
        <v>2164.0071764126187</v>
      </c>
      <c r="Q15" s="148">
        <f>'CONSTANT '!W476</f>
        <v>2047.0459394613977</v>
      </c>
      <c r="S15" s="148"/>
      <c r="T15" s="312">
        <v>0</v>
      </c>
      <c r="U15" s="312">
        <v>0</v>
      </c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</row>
    <row r="16" spans="1:29" ht="35.4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48">
        <f>'CONSTANT '!N477</f>
        <v>9541.3988909208419</v>
      </c>
      <c r="I16" s="148">
        <f>'CONSTANT '!O477</f>
        <v>10030.96003052983</v>
      </c>
      <c r="J16" s="148">
        <f>'CONSTANT '!P477</f>
        <v>10399.856291645545</v>
      </c>
      <c r="K16" s="148">
        <f>'CONSTANT '!Q477</f>
        <v>10837.084568946757</v>
      </c>
      <c r="L16" s="148">
        <f>'CONSTANT '!R477</f>
        <v>11373.65363277763</v>
      </c>
      <c r="M16" s="148">
        <f>'CONSTANT '!S477</f>
        <v>12151.611541259626</v>
      </c>
      <c r="N16" s="148">
        <f>'CONSTANT '!T477</f>
        <v>13120.250990799452</v>
      </c>
      <c r="O16" s="148">
        <f>'CONSTANT '!U477</f>
        <v>13146.461607623391</v>
      </c>
      <c r="P16" s="148">
        <f>'CONSTANT '!V477</f>
        <v>13474.69754047875</v>
      </c>
      <c r="Q16" s="148">
        <f>'CONSTANT '!W477</f>
        <v>13697.580252646676</v>
      </c>
      <c r="S16" s="148"/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</row>
    <row r="17" spans="1:31" ht="35.4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48">
        <f>'CONSTANT '!N478</f>
        <v>4155.1651593081515</v>
      </c>
      <c r="I17" s="148">
        <f>'CONSTANT '!O478</f>
        <v>4286.124620225758</v>
      </c>
      <c r="J17" s="148">
        <f>'CONSTANT '!P478</f>
        <v>4414.2456776898835</v>
      </c>
      <c r="K17" s="148">
        <f>'CONSTANT '!Q478</f>
        <v>4612.8377352983107</v>
      </c>
      <c r="L17" s="148">
        <f>'CONSTANT '!R478</f>
        <v>4760.2048951221668</v>
      </c>
      <c r="M17" s="148">
        <f>'CONSTANT '!S478</f>
        <v>4928.7161484095022</v>
      </c>
      <c r="N17" s="148">
        <f>'CONSTANT '!T478</f>
        <v>5335.3856401875964</v>
      </c>
      <c r="O17" s="148">
        <f>'CONSTANT '!U478</f>
        <v>5392.3191906600778</v>
      </c>
      <c r="P17" s="148">
        <f>'CONSTANT '!V478</f>
        <v>5492.1973696882942</v>
      </c>
      <c r="Q17" s="148">
        <f>'CONSTANT '!W478</f>
        <v>5655.2964430907605</v>
      </c>
      <c r="S17" s="148"/>
      <c r="T17" s="312">
        <v>0</v>
      </c>
      <c r="U17" s="312">
        <v>0</v>
      </c>
      <c r="V17" s="312">
        <v>0</v>
      </c>
      <c r="W17" s="312">
        <v>0</v>
      </c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</row>
    <row r="18" spans="1:31" ht="35.4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48">
        <f>'CONSTANT '!N479</f>
        <v>5718.1298217798521</v>
      </c>
      <c r="I18" s="148">
        <f>'CONSTANT '!O479</f>
        <v>5926.9133924798789</v>
      </c>
      <c r="J18" s="148">
        <f>'CONSTANT '!P479</f>
        <v>6142.9917140935559</v>
      </c>
      <c r="K18" s="148">
        <f>'CONSTANT '!Q479</f>
        <v>6395.4650794127647</v>
      </c>
      <c r="L18" s="148">
        <f>'CONSTANT '!R479</f>
        <v>6693.6863629757891</v>
      </c>
      <c r="M18" s="148">
        <f>'CONSTANT '!S479</f>
        <v>6687.0596134764428</v>
      </c>
      <c r="N18" s="148">
        <f>'CONSTANT '!T479</f>
        <v>6709.7961534600927</v>
      </c>
      <c r="O18" s="148">
        <f>'CONSTANT '!U479</f>
        <v>6725.0919999767675</v>
      </c>
      <c r="P18" s="148">
        <f>'CONSTANT '!V479</f>
        <v>6862.2838767762923</v>
      </c>
      <c r="Q18" s="148">
        <f>'CONSTANT '!W479</f>
        <v>6972.4359442839905</v>
      </c>
      <c r="S18" s="148"/>
      <c r="T18" s="312">
        <v>0</v>
      </c>
      <c r="U18" s="312">
        <v>0</v>
      </c>
      <c r="V18" s="312">
        <v>0</v>
      </c>
      <c r="W18" s="312">
        <v>0</v>
      </c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</row>
    <row r="19" spans="1:31" ht="35.4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48">
        <f>'CONSTANT '!N480</f>
        <v>1031.6519223630798</v>
      </c>
      <c r="I19" s="148">
        <f>'CONSTANT '!O480</f>
        <v>1057.2542017317055</v>
      </c>
      <c r="J19" s="148">
        <f>'CONSTANT '!P480</f>
        <v>1111.6938627016634</v>
      </c>
      <c r="K19" s="148">
        <f>'CONSTANT '!Q480</f>
        <v>1142.1312729078929</v>
      </c>
      <c r="L19" s="148">
        <f>'CONSTANT '!R480</f>
        <v>1177.8005928254938</v>
      </c>
      <c r="M19" s="148">
        <f>'CONSTANT '!S480</f>
        <v>1211.7933701359993</v>
      </c>
      <c r="N19" s="148">
        <f>'CONSTANT '!T480</f>
        <v>1240.215530436662</v>
      </c>
      <c r="O19" s="148">
        <f>'CONSTANT '!U480</f>
        <v>1301.8188242514043</v>
      </c>
      <c r="P19" s="148">
        <f>'CONSTANT '!V480</f>
        <v>1342.1194282203405</v>
      </c>
      <c r="Q19" s="148">
        <f>'CONSTANT '!W480</f>
        <v>1356.9394210113692</v>
      </c>
      <c r="S19" s="148"/>
      <c r="T19" s="312">
        <v>0</v>
      </c>
      <c r="U19" s="312">
        <v>0</v>
      </c>
      <c r="V19" s="312">
        <v>0</v>
      </c>
      <c r="W19" s="312">
        <v>0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</row>
    <row r="20" spans="1:31" ht="35.4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48">
        <f>'CONSTANT '!N481</f>
        <v>8810.368672604478</v>
      </c>
      <c r="I20" s="148">
        <f>'CONSTANT '!O481</f>
        <v>8641.8460709555766</v>
      </c>
      <c r="J20" s="148">
        <f>'CONSTANT '!P481</f>
        <v>7266.120726459284</v>
      </c>
      <c r="K20" s="148">
        <f>'CONSTANT '!Q481</f>
        <v>6986.0117724542724</v>
      </c>
      <c r="L20" s="148">
        <f>'CONSTANT '!R481</f>
        <v>6382.4203553142206</v>
      </c>
      <c r="M20" s="148">
        <f>'CONSTANT '!S481</f>
        <v>5140.4651783736226</v>
      </c>
      <c r="N20" s="148">
        <f>'CONSTANT '!T481</f>
        <v>5240.9612726108262</v>
      </c>
      <c r="O20" s="148">
        <f>'CONSTANT '!U481</f>
        <v>5271.0967999283375</v>
      </c>
      <c r="P20" s="148">
        <f>'CONSTANT '!V481</f>
        <v>4813.4503854723662</v>
      </c>
      <c r="Q20" s="148">
        <f>'CONSTANT '!W481</f>
        <v>4552.6931231140488</v>
      </c>
      <c r="S20" s="148"/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</row>
    <row r="21" spans="1:31" ht="35.4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48">
        <f>'CONSTANT '!N482</f>
        <v>12181.471297637851</v>
      </c>
      <c r="I21" s="148">
        <f>'CONSTANT '!O482</f>
        <v>12432.66123635861</v>
      </c>
      <c r="J21" s="148">
        <f>'CONSTANT '!P482</f>
        <v>12324.636948937219</v>
      </c>
      <c r="K21" s="148">
        <f>'CONSTANT '!Q482</f>
        <v>12224.924324165793</v>
      </c>
      <c r="L21" s="148">
        <f>'CONSTANT '!R482</f>
        <v>12122.001871788394</v>
      </c>
      <c r="M21" s="148">
        <f>'CONSTANT '!S482</f>
        <v>11285.704962653719</v>
      </c>
      <c r="N21" s="148">
        <f>'CONSTANT '!T482</f>
        <v>11249.77209268813</v>
      </c>
      <c r="O21" s="148">
        <f>'CONSTANT '!U482</f>
        <v>11554.681978214498</v>
      </c>
      <c r="P21" s="148">
        <f>'CONSTANT '!V482</f>
        <v>11486.099604849809</v>
      </c>
      <c r="Q21" s="148">
        <f>'CONSTANT '!W482</f>
        <v>11821.546742869406</v>
      </c>
      <c r="S21" s="148"/>
      <c r="T21" s="312">
        <v>0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12">
        <v>0</v>
      </c>
      <c r="AA21" s="312">
        <v>0</v>
      </c>
      <c r="AB21" s="312">
        <v>0</v>
      </c>
      <c r="AC21" s="312">
        <v>0</v>
      </c>
    </row>
    <row r="22" spans="1:31" ht="35.4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48">
        <f>'CONSTANT '!N483</f>
        <v>8006.8308454731396</v>
      </c>
      <c r="I22" s="148">
        <f>'CONSTANT '!O483</f>
        <v>8380.1342077262707</v>
      </c>
      <c r="J22" s="148">
        <f>'CONSTANT '!P483</f>
        <v>8093.1704134734009</v>
      </c>
      <c r="K22" s="148">
        <f>'CONSTANT '!Q483</f>
        <v>8080.6259993325302</v>
      </c>
      <c r="L22" s="148">
        <f>'CONSTANT '!R483</f>
        <v>8053.9586361320708</v>
      </c>
      <c r="M22" s="148">
        <f>'CONSTANT '!S483</f>
        <v>7293.2433553686678</v>
      </c>
      <c r="N22" s="148">
        <f>'CONSTANT '!T483</f>
        <v>7266.1314692976184</v>
      </c>
      <c r="O22" s="148">
        <f>'CONSTANT '!U483</f>
        <v>7254.740289326779</v>
      </c>
      <c r="P22" s="148">
        <f>'CONSTANT '!V483</f>
        <v>7228.7839204656075</v>
      </c>
      <c r="Q22" s="148">
        <f>'CONSTANT '!W483</f>
        <v>7586.1094595797058</v>
      </c>
      <c r="S22" s="148"/>
      <c r="T22" s="312">
        <v>0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2">
        <v>0</v>
      </c>
    </row>
    <row r="23" spans="1:31" ht="35.4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48">
        <f>'CONSTANT '!N484</f>
        <v>4174.64045216471</v>
      </c>
      <c r="I23" s="148">
        <f>'CONSTANT '!O484</f>
        <v>4052.5270286323384</v>
      </c>
      <c r="J23" s="148">
        <f>'CONSTANT '!P484</f>
        <v>4231.4665354638173</v>
      </c>
      <c r="K23" s="148">
        <f>'CONSTANT '!Q484</f>
        <v>4144.2983248332621</v>
      </c>
      <c r="L23" s="148">
        <f>'CONSTANT '!R484</f>
        <v>4068.0432356563242</v>
      </c>
      <c r="M23" s="148">
        <f>'CONSTANT '!S484</f>
        <v>3992.4616072850522</v>
      </c>
      <c r="N23" s="148">
        <f>'CONSTANT '!T484</f>
        <v>3983.6406233905122</v>
      </c>
      <c r="O23" s="148">
        <f>'CONSTANT '!U484</f>
        <v>4299.9416888877186</v>
      </c>
      <c r="P23" s="148">
        <f>'CONSTANT '!V484</f>
        <v>4257.3156843842025</v>
      </c>
      <c r="Q23" s="148">
        <f>'CONSTANT '!W484</f>
        <v>4235.4372832897016</v>
      </c>
      <c r="S23" s="148"/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</row>
    <row r="24" spans="1:31" ht="35.4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46">
        <f>'CONSTANT '!N485</f>
        <v>103059.35011490002</v>
      </c>
      <c r="I24" s="146">
        <f>'CONSTANT '!O485</f>
        <v>105367.65920510242</v>
      </c>
      <c r="J24" s="146">
        <f>'CONSTANT '!P485</f>
        <v>105837.79838238798</v>
      </c>
      <c r="K24" s="146">
        <f>'CONSTANT '!Q485</f>
        <v>103557.00593256713</v>
      </c>
      <c r="L24" s="146">
        <f>'CONSTANT '!R485</f>
        <v>102887.37205491868</v>
      </c>
      <c r="M24" s="146">
        <f>'CONSTANT '!S485</f>
        <v>92879.417959958504</v>
      </c>
      <c r="N24" s="146">
        <f>'CONSTANT '!T485</f>
        <v>93717.12803731217</v>
      </c>
      <c r="O24" s="146">
        <f>'CONSTANT '!U485</f>
        <v>97003.932960972015</v>
      </c>
      <c r="P24" s="146">
        <f>'CONSTANT '!V485</f>
        <v>97537.291518448328</v>
      </c>
      <c r="Q24" s="146">
        <f>'CONSTANT '!W485</f>
        <v>98432.186539447284</v>
      </c>
      <c r="S24" s="146"/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</row>
    <row r="25" spans="1:31" ht="35.4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48">
        <f>'CONSTANT '!N486</f>
        <v>46526.392166788493</v>
      </c>
      <c r="I25" s="148">
        <f>'CONSTANT '!O486</f>
        <v>46821.039534409829</v>
      </c>
      <c r="J25" s="148">
        <f>'CONSTANT '!P486</f>
        <v>45806.84779986451</v>
      </c>
      <c r="K25" s="148">
        <f>'CONSTANT '!Q486</f>
        <v>45429.776852303417</v>
      </c>
      <c r="L25" s="148">
        <f>'CONSTANT '!R486</f>
        <v>42460.448503382955</v>
      </c>
      <c r="M25" s="148">
        <f>'CONSTANT '!S486</f>
        <v>38429.638740087699</v>
      </c>
      <c r="N25" s="148">
        <f>'CONSTANT '!T486</f>
        <v>36409.962832071957</v>
      </c>
      <c r="O25" s="148">
        <f>'CONSTANT '!U486</f>
        <v>36283.404186552078</v>
      </c>
      <c r="P25" s="148">
        <f>'CONSTANT '!V486</f>
        <v>36143.745039720554</v>
      </c>
      <c r="Q25" s="148">
        <f>'CONSTANT '!W486</f>
        <v>35154.52843259462</v>
      </c>
      <c r="S25" s="148"/>
      <c r="T25" s="312">
        <v>0</v>
      </c>
      <c r="U25" s="312">
        <v>0</v>
      </c>
      <c r="V25" s="312">
        <v>0</v>
      </c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0</v>
      </c>
    </row>
    <row r="26" spans="1:31" ht="35.4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48">
        <f>'CONSTANT '!N487</f>
        <v>49118.919079699343</v>
      </c>
      <c r="I26" s="148">
        <f>'CONSTANT '!O487</f>
        <v>50606.679667729244</v>
      </c>
      <c r="J26" s="148">
        <f>'CONSTANT '!P487</f>
        <v>51491.797143336611</v>
      </c>
      <c r="K26" s="148">
        <f>'CONSTANT '!Q487</f>
        <v>49321.501972644088</v>
      </c>
      <c r="L26" s="148">
        <f>'CONSTANT '!R487</f>
        <v>50643.409794622217</v>
      </c>
      <c r="M26" s="148">
        <f>'CONSTANT '!S487</f>
        <v>45895.587371929927</v>
      </c>
      <c r="N26" s="148">
        <f>'CONSTANT '!T487</f>
        <v>49165.62494404176</v>
      </c>
      <c r="O26" s="148">
        <f>'CONSTANT '!U487</f>
        <v>51747.697164686251</v>
      </c>
      <c r="P26" s="148">
        <f>'CONSTANT '!V487</f>
        <v>52033.66765506615</v>
      </c>
      <c r="Q26" s="148">
        <f>'CONSTANT '!W487</f>
        <v>53596.421364001362</v>
      </c>
      <c r="S26" s="148"/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</row>
    <row r="27" spans="1:31" ht="49.95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48">
        <f>'CONSTANT '!N488</f>
        <v>7414.0388684121799</v>
      </c>
      <c r="I27" s="148">
        <f>'CONSTANT '!O488</f>
        <v>7939.9400029633543</v>
      </c>
      <c r="J27" s="148">
        <f>'CONSTANT '!P488</f>
        <v>8539.1534391868481</v>
      </c>
      <c r="K27" s="148">
        <f>'CONSTANT '!Q488</f>
        <v>8805.7271076196139</v>
      </c>
      <c r="L27" s="148">
        <f>'CONSTANT '!R488</f>
        <v>9783.5137569135131</v>
      </c>
      <c r="M27" s="148">
        <f>'CONSTANT '!S488</f>
        <v>8554.1918479408796</v>
      </c>
      <c r="N27" s="148">
        <f>'CONSTANT '!T488</f>
        <v>8141.5402611984628</v>
      </c>
      <c r="O27" s="148">
        <f>'CONSTANT '!U488</f>
        <v>8972.8316097336901</v>
      </c>
      <c r="P27" s="148">
        <f>'CONSTANT '!V488</f>
        <v>9359.8788236616274</v>
      </c>
      <c r="Q27" s="148">
        <f>'CONSTANT '!W488</f>
        <v>9681.2367428512971</v>
      </c>
      <c r="S27" s="148"/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0</v>
      </c>
    </row>
    <row r="28" spans="1:31" ht="35.4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46">
        <f>'CONSTANT '!N489</f>
        <v>262379.41096744972</v>
      </c>
      <c r="I28" s="146">
        <f>'CONSTANT '!O489</f>
        <v>273898.5429944885</v>
      </c>
      <c r="J28" s="146">
        <f>'CONSTANT '!P489</f>
        <v>290463.68488000461</v>
      </c>
      <c r="K28" s="146">
        <f>'CONSTANT '!Q489</f>
        <v>304842.65721717023</v>
      </c>
      <c r="L28" s="146">
        <f>'CONSTANT '!R489</f>
        <v>316282.9733400034</v>
      </c>
      <c r="M28" s="146">
        <f>'CONSTANT '!S489</f>
        <v>307605.60964339715</v>
      </c>
      <c r="N28" s="146">
        <f>'CONSTANT '!T489</f>
        <v>336724.36011022463</v>
      </c>
      <c r="O28" s="146">
        <f>'CONSTANT '!U489</f>
        <v>364225.5918940453</v>
      </c>
      <c r="P28" s="146">
        <f>'CONSTANT '!V489</f>
        <v>366793.38527853368</v>
      </c>
      <c r="Q28" s="146">
        <f>'CONSTANT '!W489</f>
        <v>382033.6344815662</v>
      </c>
      <c r="S28" s="146"/>
      <c r="T28" s="312">
        <v>0</v>
      </c>
      <c r="U28" s="312">
        <v>0</v>
      </c>
      <c r="V28" s="312">
        <v>0</v>
      </c>
      <c r="W28" s="312">
        <v>0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8"/>
      <c r="AE28" s="8"/>
    </row>
    <row r="29" spans="1:31" ht="35.4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48">
        <f>'CONSTANT '!N490</f>
        <v>11713.430541169908</v>
      </c>
      <c r="I29" s="148">
        <f>'CONSTANT '!O490</f>
        <v>11335.646192903141</v>
      </c>
      <c r="J29" s="148">
        <f>'CONSTANT '!P490</f>
        <v>13325.959038405355</v>
      </c>
      <c r="K29" s="148">
        <f>'CONSTANT '!Q490</f>
        <v>13318.877877271581</v>
      </c>
      <c r="L29" s="148">
        <f>'CONSTANT '!R490</f>
        <v>13177.849253444818</v>
      </c>
      <c r="M29" s="148">
        <f>'CONSTANT '!S490</f>
        <v>12770.822963235538</v>
      </c>
      <c r="N29" s="148">
        <f>'CONSTANT '!T490</f>
        <v>11618.199545400674</v>
      </c>
      <c r="O29" s="148">
        <f>'CONSTANT '!U490</f>
        <v>11393.370227819967</v>
      </c>
      <c r="P29" s="148">
        <f>'CONSTANT '!V490</f>
        <v>11870.570464021434</v>
      </c>
      <c r="Q29" s="148">
        <f>'CONSTANT '!W490</f>
        <v>12496.260015584601</v>
      </c>
      <c r="S29" s="148"/>
      <c r="T29" s="312">
        <v>0</v>
      </c>
      <c r="U29" s="312">
        <v>0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5"/>
      <c r="AE29" s="5"/>
    </row>
    <row r="30" spans="1:31" ht="35.4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48">
        <f>'CONSTANT '!N491</f>
        <v>13428.184751396848</v>
      </c>
      <c r="I30" s="148">
        <f>'CONSTANT '!O491</f>
        <v>14232.548405302881</v>
      </c>
      <c r="J30" s="148">
        <f>'CONSTANT '!P491</f>
        <v>15093.643273980404</v>
      </c>
      <c r="K30" s="148">
        <f>'CONSTANT '!Q491</f>
        <v>16149.379149399789</v>
      </c>
      <c r="L30" s="148">
        <f>'CONSTANT '!R491</f>
        <v>17269.781251586239</v>
      </c>
      <c r="M30" s="148">
        <f>'CONSTANT '!S491</f>
        <v>18110.00620075484</v>
      </c>
      <c r="N30" s="148">
        <f>'CONSTANT '!T491</f>
        <v>19897.924245151124</v>
      </c>
      <c r="O30" s="148">
        <f>'CONSTANT '!U491</f>
        <v>21559.14839588727</v>
      </c>
      <c r="P30" s="148">
        <f>'CONSTANT '!V491</f>
        <v>22757.723483414797</v>
      </c>
      <c r="Q30" s="148">
        <f>'CONSTANT '!W491</f>
        <v>23835.039305384977</v>
      </c>
      <c r="S30" s="148"/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5"/>
      <c r="AE30" s="5"/>
    </row>
    <row r="31" spans="1:31" ht="35.4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48">
        <f>'CONSTANT '!N492</f>
        <v>4151.7136602144292</v>
      </c>
      <c r="I31" s="148">
        <f>'CONSTANT '!O492</f>
        <v>4556.9053952419972</v>
      </c>
      <c r="J31" s="148">
        <f>'CONSTANT '!P492</f>
        <v>4974.5326940779287</v>
      </c>
      <c r="K31" s="148">
        <f>'CONSTANT '!Q492</f>
        <v>5133.4898433340013</v>
      </c>
      <c r="L31" s="148">
        <f>'CONSTANT '!R492</f>
        <v>5281.702068503474</v>
      </c>
      <c r="M31" s="148">
        <f>'CONSTANT '!S492</f>
        <v>4525.8938387074177</v>
      </c>
      <c r="N31" s="148">
        <f>'CONSTANT '!T492</f>
        <v>4974.9163633956578</v>
      </c>
      <c r="O31" s="148">
        <f>'CONSTANT '!U492</f>
        <v>5628.9274657052702</v>
      </c>
      <c r="P31" s="148">
        <f>'CONSTANT '!V492</f>
        <v>5711.4579217340961</v>
      </c>
      <c r="Q31" s="148">
        <f>'CONSTANT '!W492</f>
        <v>6104.4683384156397</v>
      </c>
      <c r="S31" s="148"/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5"/>
      <c r="AE31" s="5"/>
    </row>
    <row r="32" spans="1:31" ht="35.4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48">
        <f>'CONSTANT '!N493</f>
        <v>3444.8827514999998</v>
      </c>
      <c r="I32" s="148">
        <f>'CONSTANT '!O493</f>
        <v>3552.8945857905001</v>
      </c>
      <c r="J32" s="148">
        <f>'CONSTANT '!P493</f>
        <v>3623.5318667696197</v>
      </c>
      <c r="K32" s="148">
        <f>'CONSTANT '!Q493</f>
        <v>3685.98318025446</v>
      </c>
      <c r="L32" s="148">
        <f>'CONSTANT '!R493</f>
        <v>3899.4524101283496</v>
      </c>
      <c r="M32" s="148">
        <f>'CONSTANT '!S493</f>
        <v>3183.1512988813524</v>
      </c>
      <c r="N32" s="148">
        <f>'CONSTANT '!T493</f>
        <v>2780.7619471528692</v>
      </c>
      <c r="O32" s="148">
        <f>'CONSTANT '!U493</f>
        <v>3387.78260748401</v>
      </c>
      <c r="P32" s="148">
        <f>'CONSTANT '!V493</f>
        <v>3861.9442391540001</v>
      </c>
      <c r="Q32" s="148">
        <f>'CONSTANT '!W493</f>
        <v>4244.4669453874503</v>
      </c>
      <c r="S32" s="148"/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5"/>
      <c r="AE32" s="5"/>
    </row>
    <row r="33" spans="1:29" ht="35.4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48">
        <f>'CONSTANT '!N494</f>
        <v>4296.2637772999988</v>
      </c>
      <c r="I33" s="148">
        <f>'CONSTANT '!O494</f>
        <v>4584.237889184702</v>
      </c>
      <c r="J33" s="148">
        <f>'CONSTANT '!P494</f>
        <v>4960.0878213726046</v>
      </c>
      <c r="K33" s="148">
        <f>'CONSTANT '!Q494</f>
        <v>5178.420484174283</v>
      </c>
      <c r="L33" s="148">
        <f>'CONSTANT '!R494</f>
        <v>5465.5934201284927</v>
      </c>
      <c r="M33" s="148">
        <f>'CONSTANT '!S494</f>
        <v>4809.2686287632541</v>
      </c>
      <c r="N33" s="148">
        <f>'CONSTANT '!T494</f>
        <v>5132.341932101056</v>
      </c>
      <c r="O33" s="148">
        <f>'CONSTANT '!U494</f>
        <v>5293.8886555993049</v>
      </c>
      <c r="P33" s="148">
        <f>'CONSTANT '!V494</f>
        <v>5301.1726521917126</v>
      </c>
      <c r="Q33" s="148">
        <f>'CONSTANT '!W494</f>
        <v>5406.8954501056996</v>
      </c>
      <c r="S33" s="148"/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</row>
    <row r="34" spans="1:29" ht="35.4" customHeight="1" x14ac:dyDescent="0.3">
      <c r="A34" s="9"/>
      <c r="B34" s="147"/>
      <c r="C34" s="486" t="s">
        <v>140</v>
      </c>
      <c r="D34" s="486"/>
      <c r="E34" s="489" t="s">
        <v>737</v>
      </c>
      <c r="F34" s="485"/>
      <c r="G34" s="4"/>
      <c r="H34" s="148">
        <f>'CONSTANT '!N495</f>
        <v>626.89218149999999</v>
      </c>
      <c r="I34" s="148">
        <f>'CONSTANT '!O495</f>
        <v>679.61226168650012</v>
      </c>
      <c r="J34" s="148">
        <f>'CONSTANT '!P495</f>
        <v>721.97754790509464</v>
      </c>
      <c r="K34" s="148">
        <f>'CONSTANT '!Q495</f>
        <v>748.19323933092937</v>
      </c>
      <c r="L34" s="148">
        <f>'CONSTANT '!R495</f>
        <v>785.5216724141975</v>
      </c>
      <c r="M34" s="148">
        <f>'CONSTANT '!S495</f>
        <v>634.71685596505745</v>
      </c>
      <c r="N34" s="148">
        <f>'CONSTANT '!T495</f>
        <v>705.10110968471611</v>
      </c>
      <c r="O34" s="148">
        <f>'CONSTANT '!U495</f>
        <v>876.71145323384758</v>
      </c>
      <c r="P34" s="148">
        <f>'CONSTANT '!V495</f>
        <v>942.86797881015991</v>
      </c>
      <c r="Q34" s="148">
        <f>'CONSTANT '!W495</f>
        <v>996.7303899925522</v>
      </c>
      <c r="S34" s="148"/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5.4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48">
        <f>'CONSTANT '!N496</f>
        <v>6471.4519580500009</v>
      </c>
      <c r="I35" s="148">
        <f>'CONSTANT '!O496</f>
        <v>6698.7933653396685</v>
      </c>
      <c r="J35" s="148">
        <f>'CONSTANT '!P496</f>
        <v>6938.2633463166976</v>
      </c>
      <c r="K35" s="148">
        <f>'CONSTANT '!Q496</f>
        <v>7323.2916205861811</v>
      </c>
      <c r="L35" s="148">
        <f>'CONSTANT '!R496</f>
        <v>7691.0208795947492</v>
      </c>
      <c r="M35" s="148">
        <f>'CONSTANT '!S496</f>
        <v>6768.3026372577951</v>
      </c>
      <c r="N35" s="148">
        <f>'CONSTANT '!T496</f>
        <v>7383.0739758154941</v>
      </c>
      <c r="O35" s="148">
        <f>'CONSTANT '!U496</f>
        <v>7892.5893942770645</v>
      </c>
      <c r="P35" s="148">
        <f>'CONSTANT '!V496</f>
        <v>7566.5714473298585</v>
      </c>
      <c r="Q35" s="148">
        <f>'CONSTANT '!W496</f>
        <v>7844.9984128943761</v>
      </c>
      <c r="S35" s="148"/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</row>
    <row r="36" spans="1:29" ht="35.4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48">
        <f>'CONSTANT '!N497</f>
        <v>3894.9683753000004</v>
      </c>
      <c r="I36" s="148">
        <f>'CONSTANT '!O497</f>
        <v>4066.0457037721499</v>
      </c>
      <c r="J36" s="148">
        <f>'CONSTANT '!P497</f>
        <v>4287.3309272075167</v>
      </c>
      <c r="K36" s="148">
        <f>'CONSTANT '!Q497</f>
        <v>4472.9538924031149</v>
      </c>
      <c r="L36" s="148">
        <f>'CONSTANT '!R497</f>
        <v>4672.0189405591318</v>
      </c>
      <c r="M36" s="148">
        <f>'CONSTANT '!S497</f>
        <v>4546.9497265124419</v>
      </c>
      <c r="N36" s="148">
        <f>'CONSTANT '!T497</f>
        <v>5237.5261130611234</v>
      </c>
      <c r="O36" s="148">
        <f>'CONSTANT '!U497</f>
        <v>5632.4714685187082</v>
      </c>
      <c r="P36" s="148">
        <f>'CONSTANT '!V497</f>
        <v>5848.2908243707552</v>
      </c>
      <c r="Q36" s="148">
        <f>'CONSTANT '!W497</f>
        <v>6017.8812581503989</v>
      </c>
      <c r="S36" s="148"/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</row>
    <row r="37" spans="1:29" ht="35.4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48">
        <f>'CONSTANT '!N498</f>
        <v>3491.6309686499903</v>
      </c>
      <c r="I37" s="148">
        <f>'CONSTANT '!O498</f>
        <v>3686.646692448599</v>
      </c>
      <c r="J37" s="148">
        <f>'CONSTANT '!P498</f>
        <v>3862.9202519912583</v>
      </c>
      <c r="K37" s="148">
        <f>'CONSTANT '!Q498</f>
        <v>4013.1908188601028</v>
      </c>
      <c r="L37" s="148">
        <f>'CONSTANT '!R498</f>
        <v>4182.2785719357798</v>
      </c>
      <c r="M37" s="148">
        <f>'CONSTANT '!S498</f>
        <v>3974.4186496346128</v>
      </c>
      <c r="N37" s="148">
        <f>'CONSTANT '!T498</f>
        <v>4107.4778897510096</v>
      </c>
      <c r="O37" s="148">
        <f>'CONSTANT '!U498</f>
        <v>4364.0590573247464</v>
      </c>
      <c r="P37" s="148">
        <f>'CONSTANT '!V498</f>
        <v>4619.9890502460457</v>
      </c>
      <c r="Q37" s="148">
        <f>'CONSTANT '!W498</f>
        <v>4994.1750633676802</v>
      </c>
      <c r="S37" s="148"/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</row>
    <row r="38" spans="1:29" ht="30.75" customHeight="1" thickBot="1" x14ac:dyDescent="0.75">
      <c r="A38" s="39"/>
      <c r="B38" s="282"/>
      <c r="C38" s="283"/>
      <c r="D38" s="283"/>
      <c r="E38" s="284"/>
      <c r="F38" s="284"/>
      <c r="G38" s="285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148"/>
      <c r="S38" s="148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51"/>
      <c r="D39" s="151"/>
      <c r="E39" s="151"/>
      <c r="F39" s="151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48">
        <f>'CONSTANT '!N499</f>
        <v>34341.029615500011</v>
      </c>
      <c r="I40" s="148">
        <f>'CONSTANT '!O499</f>
        <v>35522.322666894484</v>
      </c>
      <c r="J40" s="148">
        <f>'CONSTANT '!P499</f>
        <v>36750.173416424295</v>
      </c>
      <c r="K40" s="148">
        <f>'CONSTANT '!Q499</f>
        <v>37962.031087211173</v>
      </c>
      <c r="L40" s="148">
        <f>'CONSTANT '!R499</f>
        <v>39026.351524335558</v>
      </c>
      <c r="M40" s="148">
        <f>'CONSTANT '!S499</f>
        <v>35285.776592054237</v>
      </c>
      <c r="N40" s="148">
        <f>'CONSTANT '!T499</f>
        <v>39784.244454050793</v>
      </c>
      <c r="O40" s="148">
        <f>'CONSTANT '!U499</f>
        <v>41934.412251391688</v>
      </c>
      <c r="P40" s="148">
        <f>'CONSTANT '!V499</f>
        <v>40986.135129743059</v>
      </c>
      <c r="Q40" s="148">
        <f>'CONSTANT '!W499</f>
        <v>41782.729751140549</v>
      </c>
      <c r="S40" s="148"/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</row>
    <row r="41" spans="1:29" ht="49.95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48">
        <f>'CONSTANT '!N500</f>
        <v>28571.51291199998</v>
      </c>
      <c r="I41" s="148">
        <f>'CONSTANT '!O500</f>
        <v>30239.387070193512</v>
      </c>
      <c r="J41" s="148">
        <f>'CONSTANT '!P500</f>
        <v>31611.790355537389</v>
      </c>
      <c r="K41" s="148">
        <f>'CONSTANT '!Q500</f>
        <v>33071.250988879292</v>
      </c>
      <c r="L41" s="148">
        <f>'CONSTANT '!R500</f>
        <v>33767.060072863904</v>
      </c>
      <c r="M41" s="148">
        <f>'CONSTANT '!S500</f>
        <v>32201.149160965157</v>
      </c>
      <c r="N41" s="148">
        <f>'CONSTANT '!T500</f>
        <v>35501.677037463101</v>
      </c>
      <c r="O41" s="148">
        <f>'CONSTANT '!U500</f>
        <v>36599.856397061129</v>
      </c>
      <c r="P41" s="148">
        <f>'CONSTANT '!V500</f>
        <v>37926.41151936644</v>
      </c>
      <c r="Q41" s="148">
        <f>'CONSTANT '!W500</f>
        <v>38846.944178446967</v>
      </c>
      <c r="S41" s="148"/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48">
        <f>'CONSTANT '!N501</f>
        <v>6414.6995299700002</v>
      </c>
      <c r="I42" s="148">
        <f>'CONSTANT '!O501</f>
        <v>6642.0082924913577</v>
      </c>
      <c r="J42" s="148">
        <f>'CONSTANT '!P501</f>
        <v>7061.6820029164128</v>
      </c>
      <c r="K42" s="148">
        <f>'CONSTANT '!Q501</f>
        <v>7419.3353901932742</v>
      </c>
      <c r="L42" s="148">
        <f>'CONSTANT '!R501</f>
        <v>7938.6680977944116</v>
      </c>
      <c r="M42" s="148">
        <f>'CONSTANT '!S501</f>
        <v>12076.08327895221</v>
      </c>
      <c r="N42" s="148">
        <f>'CONSTANT '!T501</f>
        <v>14722.140145977459</v>
      </c>
      <c r="O42" s="148">
        <f>'CONSTANT '!U501</f>
        <v>12295.261497692169</v>
      </c>
      <c r="P42" s="148">
        <f>'CONSTANT '!V501</f>
        <v>11418.645995929142</v>
      </c>
      <c r="Q42" s="148">
        <f>'CONSTANT '!W501</f>
        <v>12384.035519241515</v>
      </c>
      <c r="S42" s="148"/>
      <c r="T42" s="312">
        <v>0</v>
      </c>
      <c r="U42" s="312">
        <v>0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48">
        <f>'CONSTANT '!N502</f>
        <v>8978.9524498399915</v>
      </c>
      <c r="I43" s="148">
        <f>'CONSTANT '!O502</f>
        <v>9313.6534762641022</v>
      </c>
      <c r="J43" s="148">
        <f>'CONSTANT '!P502</f>
        <v>9574.7651884754978</v>
      </c>
      <c r="K43" s="148">
        <f>'CONSTANT '!Q502</f>
        <v>9966.2566351254809</v>
      </c>
      <c r="L43" s="148">
        <f>'CONSTANT '!R502</f>
        <v>10250.229875975599</v>
      </c>
      <c r="M43" s="148">
        <f>'CONSTANT '!S502</f>
        <v>10521.156212636031</v>
      </c>
      <c r="N43" s="148">
        <f>'CONSTANT '!T502</f>
        <v>11779.08792146935</v>
      </c>
      <c r="O43" s="148">
        <f>'CONSTANT '!U502</f>
        <v>12102.705145206277</v>
      </c>
      <c r="P43" s="148">
        <f>'CONSTANT '!V502</f>
        <v>11774.482432801204</v>
      </c>
      <c r="Q43" s="148">
        <f>'CONSTANT '!W502</f>
        <v>12403.185701021093</v>
      </c>
      <c r="S43" s="148"/>
      <c r="T43" s="312">
        <v>0</v>
      </c>
      <c r="U43" s="312">
        <v>0</v>
      </c>
      <c r="V43" s="312">
        <v>0</v>
      </c>
      <c r="W43" s="312">
        <v>0</v>
      </c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48">
        <f>'CONSTANT '!N503</f>
        <v>10321.369627489999</v>
      </c>
      <c r="I44" s="148">
        <f>'CONSTANT '!O503</f>
        <v>10778.354886135759</v>
      </c>
      <c r="J44" s="148">
        <f>'CONSTANT '!P503</f>
        <v>11264.695586635942</v>
      </c>
      <c r="K44" s="148">
        <f>'CONSTANT '!Q503</f>
        <v>11886.528558165272</v>
      </c>
      <c r="L44" s="148">
        <f>'CONSTANT '!R503</f>
        <v>12438.257474533319</v>
      </c>
      <c r="M44" s="148">
        <f>'CONSTANT '!S503</f>
        <v>10568.8818965791</v>
      </c>
      <c r="N44" s="148">
        <f>'CONSTANT '!T503</f>
        <v>10695.49204806271</v>
      </c>
      <c r="O44" s="148">
        <f>'CONSTANT '!U503</f>
        <v>11671.19015221989</v>
      </c>
      <c r="P44" s="148">
        <f>'CONSTANT '!V503</f>
        <v>12167.570334394597</v>
      </c>
      <c r="Q44" s="148">
        <f>'CONSTANT '!W503</f>
        <v>13053.878892497833</v>
      </c>
      <c r="S44" s="148"/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48">
        <f>'CONSTANT '!N504</f>
        <v>7311.3627278389995</v>
      </c>
      <c r="I45" s="148">
        <f>'CONSTANT '!O504</f>
        <v>7475.5438345932298</v>
      </c>
      <c r="J45" s="148">
        <f>'CONSTANT '!P504</f>
        <v>7864.9756857289494</v>
      </c>
      <c r="K45" s="148">
        <f>'CONSTANT '!Q504</f>
        <v>8176.0366691962854</v>
      </c>
      <c r="L45" s="148">
        <f>'CONSTANT '!R504</f>
        <v>8498.4236662535386</v>
      </c>
      <c r="M45" s="148">
        <f>'CONSTANT '!S504</f>
        <v>8054.8180158592158</v>
      </c>
      <c r="N45" s="148">
        <f>'CONSTANT '!T504</f>
        <v>8276.8023021178506</v>
      </c>
      <c r="O45" s="148">
        <f>'CONSTANT '!U504</f>
        <v>8827.0494143076739</v>
      </c>
      <c r="P45" s="148">
        <f>'CONSTANT '!V504</f>
        <v>9085.539586670624</v>
      </c>
      <c r="Q45" s="148">
        <f>'CONSTANT '!W504</f>
        <v>9504.8768398662869</v>
      </c>
      <c r="S45" s="148"/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</row>
    <row r="46" spans="1:29" ht="35.25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48">
        <f>'CONSTANT '!N505</f>
        <v>13939.53448180001</v>
      </c>
      <c r="I46" s="148">
        <f>'CONSTANT '!O505</f>
        <v>14653.004136262411</v>
      </c>
      <c r="J46" s="148">
        <f>'CONSTANT '!P505</f>
        <v>15386.743874310008</v>
      </c>
      <c r="K46" s="148">
        <f>'CONSTANT '!Q505</f>
        <v>16161.169714024445</v>
      </c>
      <c r="L46" s="148">
        <f>'CONSTANT '!R505</f>
        <v>16779.578483728797</v>
      </c>
      <c r="M46" s="148">
        <f>'CONSTANT '!S505</f>
        <v>14173.355463798565</v>
      </c>
      <c r="N46" s="148">
        <f>'CONSTANT '!T505</f>
        <v>15129.458147150448</v>
      </c>
      <c r="O46" s="148">
        <f>'CONSTANT '!U505</f>
        <v>16191.125489783766</v>
      </c>
      <c r="P46" s="148">
        <f>'CONSTANT '!V505</f>
        <v>17330.501618644048</v>
      </c>
      <c r="Q46" s="148">
        <f>'CONSTANT '!W505</f>
        <v>18911.134501854023</v>
      </c>
      <c r="S46" s="148"/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25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48">
        <f>'CONSTANT '!N506</f>
        <v>8293.7657128199899</v>
      </c>
      <c r="I47" s="148">
        <f>'CONSTANT '!O506</f>
        <v>8752.7151075858383</v>
      </c>
      <c r="J47" s="148">
        <f>'CONSTANT '!P506</f>
        <v>9203.49909263277</v>
      </c>
      <c r="K47" s="148">
        <f>'CONSTANT '!Q506</f>
        <v>9690.2236818401016</v>
      </c>
      <c r="L47" s="148">
        <f>'CONSTANT '!R506</f>
        <v>10074.864836200146</v>
      </c>
      <c r="M47" s="148">
        <f>'CONSTANT '!S506</f>
        <v>10211.615966399882</v>
      </c>
      <c r="N47" s="148">
        <f>'CONSTANT '!T506</f>
        <v>11290.551717161732</v>
      </c>
      <c r="O47" s="148">
        <f>'CONSTANT '!U506</f>
        <v>12007.365980724244</v>
      </c>
      <c r="P47" s="148">
        <f>'CONSTANT '!V506</f>
        <v>11770.21610455458</v>
      </c>
      <c r="Q47" s="148">
        <f>'CONSTANT '!W506</f>
        <v>12222.31276723828</v>
      </c>
      <c r="S47" s="148"/>
      <c r="T47" s="312">
        <v>0</v>
      </c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48">
        <f>'CONSTANT '!N507</f>
        <v>5387.5240031399817</v>
      </c>
      <c r="I48" s="148">
        <f>'CONSTANT '!O507</f>
        <v>5625.4728063301318</v>
      </c>
      <c r="J48" s="148">
        <f>'CONSTANT '!P507</f>
        <v>5240.3905975013085</v>
      </c>
      <c r="K48" s="148">
        <f>'CONSTANT '!Q507</f>
        <v>5455.8780687625986</v>
      </c>
      <c r="L48" s="148">
        <f>'CONSTANT '!R507</f>
        <v>5715.0737454301761</v>
      </c>
      <c r="M48" s="148">
        <f>'CONSTANT '!S507</f>
        <v>5636.8626666632108</v>
      </c>
      <c r="N48" s="148">
        <f>'CONSTANT '!T507</f>
        <v>6406.9355724143952</v>
      </c>
      <c r="O48" s="148">
        <f>'CONSTANT '!U507</f>
        <v>6740.4273157680891</v>
      </c>
      <c r="P48" s="148">
        <f>'CONSTANT '!V507</f>
        <v>7055.2275858418288</v>
      </c>
      <c r="Q48" s="148">
        <f>'CONSTANT '!W507</f>
        <v>8043.6487400887818</v>
      </c>
      <c r="S48" s="148"/>
      <c r="T48" s="312">
        <v>0</v>
      </c>
      <c r="U48" s="312">
        <v>0</v>
      </c>
      <c r="V48" s="312">
        <v>0</v>
      </c>
      <c r="W48" s="312">
        <v>0</v>
      </c>
      <c r="X48" s="312">
        <v>0</v>
      </c>
      <c r="Y48" s="312">
        <v>0</v>
      </c>
      <c r="Z48" s="312">
        <v>0</v>
      </c>
      <c r="AA48" s="312">
        <v>0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48">
        <f>'CONSTANT '!N508</f>
        <v>5293.78993042</v>
      </c>
      <c r="I49" s="148">
        <f>'CONSTANT '!O508</f>
        <v>5599.6289637532154</v>
      </c>
      <c r="J49" s="148">
        <f>'CONSTANT '!P508</f>
        <v>6059.6787099124704</v>
      </c>
      <c r="K49" s="148">
        <f>'CONSTANT '!Q508</f>
        <v>6114.9609036801776</v>
      </c>
      <c r="L49" s="148">
        <f>'CONSTANT '!R508</f>
        <v>6292.7453317778545</v>
      </c>
      <c r="M49" s="148">
        <f>'CONSTANT '!S508</f>
        <v>6316.6489335204751</v>
      </c>
      <c r="N49" s="148">
        <f>'CONSTANT '!T508</f>
        <v>7187.4818395420552</v>
      </c>
      <c r="O49" s="148">
        <f>'CONSTANT '!U508</f>
        <v>7924.0777526584079</v>
      </c>
      <c r="P49" s="148">
        <f>'CONSTANT '!V508</f>
        <v>8083.3356821683019</v>
      </c>
      <c r="Q49" s="148">
        <f>'CONSTANT '!W508</f>
        <v>8032.8836399727061</v>
      </c>
      <c r="S49" s="148"/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48">
        <f>'CONSTANT '!N509</f>
        <v>46697.747234959999</v>
      </c>
      <c r="I50" s="148">
        <f>'CONSTANT '!O509</f>
        <v>50640.771634148099</v>
      </c>
      <c r="J50" s="148">
        <f>'CONSTANT '!P509</f>
        <v>55731.287933724074</v>
      </c>
      <c r="K50" s="148">
        <f>'CONSTANT '!Q509</f>
        <v>59698.73480081826</v>
      </c>
      <c r="L50" s="148">
        <f>'CONSTANT '!R509</f>
        <v>61671.286750239095</v>
      </c>
      <c r="M50" s="148">
        <f>'CONSTANT '!S509</f>
        <v>63889.199945471773</v>
      </c>
      <c r="N50" s="148">
        <f>'CONSTANT '!T509</f>
        <v>74091.584461262901</v>
      </c>
      <c r="O50" s="148">
        <f>'CONSTANT '!U509</f>
        <v>86501.175587877427</v>
      </c>
      <c r="P50" s="148">
        <f>'CONSTANT '!V509</f>
        <v>83917.577189687145</v>
      </c>
      <c r="Q50" s="148">
        <f>'CONSTANT '!W509</f>
        <v>87241.903332273054</v>
      </c>
      <c r="S50" s="148"/>
      <c r="T50" s="312">
        <v>0</v>
      </c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</row>
    <row r="51" spans="1:29" ht="66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48">
        <f>'CONSTANT '!N510</f>
        <v>4570.8792022155503</v>
      </c>
      <c r="I51" s="148">
        <f>'CONSTANT '!O510</f>
        <v>4936.8823265080391</v>
      </c>
      <c r="J51" s="148">
        <f>'CONSTANT '!P510</f>
        <v>4983.0309657468324</v>
      </c>
      <c r="K51" s="148">
        <f>'CONSTANT '!Q510</f>
        <v>5357.4070203196989</v>
      </c>
      <c r="L51" s="148">
        <f>'CONSTANT '!R510</f>
        <v>5379.0409704100475</v>
      </c>
      <c r="M51" s="148">
        <f>'CONSTANT '!S510</f>
        <v>5306.6923948861395</v>
      </c>
      <c r="N51" s="148">
        <f>'CONSTANT '!T510</f>
        <v>5768.2266297510323</v>
      </c>
      <c r="O51" s="148">
        <f>'CONSTANT '!U510</f>
        <v>6451.6231590395882</v>
      </c>
      <c r="P51" s="148">
        <f>'CONSTANT '!V510</f>
        <v>6892.1162950128273</v>
      </c>
      <c r="Q51" s="148">
        <f>'CONSTANT '!W510</f>
        <v>7026.4115830833207</v>
      </c>
      <c r="S51" s="148"/>
      <c r="T51" s="312">
        <v>0</v>
      </c>
      <c r="U51" s="312">
        <v>0</v>
      </c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48">
        <f>'CONSTANT '!N511</f>
        <v>23065.786642294002</v>
      </c>
      <c r="I52" s="148">
        <f>'CONSTANT '!O511</f>
        <v>22120.123356635526</v>
      </c>
      <c r="J52" s="148">
        <f>'CONSTANT '!P511</f>
        <v>23139.392342019833</v>
      </c>
      <c r="K52" s="148">
        <f>'CONSTANT '!Q511</f>
        <v>24582.312293819934</v>
      </c>
      <c r="L52" s="148">
        <f>'CONSTANT '!R511</f>
        <v>26170.542358427574</v>
      </c>
      <c r="M52" s="148">
        <f>'CONSTANT '!S511</f>
        <v>24934.860561281177</v>
      </c>
      <c r="N52" s="148">
        <f>'CONSTANT '!T511</f>
        <v>25264.820881309017</v>
      </c>
      <c r="O52" s="148">
        <f>'CONSTANT '!U511</f>
        <v>29113.660647652679</v>
      </c>
      <c r="P52" s="148">
        <f>'CONSTANT '!V511</f>
        <v>30148.786115450748</v>
      </c>
      <c r="Q52" s="148">
        <f>'CONSTANT '!W511</f>
        <v>30348.651421284059</v>
      </c>
      <c r="S52" s="148"/>
      <c r="T52" s="312">
        <v>0</v>
      </c>
      <c r="U52" s="312">
        <v>0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</row>
    <row r="53" spans="1:29" ht="35.4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48">
        <f>'CONSTANT '!N512</f>
        <v>3927.4831981799998</v>
      </c>
      <c r="I53" s="148">
        <f>'CONSTANT '!O512</f>
        <v>4318.0649604933997</v>
      </c>
      <c r="J53" s="148">
        <f>'CONSTANT '!P512</f>
        <v>4568.9701271039594</v>
      </c>
      <c r="K53" s="148">
        <f>'CONSTANT '!Q512</f>
        <v>4760.860467629308</v>
      </c>
      <c r="L53" s="148">
        <f>'CONSTANT '!R512</f>
        <v>5139.5919275913693</v>
      </c>
      <c r="M53" s="148">
        <f>'CONSTANT '!S512</f>
        <v>4784.8528799681417</v>
      </c>
      <c r="N53" s="148">
        <f>'CONSTANT '!T512</f>
        <v>4613.1438361225419</v>
      </c>
      <c r="O53" s="148">
        <f>'CONSTANT '!U512</f>
        <v>5058.2137021258623</v>
      </c>
      <c r="P53" s="148">
        <f>'CONSTANT '!V512</f>
        <v>4829.4655939353233</v>
      </c>
      <c r="Q53" s="148">
        <f>'CONSTANT '!W512</f>
        <v>5169.0603939741541</v>
      </c>
      <c r="S53" s="148"/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</row>
    <row r="54" spans="1:29" ht="66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48">
        <f>'CONSTANT '!N513</f>
        <v>3744.5547339000009</v>
      </c>
      <c r="I54" s="148">
        <f>'CONSTANT '!O513</f>
        <v>3887.2789845292668</v>
      </c>
      <c r="J54" s="148">
        <f>'CONSTANT '!P513</f>
        <v>4234.3622333083922</v>
      </c>
      <c r="K54" s="148">
        <f>'CONSTANT '!Q513</f>
        <v>4515.8908318903723</v>
      </c>
      <c r="L54" s="148">
        <f>'CONSTANT '!R513</f>
        <v>4716.0397561467917</v>
      </c>
      <c r="M54" s="148">
        <f>'CONSTANT '!S513</f>
        <v>4320.1248746495303</v>
      </c>
      <c r="N54" s="148">
        <f>'CONSTANT '!T513</f>
        <v>4375.3899948556473</v>
      </c>
      <c r="O54" s="148">
        <f>'CONSTANT '!U513</f>
        <v>4778.4986746861277</v>
      </c>
      <c r="P54" s="148">
        <f>'CONSTANT '!V513</f>
        <v>4926.7860330610074</v>
      </c>
      <c r="Q54" s="148">
        <f>'CONSTANT '!W513</f>
        <v>5121.0620403002222</v>
      </c>
      <c r="S54" s="148"/>
      <c r="T54" s="312">
        <v>0</v>
      </c>
      <c r="U54" s="312">
        <v>0</v>
      </c>
      <c r="V54" s="312">
        <v>0</v>
      </c>
      <c r="W54" s="312">
        <v>0</v>
      </c>
      <c r="X54" s="312">
        <v>0</v>
      </c>
      <c r="Y54" s="312">
        <v>0</v>
      </c>
      <c r="Z54" s="312">
        <v>0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46">
        <f>'CONSTANT '!N514</f>
        <v>55381.969091896266</v>
      </c>
      <c r="I55" s="146">
        <f>'CONSTANT '!O514</f>
        <v>59507.909089336186</v>
      </c>
      <c r="J55" s="146">
        <f>'CONSTANT '!P514</f>
        <v>63521.683704404029</v>
      </c>
      <c r="K55" s="146">
        <f>'CONSTANT '!Q514</f>
        <v>66194.271723307989</v>
      </c>
      <c r="L55" s="146">
        <f>'CONSTANT '!R514</f>
        <v>66452.570371288355</v>
      </c>
      <c r="M55" s="146">
        <f>'CONSTANT '!S514</f>
        <v>53616.192721116764</v>
      </c>
      <c r="N55" s="146">
        <f>'CONSTANT '!T514</f>
        <v>50838.937329777873</v>
      </c>
      <c r="O55" s="146">
        <f>'CONSTANT '!U514</f>
        <v>53455.042761652316</v>
      </c>
      <c r="P55" s="146">
        <f>'CONSTANT '!V514</f>
        <v>56662.858459509735</v>
      </c>
      <c r="Q55" s="146">
        <f>'CONSTANT '!W514</f>
        <v>66579.938721650018</v>
      </c>
      <c r="S55" s="146"/>
      <c r="T55" s="312">
        <v>0</v>
      </c>
      <c r="U55" s="312">
        <v>0</v>
      </c>
      <c r="V55" s="312">
        <v>0</v>
      </c>
      <c r="W55" s="312">
        <v>0</v>
      </c>
      <c r="X55" s="312">
        <v>0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48">
        <f>'CONSTANT '!N515</f>
        <v>15246.2805779919</v>
      </c>
      <c r="I56" s="148">
        <f>'CONSTANT '!O515</f>
        <v>16548.519500461298</v>
      </c>
      <c r="J56" s="148">
        <f>'CONSTANT '!P515</f>
        <v>16988.181569694796</v>
      </c>
      <c r="K56" s="148">
        <f>'CONSTANT '!Q515</f>
        <v>15811.798686021801</v>
      </c>
      <c r="L56" s="148">
        <f>'CONSTANT '!R515</f>
        <v>15352.423515910799</v>
      </c>
      <c r="M56" s="148">
        <f>'CONSTANT '!S515</f>
        <v>12819.152692942978</v>
      </c>
      <c r="N56" s="148">
        <f>'CONSTANT '!T515</f>
        <v>11227.225398538987</v>
      </c>
      <c r="O56" s="148">
        <f>'CONSTANT '!U515</f>
        <v>11099.499334815115</v>
      </c>
      <c r="P56" s="148">
        <f>'CONSTANT '!V515</f>
        <v>11371.388902925173</v>
      </c>
      <c r="Q56" s="148">
        <f>'CONSTANT '!W515</f>
        <v>13512.942108869793</v>
      </c>
      <c r="S56" s="148"/>
      <c r="T56" s="312">
        <v>0</v>
      </c>
      <c r="U56" s="312">
        <v>0</v>
      </c>
      <c r="V56" s="312">
        <v>0</v>
      </c>
      <c r="W56" s="312">
        <v>0</v>
      </c>
      <c r="X56" s="312">
        <v>0</v>
      </c>
      <c r="Y56" s="312">
        <v>0</v>
      </c>
      <c r="Z56" s="312">
        <v>0</v>
      </c>
      <c r="AA56" s="312">
        <v>0</v>
      </c>
      <c r="AB56" s="312">
        <v>0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48">
        <f>'CONSTANT '!N516</f>
        <v>15360.15484195745</v>
      </c>
      <c r="I57" s="148">
        <f>'CONSTANT '!O516</f>
        <v>15196.761706074243</v>
      </c>
      <c r="J57" s="148">
        <f>'CONSTANT '!P516</f>
        <v>15537.289016533401</v>
      </c>
      <c r="K57" s="148">
        <f>'CONSTANT '!Q516</f>
        <v>15347.832546905509</v>
      </c>
      <c r="L57" s="148">
        <f>'CONSTANT '!R516</f>
        <v>14188.077611785942</v>
      </c>
      <c r="M57" s="148">
        <f>'CONSTANT '!S516</f>
        <v>11945.413015022074</v>
      </c>
      <c r="N57" s="148">
        <f>'CONSTANT '!T516</f>
        <v>11730.7577234172</v>
      </c>
      <c r="O57" s="148">
        <f>'CONSTANT '!U516</f>
        <v>14044.009266617397</v>
      </c>
      <c r="P57" s="148">
        <f>'CONSTANT '!V516</f>
        <v>13983.487047087252</v>
      </c>
      <c r="Q57" s="148">
        <f>'CONSTANT '!W516</f>
        <v>15946.911944372603</v>
      </c>
      <c r="S57" s="148"/>
      <c r="T57" s="312">
        <v>0</v>
      </c>
      <c r="U57" s="312">
        <v>0</v>
      </c>
      <c r="V57" s="312">
        <v>0</v>
      </c>
      <c r="W57" s="312">
        <v>0</v>
      </c>
      <c r="X57" s="312">
        <v>0</v>
      </c>
      <c r="Y57" s="312">
        <v>0</v>
      </c>
      <c r="Z57" s="312">
        <v>0</v>
      </c>
      <c r="AA57" s="312">
        <v>0</v>
      </c>
      <c r="AB57" s="312">
        <v>0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48">
        <f>'CONSTANT '!N517</f>
        <v>15373.156935334802</v>
      </c>
      <c r="I58" s="148">
        <f>'CONSTANT '!O517</f>
        <v>17790.706544153545</v>
      </c>
      <c r="J58" s="148">
        <f>'CONSTANT '!P517</f>
        <v>20253.299170054841</v>
      </c>
      <c r="K58" s="148">
        <f>'CONSTANT '!Q517</f>
        <v>23353.567340848305</v>
      </c>
      <c r="L58" s="148">
        <f>'CONSTANT '!R517</f>
        <v>24823.468913521836</v>
      </c>
      <c r="M58" s="148">
        <f>'CONSTANT '!S517</f>
        <v>17836.347549218732</v>
      </c>
      <c r="N58" s="148">
        <f>'CONSTANT '!T517</f>
        <v>14590.067882451756</v>
      </c>
      <c r="O58" s="148">
        <f>'CONSTANT '!U517</f>
        <v>14220.108710102668</v>
      </c>
      <c r="P58" s="148">
        <f>'CONSTANT '!V517</f>
        <v>16287.249731100896</v>
      </c>
      <c r="Q58" s="148">
        <f>'CONSTANT '!W517</f>
        <v>18946.001879596002</v>
      </c>
      <c r="S58" s="148"/>
      <c r="T58" s="312">
        <v>0</v>
      </c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</row>
    <row r="59" spans="1:29" ht="35.4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48">
        <f>'CONSTANT '!N518</f>
        <v>9402.3767366121119</v>
      </c>
      <c r="I59" s="148">
        <f>'CONSTANT '!O518</f>
        <v>9971.9213386471019</v>
      </c>
      <c r="J59" s="148">
        <f>'CONSTANT '!P518</f>
        <v>10742.913948120986</v>
      </c>
      <c r="K59" s="148">
        <f>'CONSTANT '!Q518</f>
        <v>11681.073149532365</v>
      </c>
      <c r="L59" s="148">
        <f>'CONSTANT '!R518</f>
        <v>12088.600330069772</v>
      </c>
      <c r="M59" s="148">
        <f>'CONSTANT '!S518</f>
        <v>11015.279463932979</v>
      </c>
      <c r="N59" s="148">
        <f>'CONSTANT '!T518</f>
        <v>13290.886325369931</v>
      </c>
      <c r="O59" s="148">
        <f>'CONSTANT '!U518</f>
        <v>14091.425450117133</v>
      </c>
      <c r="P59" s="148">
        <f>'CONSTANT '!V518</f>
        <v>15020.732778396417</v>
      </c>
      <c r="Q59" s="148">
        <f>'CONSTANT '!W518</f>
        <v>18174.082788811622</v>
      </c>
      <c r="S59" s="148"/>
      <c r="T59" s="312">
        <v>0</v>
      </c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6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46">
        <f>'CONSTANT '!N519</f>
        <v>643882.56887343375</v>
      </c>
      <c r="I60" s="146">
        <f>'CONSTANT '!O519</f>
        <v>680561.31856329704</v>
      </c>
      <c r="J60" s="146">
        <f>'CONSTANT '!P519</f>
        <v>723360.72961064545</v>
      </c>
      <c r="K60" s="146">
        <f>'CONSTANT '!Q519</f>
        <v>772989.86129763513</v>
      </c>
      <c r="L60" s="146">
        <f>'CONSTANT '!R519</f>
        <v>820576.47957758803</v>
      </c>
      <c r="M60" s="146">
        <f>'CONSTANT '!S519</f>
        <v>777692.91054699686</v>
      </c>
      <c r="N60" s="146">
        <f>'CONSTANT '!T519</f>
        <v>795116.29697876563</v>
      </c>
      <c r="O60" s="146">
        <f>'CONSTANT '!U519</f>
        <v>884870.33929002122</v>
      </c>
      <c r="P60" s="146">
        <f>'CONSTANT '!V519</f>
        <v>930363.40948065312</v>
      </c>
      <c r="Q60" s="146">
        <f>'CONSTANT '!W519</f>
        <v>980109.72059415164</v>
      </c>
      <c r="S60" s="146"/>
      <c r="T60" s="312">
        <v>0</v>
      </c>
      <c r="U60" s="312">
        <v>0</v>
      </c>
      <c r="V60" s="312">
        <v>0</v>
      </c>
      <c r="W60" s="312">
        <v>0</v>
      </c>
      <c r="X60" s="312">
        <v>0</v>
      </c>
      <c r="Y60" s="312">
        <v>0</v>
      </c>
      <c r="Z60" s="312">
        <v>0</v>
      </c>
      <c r="AA60" s="312">
        <v>0</v>
      </c>
      <c r="AB60" s="312">
        <v>0</v>
      </c>
      <c r="AC60" s="312">
        <v>0</v>
      </c>
    </row>
    <row r="61" spans="1:29" ht="35.4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48">
        <f>'CONSTANT '!N520</f>
        <v>31709.886932707308</v>
      </c>
      <c r="I61" s="148">
        <f>'CONSTANT '!O520</f>
        <v>33412.054657534369</v>
      </c>
      <c r="J61" s="148">
        <f>'CONSTANT '!P520</f>
        <v>34396.04512076603</v>
      </c>
      <c r="K61" s="148">
        <f>'CONSTANT '!Q520</f>
        <v>36108.995756238357</v>
      </c>
      <c r="L61" s="148">
        <f>'CONSTANT '!R520</f>
        <v>38326.469439981985</v>
      </c>
      <c r="M61" s="148">
        <f>'CONSTANT '!S520</f>
        <v>37950.267255222643</v>
      </c>
      <c r="N61" s="148">
        <f>'CONSTANT '!T520</f>
        <v>39021.468364958811</v>
      </c>
      <c r="O61" s="148">
        <f>'CONSTANT '!U520</f>
        <v>40399.352856053803</v>
      </c>
      <c r="P61" s="148">
        <f>'CONSTANT '!V520</f>
        <v>41487.307472377302</v>
      </c>
      <c r="Q61" s="148">
        <f>'CONSTANT '!W520</f>
        <v>42983.207381518194</v>
      </c>
      <c r="S61" s="148"/>
      <c r="T61" s="312">
        <v>0</v>
      </c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0</v>
      </c>
      <c r="AC61" s="312">
        <v>0</v>
      </c>
    </row>
    <row r="62" spans="1:29" ht="35.25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48">
        <f>'CONSTANT '!N521</f>
        <v>25773.764636155702</v>
      </c>
      <c r="I62" s="148">
        <f>'CONSTANT '!O521</f>
        <v>27075.253558146498</v>
      </c>
      <c r="J62" s="148">
        <f>'CONSTANT '!P521</f>
        <v>27670.783274207482</v>
      </c>
      <c r="K62" s="148">
        <f>'CONSTANT '!Q521</f>
        <v>28931.51154012352</v>
      </c>
      <c r="L62" s="148">
        <f>'CONSTANT '!R521</f>
        <v>30595.822079207384</v>
      </c>
      <c r="M62" s="148">
        <f>'CONSTANT '!S521</f>
        <v>29609.760049883807</v>
      </c>
      <c r="N62" s="148">
        <f>'CONSTANT '!T521</f>
        <v>30200.007594469786</v>
      </c>
      <c r="O62" s="148">
        <f>'CONSTANT '!U521</f>
        <v>31337.474543326174</v>
      </c>
      <c r="P62" s="148">
        <f>'CONSTANT '!V521</f>
        <v>32051.595016566596</v>
      </c>
      <c r="Q62" s="148">
        <f>'CONSTANT '!W521</f>
        <v>33867.715154574667</v>
      </c>
      <c r="S62" s="148"/>
      <c r="T62" s="312">
        <v>0</v>
      </c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0</v>
      </c>
    </row>
    <row r="63" spans="1:29" ht="37.5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48">
        <f>'CONSTANT '!N522</f>
        <v>5936.1222965516063</v>
      </c>
      <c r="I63" s="148">
        <f>'CONSTANT '!O522</f>
        <v>6336.8010993878725</v>
      </c>
      <c r="J63" s="148">
        <f>'CONSTANT '!P522</f>
        <v>6725.2618465585447</v>
      </c>
      <c r="K63" s="148">
        <f>'CONSTANT '!Q522</f>
        <v>7177.4842161148372</v>
      </c>
      <c r="L63" s="148">
        <f>'CONSTANT '!R522</f>
        <v>7730.6473607746047</v>
      </c>
      <c r="M63" s="148">
        <f>'CONSTANT '!S522</f>
        <v>8340.5072053388321</v>
      </c>
      <c r="N63" s="148">
        <f>'CONSTANT '!T522</f>
        <v>8821.4607704890295</v>
      </c>
      <c r="O63" s="148">
        <f>'CONSTANT '!U522</f>
        <v>9061.8783127276311</v>
      </c>
      <c r="P63" s="148">
        <f>'CONSTANT '!V522</f>
        <v>9435.7124558107098</v>
      </c>
      <c r="Q63" s="148">
        <f>'CONSTANT '!W522</f>
        <v>9115.4922269435301</v>
      </c>
      <c r="S63" s="148"/>
      <c r="T63" s="312">
        <v>0</v>
      </c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</row>
    <row r="64" spans="1:29" ht="36.75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48">
        <f>'CONSTANT '!N523</f>
        <v>184022.60618059593</v>
      </c>
      <c r="I64" s="148">
        <f>'CONSTANT '!O523</f>
        <v>195707.4410472273</v>
      </c>
      <c r="J64" s="148">
        <f>'CONSTANT '!P523</f>
        <v>209885.34952987888</v>
      </c>
      <c r="K64" s="148">
        <f>'CONSTANT '!Q523</f>
        <v>227166.12589491863</v>
      </c>
      <c r="L64" s="148">
        <f>'CONSTANT '!R523</f>
        <v>242704.16116993513</v>
      </c>
      <c r="M64" s="148">
        <f>'CONSTANT '!S523</f>
        <v>228560.71135709682</v>
      </c>
      <c r="N64" s="148">
        <f>'CONSTANT '!T523</f>
        <v>233686.46093453228</v>
      </c>
      <c r="O64" s="148">
        <f>'CONSTANT '!U523</f>
        <v>265943.39041113446</v>
      </c>
      <c r="P64" s="148">
        <f>'CONSTANT '!V523</f>
        <v>281713.23933002161</v>
      </c>
      <c r="Q64" s="148">
        <f>'CONSTANT '!W523</f>
        <v>293743.60847852525</v>
      </c>
      <c r="S64" s="148"/>
      <c r="T64" s="312">
        <v>0</v>
      </c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</row>
    <row r="65" spans="1:30" ht="36.7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48">
        <f>'CONSTANT '!N524</f>
        <v>82182.6062536971</v>
      </c>
      <c r="I65" s="148">
        <f>'CONSTANT '!O524</f>
        <v>89006.651069463769</v>
      </c>
      <c r="J65" s="148">
        <f>'CONSTANT '!P524</f>
        <v>94906.445283949637</v>
      </c>
      <c r="K65" s="148">
        <f>'CONSTANT '!Q524</f>
        <v>101926.66144105697</v>
      </c>
      <c r="L65" s="148">
        <f>'CONSTANT '!R524</f>
        <v>107689.81001785723</v>
      </c>
      <c r="M65" s="148">
        <f>'CONSTANT '!S524</f>
        <v>102245.91265087907</v>
      </c>
      <c r="N65" s="148">
        <f>'CONSTANT '!T524</f>
        <v>106071.35271452808</v>
      </c>
      <c r="O65" s="148">
        <f>'CONSTANT '!U524</f>
        <v>110215.90626405261</v>
      </c>
      <c r="P65" s="148">
        <f>'CONSTANT '!V524</f>
        <v>115452.88437208958</v>
      </c>
      <c r="Q65" s="148">
        <f>'CONSTANT '!W524</f>
        <v>120267.76894918531</v>
      </c>
      <c r="S65" s="148"/>
      <c r="T65" s="312">
        <v>0</v>
      </c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36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48">
        <f>'CONSTANT '!N525</f>
        <v>78555.140309725626</v>
      </c>
      <c r="I66" s="148">
        <f>'CONSTANT '!O525</f>
        <v>84103.018211424758</v>
      </c>
      <c r="J66" s="148">
        <f>'CONSTANT '!P525</f>
        <v>92077.250399308337</v>
      </c>
      <c r="K66" s="148">
        <f>'CONSTANT '!Q525</f>
        <v>101470.91870370689</v>
      </c>
      <c r="L66" s="148">
        <f>'CONSTANT '!R525</f>
        <v>110245.34728360205</v>
      </c>
      <c r="M66" s="148">
        <f>'CONSTANT '!S525</f>
        <v>103999.47731513271</v>
      </c>
      <c r="N66" s="148">
        <f>'CONSTANT '!T525</f>
        <v>107382.43564296576</v>
      </c>
      <c r="O66" s="148">
        <f>'CONSTANT '!U525</f>
        <v>127411.38107547873</v>
      </c>
      <c r="P66" s="148">
        <f>'CONSTANT '!V525</f>
        <v>135378.29825672694</v>
      </c>
      <c r="Q66" s="148">
        <f>'CONSTANT '!W525</f>
        <v>141198.74537257905</v>
      </c>
      <c r="S66" s="148"/>
      <c r="T66" s="312">
        <v>0</v>
      </c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</row>
    <row r="67" spans="1:30" ht="33.75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48">
        <f>'CONSTANT '!N526</f>
        <v>23284.859617173217</v>
      </c>
      <c r="I67" s="148">
        <f>'CONSTANT '!O526</f>
        <v>22597.771766338796</v>
      </c>
      <c r="J67" s="148">
        <f>'CONSTANT '!P526</f>
        <v>22901.653846620891</v>
      </c>
      <c r="K67" s="148">
        <f>'CONSTANT '!Q526</f>
        <v>23768.545750154772</v>
      </c>
      <c r="L67" s="148">
        <f>'CONSTANT '!R526</f>
        <v>24769.00386847584</v>
      </c>
      <c r="M67" s="148">
        <f>'CONSTANT '!S526</f>
        <v>22315.321391085035</v>
      </c>
      <c r="N67" s="148">
        <f>'CONSTANT '!T526</f>
        <v>20232.672577038429</v>
      </c>
      <c r="O67" s="148">
        <f>'CONSTANT '!U526</f>
        <v>28316.103071603098</v>
      </c>
      <c r="P67" s="148">
        <f>'CONSTANT '!V526</f>
        <v>30882.056701205067</v>
      </c>
      <c r="Q67" s="148">
        <f>'CONSTANT '!W526</f>
        <v>32277.094156760912</v>
      </c>
      <c r="S67" s="148"/>
      <c r="T67" s="312">
        <v>0</v>
      </c>
      <c r="U67" s="312">
        <v>0</v>
      </c>
      <c r="V67" s="312">
        <v>0</v>
      </c>
      <c r="W67" s="312">
        <v>0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75">
      <c r="A68" s="39"/>
      <c r="B68" s="282"/>
      <c r="C68" s="283"/>
      <c r="D68" s="283"/>
      <c r="E68" s="284"/>
      <c r="F68" s="284"/>
      <c r="G68" s="285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148"/>
      <c r="S68" s="148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51"/>
      <c r="D69" s="151"/>
      <c r="E69" s="151"/>
      <c r="F69" s="151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48">
        <f>'CONSTANT '!N527</f>
        <v>36218.654041647518</v>
      </c>
      <c r="I70" s="148">
        <f>'CONSTANT '!O527</f>
        <v>38831.071501457503</v>
      </c>
      <c r="J70" s="148">
        <f>'CONSTANT '!P527</f>
        <v>41747.592339377603</v>
      </c>
      <c r="K70" s="148">
        <f>'CONSTANT '!Q527</f>
        <v>45502.041748293414</v>
      </c>
      <c r="L70" s="148">
        <f>'CONSTANT '!R527</f>
        <v>49821.394454638576</v>
      </c>
      <c r="M70" s="148">
        <f>'CONSTANT '!S527</f>
        <v>36539.089548009739</v>
      </c>
      <c r="N70" s="148">
        <f>'CONSTANT '!T527</f>
        <v>32621.975746195767</v>
      </c>
      <c r="O70" s="148">
        <f>'CONSTANT '!U527</f>
        <v>43894.427699874839</v>
      </c>
      <c r="P70" s="148">
        <f>'CONSTANT '!V527</f>
        <v>47018.865077977476</v>
      </c>
      <c r="Q70" s="148">
        <f>'CONSTANT '!W527</f>
        <v>49918.843872384794</v>
      </c>
      <c r="S70" s="148"/>
      <c r="T70" s="312">
        <v>0</v>
      </c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5.4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48">
        <f>'CONSTANT '!N528</f>
        <v>28352.128200557516</v>
      </c>
      <c r="I71" s="148">
        <f>'CONSTANT '!O528</f>
        <v>30575.366834352957</v>
      </c>
      <c r="J71" s="148">
        <f>'CONSTANT '!P528</f>
        <v>33043.409512968195</v>
      </c>
      <c r="K71" s="148">
        <f>'CONSTANT '!Q528</f>
        <v>36263.411457523769</v>
      </c>
      <c r="L71" s="148">
        <f>'CONSTANT '!R528</f>
        <v>39970.78796294592</v>
      </c>
      <c r="M71" s="148">
        <f>'CONSTANT '!S528</f>
        <v>31674.707504025893</v>
      </c>
      <c r="N71" s="148">
        <f>'CONSTANT '!T528</f>
        <v>28938.398040890726</v>
      </c>
      <c r="O71" s="148">
        <f>'CONSTANT '!U528</f>
        <v>35248.731059955891</v>
      </c>
      <c r="P71" s="148">
        <f>'CONSTANT '!V528</f>
        <v>36099.183672260609</v>
      </c>
      <c r="Q71" s="148">
        <f>'CONSTANT '!W528</f>
        <v>37535.971819814535</v>
      </c>
      <c r="S71" s="148"/>
      <c r="T71" s="312">
        <v>0</v>
      </c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5.4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48">
        <f>'CONSTANT '!N529</f>
        <v>7866.5258410899996</v>
      </c>
      <c r="I72" s="148">
        <f>'CONSTANT '!O529</f>
        <v>8255.7046671045464</v>
      </c>
      <c r="J72" s="148">
        <f>'CONSTANT '!P529</f>
        <v>8704.1828264094111</v>
      </c>
      <c r="K72" s="148">
        <f>'CONSTANT '!Q529</f>
        <v>9238.6302907696481</v>
      </c>
      <c r="L72" s="148">
        <f>'CONSTANT '!R529</f>
        <v>9850.6064916926553</v>
      </c>
      <c r="M72" s="148">
        <f>'CONSTANT '!S529</f>
        <v>4864.3820439838482</v>
      </c>
      <c r="N72" s="148">
        <f>'CONSTANT '!T529</f>
        <v>3683.5777053050406</v>
      </c>
      <c r="O72" s="148">
        <f>'CONSTANT '!U529</f>
        <v>8645.6966399189496</v>
      </c>
      <c r="P72" s="148">
        <f>'CONSTANT '!V529</f>
        <v>10919.681405716867</v>
      </c>
      <c r="Q72" s="148">
        <f>'CONSTANT '!W529</f>
        <v>12382.872052570259</v>
      </c>
      <c r="S72" s="148"/>
      <c r="T72" s="312">
        <v>0</v>
      </c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5.4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48">
        <f>'CONSTANT '!N530</f>
        <v>42057.392677323158</v>
      </c>
      <c r="I73" s="148">
        <f>'CONSTANT '!O530</f>
        <v>44463.083705514124</v>
      </c>
      <c r="J73" s="148">
        <f>'CONSTANT '!P530</f>
        <v>47212.481472708896</v>
      </c>
      <c r="K73" s="148">
        <f>'CONSTANT '!Q530</f>
        <v>50208.370234621703</v>
      </c>
      <c r="L73" s="148">
        <f>'CONSTANT '!R530</f>
        <v>53631.615627985782</v>
      </c>
      <c r="M73" s="148">
        <f>'CONSTANT '!S530</f>
        <v>42077.873097606687</v>
      </c>
      <c r="N73" s="148">
        <f>'CONSTANT '!T530</f>
        <v>42602.852765169271</v>
      </c>
      <c r="O73" s="148">
        <f>'CONSTANT '!U530</f>
        <v>55250.312520838124</v>
      </c>
      <c r="P73" s="148">
        <f>'CONSTANT '!V530</f>
        <v>62785.295240114741</v>
      </c>
      <c r="Q73" s="148">
        <f>'CONSTANT '!W530</f>
        <v>69510.043106982339</v>
      </c>
      <c r="S73" s="148"/>
      <c r="T73" s="312">
        <v>0</v>
      </c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</row>
    <row r="74" spans="1:30" ht="35.4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48">
        <f>'CONSTANT '!N531</f>
        <v>10245.740795000789</v>
      </c>
      <c r="I74" s="148">
        <f>'CONSTANT '!O531</f>
        <v>10936.299993929451</v>
      </c>
      <c r="J74" s="148">
        <f>'CONSTANT '!P531</f>
        <v>11694.720454140894</v>
      </c>
      <c r="K74" s="148">
        <f>'CONSTANT '!Q531</f>
        <v>12517.8928910751</v>
      </c>
      <c r="L74" s="148">
        <f>'CONSTANT '!R531</f>
        <v>13463.303999429369</v>
      </c>
      <c r="M74" s="148">
        <f>'CONSTANT '!S531</f>
        <v>9829.9634802231485</v>
      </c>
      <c r="N74" s="148">
        <f>'CONSTANT '!T531</f>
        <v>10171.065631742633</v>
      </c>
      <c r="O74" s="148">
        <f>'CONSTANT '!U531</f>
        <v>13983.577463385935</v>
      </c>
      <c r="P74" s="148">
        <f>'CONSTANT '!V531</f>
        <v>16130.255589452267</v>
      </c>
      <c r="Q74" s="148">
        <f>'CONSTANT '!W531</f>
        <v>17865.712551077322</v>
      </c>
      <c r="S74" s="148"/>
      <c r="T74" s="312">
        <v>0</v>
      </c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</row>
    <row r="75" spans="1:30" ht="35.4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48">
        <f>'CONSTANT '!N532</f>
        <v>6080.7864768253994</v>
      </c>
      <c r="I75" s="148">
        <f>'CONSTANT '!O532</f>
        <v>6168.8820191649575</v>
      </c>
      <c r="J75" s="148">
        <f>'CONSTANT '!P532</f>
        <v>6304.4360976124017</v>
      </c>
      <c r="K75" s="148">
        <f>'CONSTANT '!Q532</f>
        <v>6463.9907054645173</v>
      </c>
      <c r="L75" s="148">
        <f>'CONSTANT '!R532</f>
        <v>6624.7606125062248</v>
      </c>
      <c r="M75" s="148">
        <f>'CONSTANT '!S532</f>
        <v>6006.2878364124699</v>
      </c>
      <c r="N75" s="148">
        <f>'CONSTANT '!T532</f>
        <v>6216.7819804248193</v>
      </c>
      <c r="O75" s="148">
        <f>'CONSTANT '!U532</f>
        <v>7174.9344680683707</v>
      </c>
      <c r="P75" s="148">
        <f>'CONSTANT '!V532</f>
        <v>8034.5375010143107</v>
      </c>
      <c r="Q75" s="148">
        <f>'CONSTANT '!W532</f>
        <v>8755.2440722860774</v>
      </c>
      <c r="S75" s="148"/>
      <c r="T75" s="312">
        <v>0</v>
      </c>
      <c r="U75" s="312">
        <v>0</v>
      </c>
      <c r="V75" s="312">
        <v>0</v>
      </c>
      <c r="W75" s="312">
        <v>0</v>
      </c>
      <c r="X75" s="312">
        <v>0</v>
      </c>
      <c r="Y75" s="312">
        <v>0</v>
      </c>
      <c r="Z75" s="312">
        <v>0</v>
      </c>
      <c r="AA75" s="312">
        <v>0</v>
      </c>
      <c r="AB75" s="312">
        <v>0</v>
      </c>
      <c r="AC75" s="312">
        <v>0</v>
      </c>
    </row>
    <row r="76" spans="1:30" ht="35.4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48">
        <f>'CONSTANT '!N533</f>
        <v>5734.1246627932796</v>
      </c>
      <c r="I76" s="148">
        <f>'CONSTANT '!O533</f>
        <v>5904.324244473728</v>
      </c>
      <c r="J76" s="148">
        <f>'CONSTANT '!P533</f>
        <v>6093.1310475714008</v>
      </c>
      <c r="K76" s="148">
        <f>'CONSTANT '!Q533</f>
        <v>6210.0565504403194</v>
      </c>
      <c r="L76" s="148">
        <f>'CONSTANT '!R533</f>
        <v>6388.4031120372028</v>
      </c>
      <c r="M76" s="148">
        <f>'CONSTANT '!S533</f>
        <v>2112.6465715660206</v>
      </c>
      <c r="N76" s="148">
        <f>'CONSTANT '!T533</f>
        <v>1310.9794895657299</v>
      </c>
      <c r="O76" s="148">
        <f>'CONSTANT '!U533</f>
        <v>2827.2892777410457</v>
      </c>
      <c r="P76" s="148">
        <f>'CONSTANT '!V533</f>
        <v>3644.8858422982717</v>
      </c>
      <c r="Q76" s="148">
        <f>'CONSTANT '!W533</f>
        <v>4262.762239450065</v>
      </c>
      <c r="S76" s="148"/>
      <c r="T76" s="312">
        <v>0</v>
      </c>
      <c r="U76" s="312">
        <v>0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5.4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48">
        <f>'CONSTANT '!N534</f>
        <v>5817.4652829999295</v>
      </c>
      <c r="I77" s="148">
        <f>'CONSTANT '!O534</f>
        <v>6230.3746603189047</v>
      </c>
      <c r="J77" s="148">
        <f>'CONSTANT '!P534</f>
        <v>6734.9089465935804</v>
      </c>
      <c r="K77" s="148">
        <f>'CONSTANT '!Q534</f>
        <v>7307.5960683618805</v>
      </c>
      <c r="L77" s="148">
        <f>'CONSTANT '!R534</f>
        <v>7946.2416315326727</v>
      </c>
      <c r="M77" s="148">
        <f>'CONSTANT '!S534</f>
        <v>7082.1970657581887</v>
      </c>
      <c r="N77" s="148">
        <f>'CONSTANT '!T534</f>
        <v>7239.1939279624348</v>
      </c>
      <c r="O77" s="148">
        <f>'CONSTANT '!U534</f>
        <v>5853.670541958496</v>
      </c>
      <c r="P77" s="148">
        <f>'CONSTANT '!V534</f>
        <v>6493.2316606846225</v>
      </c>
      <c r="Q77" s="148">
        <f>'CONSTANT '!W534</f>
        <v>6853.5607690693696</v>
      </c>
      <c r="S77" s="148"/>
      <c r="T77" s="312">
        <v>0</v>
      </c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5"/>
    </row>
    <row r="78" spans="1:30" ht="35.4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48">
        <f>'CONSTANT '!N535</f>
        <v>6100.15943290635</v>
      </c>
      <c r="I78" s="148">
        <f>'CONSTANT '!O535</f>
        <v>6620.9783195088594</v>
      </c>
      <c r="J78" s="148">
        <f>'CONSTANT '!P535</f>
        <v>7145.5052183070502</v>
      </c>
      <c r="K78" s="148">
        <f>'CONSTANT '!Q535</f>
        <v>7719.4524957684107</v>
      </c>
      <c r="L78" s="148">
        <f>'CONSTANT '!R535</f>
        <v>8377.5902241139993</v>
      </c>
      <c r="M78" s="148">
        <f>'CONSTANT '!S535</f>
        <v>7189.887543614951</v>
      </c>
      <c r="N78" s="148">
        <f>'CONSTANT '!T535</f>
        <v>7050.9790387793128</v>
      </c>
      <c r="O78" s="148">
        <f>'CONSTANT '!U535</f>
        <v>7081.0482840851328</v>
      </c>
      <c r="P78" s="148">
        <f>'CONSTANT '!V535</f>
        <v>8077.8903754551093</v>
      </c>
      <c r="Q78" s="148">
        <f>'CONSTANT '!W535</f>
        <v>9087.5120356982698</v>
      </c>
      <c r="S78" s="148"/>
      <c r="T78" s="312">
        <v>0</v>
      </c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</row>
    <row r="79" spans="1:30" ht="35.4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48">
        <f>'CONSTANT '!N536</f>
        <v>6320.0776751499998</v>
      </c>
      <c r="I79" s="148">
        <f>'CONSTANT '!O536</f>
        <v>6733.3932785006009</v>
      </c>
      <c r="J79" s="148">
        <f>'CONSTANT '!P536</f>
        <v>7230.2954602813224</v>
      </c>
      <c r="K79" s="148">
        <f>'CONSTANT '!Q536</f>
        <v>7786.530881807972</v>
      </c>
      <c r="L79" s="148">
        <f>'CONSTANT '!R536</f>
        <v>8417.1872251101377</v>
      </c>
      <c r="M79" s="148">
        <f>'CONSTANT '!S536</f>
        <v>7047.9754618872039</v>
      </c>
      <c r="N79" s="148">
        <f>'CONSTANT '!T536</f>
        <v>7456.0894367391365</v>
      </c>
      <c r="O79" s="148">
        <f>'CONSTANT '!U536</f>
        <v>14544.593655380628</v>
      </c>
      <c r="P79" s="148">
        <f>'CONSTANT '!V536</f>
        <v>16359.808812086902</v>
      </c>
      <c r="Q79" s="148">
        <f>'CONSTANT '!W536</f>
        <v>18388.901840809925</v>
      </c>
      <c r="S79" s="148"/>
      <c r="T79" s="312">
        <v>0</v>
      </c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5.4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48">
        <f>'CONSTANT '!N537</f>
        <v>1759.0383516474099</v>
      </c>
      <c r="I80" s="148">
        <f>'CONSTANT '!O537</f>
        <v>1868.8311896176151</v>
      </c>
      <c r="J80" s="148">
        <f>'CONSTANT '!P537</f>
        <v>2009.48424820225</v>
      </c>
      <c r="K80" s="148">
        <f>'CONSTANT '!Q537</f>
        <v>2202.8506417035042</v>
      </c>
      <c r="L80" s="148">
        <f>'CONSTANT '!R537</f>
        <v>2414.1288232561778</v>
      </c>
      <c r="M80" s="148">
        <f>'CONSTANT '!S537</f>
        <v>2808.9151381447077</v>
      </c>
      <c r="N80" s="148">
        <f>'CONSTANT '!T537</f>
        <v>3157.7632599552035</v>
      </c>
      <c r="O80" s="148">
        <f>'CONSTANT '!U537</f>
        <v>3785.1988302185209</v>
      </c>
      <c r="P80" s="148">
        <f>'CONSTANT '!V537</f>
        <v>4044.6854591232618</v>
      </c>
      <c r="Q80" s="148">
        <f>'CONSTANT '!W537</f>
        <v>4296.349598591316</v>
      </c>
      <c r="S80" s="148"/>
      <c r="T80" s="312">
        <v>0</v>
      </c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5.4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48">
        <f>'CONSTANT '!N538</f>
        <v>62302.68286665099</v>
      </c>
      <c r="I81" s="148">
        <f>'CONSTANT '!O538</f>
        <v>67300.821899777555</v>
      </c>
      <c r="J81" s="148">
        <f>'CONSTANT '!P538</f>
        <v>73113.275443459686</v>
      </c>
      <c r="K81" s="148">
        <f>'CONSTANT '!Q538</f>
        <v>79110.466192337641</v>
      </c>
      <c r="L81" s="148">
        <f>'CONSTANT '!R538</f>
        <v>84225.445483276068</v>
      </c>
      <c r="M81" s="148">
        <f>'CONSTANT '!S538</f>
        <v>89202.891052927531</v>
      </c>
      <c r="N81" s="148">
        <f>'CONSTANT '!T538</f>
        <v>94600.174503688453</v>
      </c>
      <c r="O81" s="148">
        <f>'CONSTANT '!U538</f>
        <v>99477.385550389707</v>
      </c>
      <c r="P81" s="148">
        <f>'CONSTANT '!V538</f>
        <v>103018.33467142608</v>
      </c>
      <c r="Q81" s="148">
        <f>'CONSTANT '!W538</f>
        <v>106518.1339983925</v>
      </c>
      <c r="S81" s="148"/>
      <c r="T81" s="312">
        <v>0</v>
      </c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0</v>
      </c>
      <c r="AC81" s="312">
        <v>0</v>
      </c>
    </row>
    <row r="82" spans="1:29" ht="35.4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48">
        <f>'CONSTANT '!N539</f>
        <v>6646.42676284966</v>
      </c>
      <c r="I82" s="148">
        <f>'CONSTANT '!O539</f>
        <v>6874.6884328146534</v>
      </c>
      <c r="J82" s="148">
        <f>'CONSTANT '!P539</f>
        <v>7374.2126251679438</v>
      </c>
      <c r="K82" s="148">
        <f>'CONSTANT '!Q539</f>
        <v>7784.8420995784236</v>
      </c>
      <c r="L82" s="148">
        <f>'CONSTANT '!R539</f>
        <v>8091.0365242690386</v>
      </c>
      <c r="M82" s="148">
        <f>'CONSTANT '!S539</f>
        <v>7221.6997220067715</v>
      </c>
      <c r="N82" s="148">
        <f>'CONSTANT '!T539</f>
        <v>7139.7367676550512</v>
      </c>
      <c r="O82" s="148">
        <f>'CONSTANT '!U539</f>
        <v>7873.7140647807264</v>
      </c>
      <c r="P82" s="148">
        <f>'CONSTANT '!V539</f>
        <v>8354.0570452771899</v>
      </c>
      <c r="Q82" s="148">
        <f>'CONSTANT '!W539</f>
        <v>8872.685764524871</v>
      </c>
      <c r="S82" s="148"/>
      <c r="T82" s="312">
        <v>0</v>
      </c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</row>
    <row r="83" spans="1:29" ht="35.4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48">
        <f>'CONSTANT '!N540</f>
        <v>40999.320201301496</v>
      </c>
      <c r="I83" s="148">
        <f>'CONSTANT '!O540</f>
        <v>44870.171385866473</v>
      </c>
      <c r="J83" s="148">
        <f>'CONSTANT '!P540</f>
        <v>49057.562223208442</v>
      </c>
      <c r="K83" s="148">
        <f>'CONSTANT '!Q540</f>
        <v>53346.226808302999</v>
      </c>
      <c r="L83" s="148">
        <f>'CONSTANT '!R540</f>
        <v>57103.515977384661</v>
      </c>
      <c r="M83" s="148">
        <f>'CONSTANT '!S540</f>
        <v>62387.382646595717</v>
      </c>
      <c r="N83" s="148">
        <f>'CONSTANT '!T540</f>
        <v>67458.107132948891</v>
      </c>
      <c r="O83" s="148">
        <f>'CONSTANT '!U540</f>
        <v>70239.626052981766</v>
      </c>
      <c r="P83" s="148">
        <f>'CONSTANT '!V540</f>
        <v>72497.476337115615</v>
      </c>
      <c r="Q83" s="148">
        <f>'CONSTANT '!W540</f>
        <v>74747.880549522975</v>
      </c>
      <c r="S83" s="148"/>
      <c r="T83" s="312">
        <v>0</v>
      </c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0</v>
      </c>
    </row>
    <row r="84" spans="1:29" ht="35.4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48">
        <f>'CONSTANT '!N541</f>
        <v>14656.935902499836</v>
      </c>
      <c r="I84" s="148">
        <f>'CONSTANT '!O541</f>
        <v>15555.962081096422</v>
      </c>
      <c r="J84" s="148">
        <f>'CONSTANT '!P541</f>
        <v>16681.500595083304</v>
      </c>
      <c r="K84" s="148">
        <f>'CONSTANT '!Q541</f>
        <v>17979.397284456212</v>
      </c>
      <c r="L84" s="148">
        <f>'CONSTANT '!R541</f>
        <v>19030.892981622361</v>
      </c>
      <c r="M84" s="148">
        <f>'CONSTANT '!S541</f>
        <v>19593.808684325049</v>
      </c>
      <c r="N84" s="148">
        <f>'CONSTANT '!T541</f>
        <v>20002.330603084516</v>
      </c>
      <c r="O84" s="148">
        <f>'CONSTANT '!U541</f>
        <v>21364.045432627216</v>
      </c>
      <c r="P84" s="148">
        <f>'CONSTANT '!V541</f>
        <v>22166.801289033272</v>
      </c>
      <c r="Q84" s="148">
        <f>'CONSTANT '!W541</f>
        <v>22897.567684344649</v>
      </c>
      <c r="S84" s="148"/>
      <c r="T84" s="312">
        <v>0</v>
      </c>
      <c r="U84" s="312">
        <v>0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</row>
    <row r="85" spans="1:29" ht="35.4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48">
        <f>'CONSTANT '!N542</f>
        <v>60017.563401310596</v>
      </c>
      <c r="I85" s="148">
        <f>'CONSTANT '!O542</f>
        <v>60887.552651403625</v>
      </c>
      <c r="J85" s="148">
        <f>'CONSTANT '!P542</f>
        <v>63972.726863369404</v>
      </c>
      <c r="K85" s="148">
        <f>'CONSTANT '!Q542</f>
        <v>66484.752773402419</v>
      </c>
      <c r="L85" s="148">
        <f>'CONSTANT '!R542</f>
        <v>69388.162062236603</v>
      </c>
      <c r="M85" s="148">
        <f>'CONSTANT '!S542</f>
        <v>70951.821258094773</v>
      </c>
      <c r="N85" s="148">
        <f>'CONSTANT '!T542</f>
        <v>77343.641000817515</v>
      </c>
      <c r="O85" s="148">
        <f>'CONSTANT '!U542</f>
        <v>78912.55178839626</v>
      </c>
      <c r="P85" s="148">
        <f>'CONSTANT '!V542</f>
        <v>78200.622609047772</v>
      </c>
      <c r="Q85" s="148">
        <f>'CONSTANT '!W542</f>
        <v>81685.278452989529</v>
      </c>
      <c r="S85" s="148"/>
      <c r="T85" s="312">
        <v>0</v>
      </c>
      <c r="U85" s="312">
        <v>0</v>
      </c>
      <c r="V85" s="312">
        <v>0</v>
      </c>
      <c r="W85" s="312">
        <v>0</v>
      </c>
      <c r="X85" s="312">
        <v>0</v>
      </c>
      <c r="Y85" s="312">
        <v>0</v>
      </c>
      <c r="Z85" s="312">
        <v>0</v>
      </c>
      <c r="AA85" s="312">
        <v>0</v>
      </c>
      <c r="AB85" s="312">
        <v>0</v>
      </c>
      <c r="AC85" s="312">
        <v>0</v>
      </c>
    </row>
    <row r="86" spans="1:29" ht="35.4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48">
        <f>'CONSTANT '!N543</f>
        <v>50786.826675556564</v>
      </c>
      <c r="I86" s="148">
        <f>'CONSTANT '!O543</f>
        <v>51534.360961170605</v>
      </c>
      <c r="J86" s="148">
        <f>'CONSTANT '!P543</f>
        <v>53835.312553663054</v>
      </c>
      <c r="K86" s="148">
        <f>'CONSTANT '!Q543</f>
        <v>56116.02612465751</v>
      </c>
      <c r="L86" s="148">
        <f>'CONSTANT '!R543</f>
        <v>58506.750571062046</v>
      </c>
      <c r="M86" s="148">
        <f>'CONSTANT '!S543</f>
        <v>58674.842293378235</v>
      </c>
      <c r="N86" s="148">
        <f>'CONSTANT '!T543</f>
        <v>64717.085814933147</v>
      </c>
      <c r="O86" s="148">
        <f>'CONSTANT '!U543</f>
        <v>66574.577995739557</v>
      </c>
      <c r="P86" s="148">
        <f>'CONSTANT '!V543</f>
        <v>63612.23639145471</v>
      </c>
      <c r="Q86" s="148">
        <f>'CONSTANT '!W543</f>
        <v>66092.797185352858</v>
      </c>
      <c r="S86" s="148"/>
      <c r="T86" s="312">
        <v>0</v>
      </c>
      <c r="U86" s="312">
        <v>0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48">
        <f>'CONSTANT '!N544</f>
        <v>9230.7367257540318</v>
      </c>
      <c r="I87" s="148">
        <f>'CONSTANT '!O544</f>
        <v>9353.1916902330177</v>
      </c>
      <c r="J87" s="148">
        <f>'CONSTANT '!P544</f>
        <v>10137.414309706353</v>
      </c>
      <c r="K87" s="148">
        <f>'CONSTANT '!Q544</f>
        <v>10368.726648744903</v>
      </c>
      <c r="L87" s="148">
        <f>'CONSTANT '!R544</f>
        <v>10881.411491174558</v>
      </c>
      <c r="M87" s="148">
        <f>'CONSTANT '!S544</f>
        <v>12276.978964716543</v>
      </c>
      <c r="N87" s="148">
        <f>'CONSTANT '!T544</f>
        <v>12626.555185884368</v>
      </c>
      <c r="O87" s="148">
        <f>'CONSTANT '!U544</f>
        <v>12337.973792656703</v>
      </c>
      <c r="P87" s="148">
        <f>'CONSTANT '!V544</f>
        <v>14588.386217593066</v>
      </c>
      <c r="Q87" s="148">
        <f>'CONSTANT '!W544</f>
        <v>15592.481267636673</v>
      </c>
      <c r="S87" s="148"/>
      <c r="T87" s="312">
        <v>0</v>
      </c>
      <c r="U87" s="312">
        <v>0</v>
      </c>
      <c r="V87" s="312">
        <v>0</v>
      </c>
      <c r="W87" s="312">
        <v>0</v>
      </c>
      <c r="X87" s="312">
        <v>0</v>
      </c>
      <c r="Y87" s="312">
        <v>0</v>
      </c>
      <c r="Z87" s="312">
        <v>0</v>
      </c>
      <c r="AA87" s="312">
        <v>0</v>
      </c>
      <c r="AB87" s="312">
        <v>0</v>
      </c>
      <c r="AC87" s="312">
        <v>0</v>
      </c>
    </row>
    <row r="88" spans="1:29" ht="35.4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48">
        <f>'CONSTANT '!N545</f>
        <v>18615.663583863272</v>
      </c>
      <c r="I88" s="148">
        <f>'CONSTANT '!O545</f>
        <v>19834.822007634066</v>
      </c>
      <c r="J88" s="148">
        <f>'CONSTANT '!P545</f>
        <v>20558.780963271103</v>
      </c>
      <c r="K88" s="148">
        <f>'CONSTANT '!Q545</f>
        <v>22603.517519890713</v>
      </c>
      <c r="L88" s="148">
        <f>'CONSTANT '!R545</f>
        <v>23969.944604232151</v>
      </c>
      <c r="M88" s="148">
        <f>'CONSTANT '!S545</f>
        <v>25150.194483568299</v>
      </c>
      <c r="N88" s="148">
        <f>'CONSTANT '!T545</f>
        <v>28427.711030761566</v>
      </c>
      <c r="O88" s="148">
        <f>'CONSTANT '!U545</f>
        <v>27243.856241852704</v>
      </c>
      <c r="P88" s="148">
        <f>'CONSTANT '!V545</f>
        <v>25380.262285209054</v>
      </c>
      <c r="Q88" s="148">
        <f>'CONSTANT '!W545</f>
        <v>27006.417619996144</v>
      </c>
      <c r="S88" s="148"/>
      <c r="T88" s="312">
        <v>0</v>
      </c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5.4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48">
        <f>'CONSTANT '!N546</f>
        <v>18028.45978500646</v>
      </c>
      <c r="I89" s="148">
        <f>'CONSTANT '!O546</f>
        <v>19231.777578677858</v>
      </c>
      <c r="J89" s="148">
        <f>'CONSTANT '!P546</f>
        <v>19947.71900214264</v>
      </c>
      <c r="K89" s="148">
        <f>'CONSTANT '!Q546</f>
        <v>21974.050278293529</v>
      </c>
      <c r="L89" s="148">
        <f>'CONSTANT '!R546</f>
        <v>23362.194935387844</v>
      </c>
      <c r="M89" s="148">
        <f>'CONSTANT '!S546</f>
        <v>24590.987742176734</v>
      </c>
      <c r="N89" s="148">
        <f>'CONSTANT '!T546</f>
        <v>27837.967734676426</v>
      </c>
      <c r="O89" s="148">
        <f>'CONSTANT '!U546</f>
        <v>26588.336599240589</v>
      </c>
      <c r="P89" s="148">
        <f>'CONSTANT '!V546</f>
        <v>24575.040539907553</v>
      </c>
      <c r="Q89" s="148">
        <f>'CONSTANT '!W546</f>
        <v>26310.67596417079</v>
      </c>
      <c r="S89" s="148"/>
      <c r="T89" s="312">
        <v>0</v>
      </c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0</v>
      </c>
      <c r="AC89" s="312">
        <v>0</v>
      </c>
    </row>
    <row r="90" spans="1:29" ht="35.4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48">
        <f>'CONSTANT '!N547</f>
        <v>587.2037988568128</v>
      </c>
      <c r="I90" s="148">
        <f>'CONSTANT '!O547</f>
        <v>603.04442895620764</v>
      </c>
      <c r="J90" s="148">
        <f>'CONSTANT '!P547</f>
        <v>611.06196112846237</v>
      </c>
      <c r="K90" s="148">
        <f>'CONSTANT '!Q547</f>
        <v>629.4672415971819</v>
      </c>
      <c r="L90" s="148">
        <f>'CONSTANT '!R547</f>
        <v>607.74966884430626</v>
      </c>
      <c r="M90" s="148">
        <f>'CONSTANT '!S547</f>
        <v>559.20674139156449</v>
      </c>
      <c r="N90" s="148">
        <f>'CONSTANT '!T547</f>
        <v>589.74329608513995</v>
      </c>
      <c r="O90" s="148">
        <f>'CONSTANT '!U547</f>
        <v>655.51964261211367</v>
      </c>
      <c r="P90" s="148">
        <f>'CONSTANT '!V547</f>
        <v>805.22174530150005</v>
      </c>
      <c r="Q90" s="148">
        <f>'CONSTANT '!W547</f>
        <v>695.74165582535409</v>
      </c>
      <c r="S90" s="148"/>
      <c r="T90" s="312">
        <v>0</v>
      </c>
      <c r="U90" s="312">
        <v>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6.75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48">
        <f>'CONSTANT '!N548</f>
        <v>17561.239789921372</v>
      </c>
      <c r="I91" s="148">
        <f>'CONSTANT '!O548</f>
        <v>18411.700025156118</v>
      </c>
      <c r="J91" s="148">
        <f>'CONSTANT '!P548</f>
        <v>19392.932907714898</v>
      </c>
      <c r="K91" s="148">
        <f>'CONSTANT '!Q548</f>
        <v>20380.72612882774</v>
      </c>
      <c r="L91" s="148">
        <f>'CONSTANT '!R548</f>
        <v>21432.607809830435</v>
      </c>
      <c r="M91" s="148">
        <f>'CONSTANT '!S548</f>
        <v>17766.17576298134</v>
      </c>
      <c r="N91" s="148">
        <f>'CONSTANT '!T548</f>
        <v>15465.854423720932</v>
      </c>
      <c r="O91" s="148">
        <f>'CONSTANT '!U548</f>
        <v>20176.856369912108</v>
      </c>
      <c r="P91" s="148">
        <f>'CONSTANT '!V548</f>
        <v>20936.840905593108</v>
      </c>
      <c r="Q91" s="148">
        <f>'CONSTANT '!W548</f>
        <v>23524.967997987686</v>
      </c>
      <c r="S91" s="148"/>
      <c r="T91" s="312">
        <v>0</v>
      </c>
      <c r="U91" s="312">
        <v>0</v>
      </c>
      <c r="V91" s="312">
        <v>0</v>
      </c>
      <c r="W91" s="312">
        <v>0</v>
      </c>
      <c r="X91" s="312">
        <v>0</v>
      </c>
      <c r="Y91" s="312">
        <v>0</v>
      </c>
      <c r="Z91" s="312">
        <v>0</v>
      </c>
      <c r="AA91" s="312">
        <v>0</v>
      </c>
      <c r="AB91" s="312">
        <v>0</v>
      </c>
      <c r="AC91" s="312">
        <v>0</v>
      </c>
    </row>
    <row r="92" spans="1:29" ht="35.4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48">
        <f>'CONSTANT '!N549</f>
        <v>33869.40577194959</v>
      </c>
      <c r="I92" s="148">
        <f>'CONSTANT '!O549</f>
        <v>36552.968032176381</v>
      </c>
      <c r="J92" s="148">
        <f>'CONSTANT '!P549</f>
        <v>39738.677788752393</v>
      </c>
      <c r="K92" s="148">
        <f>'CONSTANT '!Q549</f>
        <v>43364.268723015863</v>
      </c>
      <c r="L92" s="148">
        <f>'CONSTANT '!R549</f>
        <v>47329.884922013036</v>
      </c>
      <c r="M92" s="148">
        <f>'CONSTANT '!S549</f>
        <v>40999.394466046346</v>
      </c>
      <c r="N92" s="148">
        <f>'CONSTANT '!T549</f>
        <v>37954.284998713003</v>
      </c>
      <c r="O92" s="148">
        <f>'CONSTANT '!U549</f>
        <v>46033.200546331536</v>
      </c>
      <c r="P92" s="148">
        <f>'CONSTANT '!V549</f>
        <v>50943.824631657015</v>
      </c>
      <c r="Q92" s="148">
        <f>'CONSTANT '!W549</f>
        <v>55181.691438362337</v>
      </c>
      <c r="S92" s="148"/>
      <c r="T92" s="312">
        <v>0</v>
      </c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</row>
    <row r="93" spans="1:29" ht="37.5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48">
        <f>'CONSTANT '!N550</f>
        <v>22927.517359618872</v>
      </c>
      <c r="I93" s="148">
        <f>'CONSTANT '!O550</f>
        <v>24829.192232688238</v>
      </c>
      <c r="J93" s="148">
        <f>'CONSTANT '!P550</f>
        <v>27158.489791386975</v>
      </c>
      <c r="K93" s="148">
        <f>'CONSTANT '!Q550</f>
        <v>29799.948191723321</v>
      </c>
      <c r="L93" s="148">
        <f>'CONSTANT '!R550</f>
        <v>32710.235442221943</v>
      </c>
      <c r="M93" s="148">
        <f>'CONSTANT '!S550</f>
        <v>30040.884002956795</v>
      </c>
      <c r="N93" s="148">
        <f>'CONSTANT '!T550</f>
        <v>28505.81105500738</v>
      </c>
      <c r="O93" s="148">
        <f>'CONSTANT '!U550</f>
        <v>33568.754690569142</v>
      </c>
      <c r="P93" s="148">
        <f>'CONSTANT '!V550</f>
        <v>36733.37255907389</v>
      </c>
      <c r="Q93" s="148">
        <f>'CONSTANT '!W550</f>
        <v>39926.37875462896</v>
      </c>
      <c r="S93" s="148"/>
      <c r="T93" s="312">
        <v>0</v>
      </c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8.25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48">
        <f>'CONSTANT '!N551</f>
        <v>10941.888412330718</v>
      </c>
      <c r="I94" s="148">
        <f>'CONSTANT '!O551</f>
        <v>11723.775799488145</v>
      </c>
      <c r="J94" s="148">
        <f>'CONSTANT '!P551</f>
        <v>12580.187997365418</v>
      </c>
      <c r="K94" s="148">
        <f>'CONSTANT '!Q551</f>
        <v>13564.320531292538</v>
      </c>
      <c r="L94" s="148">
        <f>'CONSTANT '!R551</f>
        <v>14619.649479791096</v>
      </c>
      <c r="M94" s="148">
        <f>'CONSTANT '!S551</f>
        <v>10958.510463089553</v>
      </c>
      <c r="N94" s="148">
        <f>'CONSTANT '!T551</f>
        <v>9448.4739437056251</v>
      </c>
      <c r="O94" s="148">
        <f>'CONSTANT '!U551</f>
        <v>12464.445855762393</v>
      </c>
      <c r="P94" s="148">
        <f>'CONSTANT '!V551</f>
        <v>14210.452072583124</v>
      </c>
      <c r="Q94" s="148">
        <f>'CONSTANT '!W551</f>
        <v>15255.312683733377</v>
      </c>
      <c r="S94" s="148"/>
      <c r="T94" s="312">
        <v>0</v>
      </c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</row>
    <row r="95" spans="1:29" ht="35.4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48">
        <f>'CONSTANT '!N552</f>
        <v>26271.002254680003</v>
      </c>
      <c r="I95" s="148">
        <f>'CONSTANT '!O552</f>
        <v>27491.422386845086</v>
      </c>
      <c r="J95" s="148">
        <f>'CONSTANT '!P552</f>
        <v>28796.000000000004</v>
      </c>
      <c r="K95" s="148">
        <f>'CONSTANT '!Q552</f>
        <v>30130.999999999996</v>
      </c>
      <c r="L95" s="148">
        <f>'CONSTANT '!R552</f>
        <v>31514.125897459562</v>
      </c>
      <c r="M95" s="148">
        <f>'CONSTANT '!S552</f>
        <v>32605.849407423691</v>
      </c>
      <c r="N95" s="148">
        <f>'CONSTANT '!T552</f>
        <v>33103.664580086392</v>
      </c>
      <c r="O95" s="148">
        <f>'CONSTANT '!U552</f>
        <v>33698.438182671147</v>
      </c>
      <c r="P95" s="148">
        <f>'CONSTANT '!V552</f>
        <v>34781.349082892033</v>
      </c>
      <c r="Q95" s="148">
        <f>'CONSTANT '!W552</f>
        <v>35869.678944140469</v>
      </c>
      <c r="S95" s="148"/>
      <c r="T95" s="312">
        <v>0</v>
      </c>
      <c r="U95" s="312">
        <v>0</v>
      </c>
      <c r="V95" s="312">
        <v>0</v>
      </c>
      <c r="W95" s="312">
        <v>0</v>
      </c>
      <c r="X95" s="312">
        <v>0</v>
      </c>
      <c r="Y95" s="312">
        <v>0</v>
      </c>
      <c r="Z95" s="312">
        <v>0</v>
      </c>
      <c r="AA95" s="312">
        <v>0</v>
      </c>
      <c r="AB95" s="312">
        <v>0</v>
      </c>
      <c r="AC95" s="312">
        <v>0</v>
      </c>
    </row>
    <row r="96" spans="1:29" ht="35.4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48">
        <f>'CONSTANT '!N553</f>
        <v>29968.038597439263</v>
      </c>
      <c r="I96" s="148">
        <f>'CONSTANT '!O553</f>
        <v>31537.378557380765</v>
      </c>
      <c r="J96" s="148">
        <f>'CONSTANT '!P553</f>
        <v>33312.529914635721</v>
      </c>
      <c r="K96" s="148">
        <f>'CONSTANT '!Q553</f>
        <v>35457.561609786731</v>
      </c>
      <c r="L96" s="148">
        <f>'CONSTANT '!R553</f>
        <v>37787.881450101428</v>
      </c>
      <c r="M96" s="148">
        <f>'CONSTANT '!S553</f>
        <v>29588.521456691495</v>
      </c>
      <c r="N96" s="148">
        <f>'CONSTANT '!T553</f>
        <v>27314.58687287704</v>
      </c>
      <c r="O96" s="148">
        <f>'CONSTANT '!U553</f>
        <v>34487.471645995363</v>
      </c>
      <c r="P96" s="148">
        <f>'CONSTANT '!V553</f>
        <v>37807.751039467854</v>
      </c>
      <c r="Q96" s="148">
        <f>'CONSTANT '!W553</f>
        <v>40807.725878282661</v>
      </c>
      <c r="S96" s="148"/>
      <c r="T96" s="312">
        <v>0</v>
      </c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7.5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48">
        <f>'CONSTANT '!N554</f>
        <v>8027.6115224451078</v>
      </c>
      <c r="I97" s="148">
        <f>'CONSTANT '!O554</f>
        <v>8472.7506089761937</v>
      </c>
      <c r="J97" s="148">
        <f>'CONSTANT '!P554</f>
        <v>8965.0174193577295</v>
      </c>
      <c r="K97" s="148">
        <f>'CONSTANT '!Q554</f>
        <v>9504.4840826450927</v>
      </c>
      <c r="L97" s="148">
        <f>'CONSTANT '!R554</f>
        <v>10069.961501744856</v>
      </c>
      <c r="M97" s="148">
        <f>'CONSTANT '!S554</f>
        <v>9453.8028552543346</v>
      </c>
      <c r="N97" s="148">
        <f>'CONSTANT '!T554</f>
        <v>10245.885572463376</v>
      </c>
      <c r="O97" s="148">
        <f>'CONSTANT '!U554</f>
        <v>11341.857231233371</v>
      </c>
      <c r="P97" s="148">
        <f>'CONSTANT '!V554</f>
        <v>12491.970252448531</v>
      </c>
      <c r="Q97" s="148">
        <f>'CONSTANT '!W554</f>
        <v>13595.196247404736</v>
      </c>
      <c r="S97" s="148"/>
      <c r="T97" s="312">
        <v>0</v>
      </c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8.25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48">
        <f>'CONSTANT '!N555</f>
        <v>9233.3422568356491</v>
      </c>
      <c r="I98" s="148">
        <f>'CONSTANT '!O555</f>
        <v>9856.2359270849083</v>
      </c>
      <c r="J98" s="148">
        <f>'CONSTANT '!P555</f>
        <v>10501.243166809043</v>
      </c>
      <c r="K98" s="148">
        <f>'CONSTANT '!Q555</f>
        <v>11155.523892948138</v>
      </c>
      <c r="L98" s="148">
        <f>'CONSTANT '!R555</f>
        <v>11800.957607556535</v>
      </c>
      <c r="M98" s="148">
        <f>'CONSTANT '!S555</f>
        <v>10994.084733943529</v>
      </c>
      <c r="N98" s="148">
        <f>'CONSTANT '!T555</f>
        <v>10591.908715190933</v>
      </c>
      <c r="O98" s="148">
        <f>'CONSTANT '!U555</f>
        <v>11459.174840157681</v>
      </c>
      <c r="P98" s="148">
        <f>'CONSTANT '!V555</f>
        <v>12304.756863524954</v>
      </c>
      <c r="Q98" s="148">
        <f>'CONSTANT '!W555</f>
        <v>13214.065627519396</v>
      </c>
      <c r="S98" s="148"/>
      <c r="T98" s="312">
        <v>0</v>
      </c>
      <c r="U98" s="312">
        <v>0</v>
      </c>
      <c r="V98" s="312">
        <v>0</v>
      </c>
      <c r="W98" s="312">
        <v>0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</row>
    <row r="99" spans="1:29" ht="37.5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48">
        <f>'CONSTANT '!N556</f>
        <v>12707.084818158506</v>
      </c>
      <c r="I99" s="148">
        <f>'CONSTANT '!O556</f>
        <v>13208.392021319665</v>
      </c>
      <c r="J99" s="148">
        <f>'CONSTANT '!P556</f>
        <v>13846.26932846895</v>
      </c>
      <c r="K99" s="148">
        <f>'CONSTANT '!Q556</f>
        <v>14797.553634193497</v>
      </c>
      <c r="L99" s="148">
        <f>'CONSTANT '!R556</f>
        <v>15916.962340800039</v>
      </c>
      <c r="M99" s="148">
        <f>'CONSTANT '!S556</f>
        <v>9140.6338674936287</v>
      </c>
      <c r="N99" s="148">
        <f>'CONSTANT '!T556</f>
        <v>6476.7925852227318</v>
      </c>
      <c r="O99" s="148">
        <f>'CONSTANT '!U556</f>
        <v>11686.439574604314</v>
      </c>
      <c r="P99" s="148">
        <f>'CONSTANT '!V556</f>
        <v>13011.023923494373</v>
      </c>
      <c r="Q99" s="148">
        <f>'CONSTANT '!W556</f>
        <v>13998.464003358533</v>
      </c>
      <c r="S99" s="148"/>
      <c r="T99" s="312">
        <v>0</v>
      </c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2">
        <v>0</v>
      </c>
    </row>
    <row r="100" spans="1:29" ht="7.5" customHeight="1" thickBot="1" x14ac:dyDescent="0.75">
      <c r="A100" s="39"/>
      <c r="B100" s="282"/>
      <c r="C100" s="283"/>
      <c r="D100" s="283"/>
      <c r="E100" s="284"/>
      <c r="F100" s="284"/>
      <c r="G100" s="285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148"/>
      <c r="S100" s="148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9.5" customHeight="1" x14ac:dyDescent="0.3">
      <c r="A101" s="3"/>
      <c r="B101" s="142"/>
      <c r="C101" s="151"/>
      <c r="D101" s="151"/>
      <c r="E101" s="151"/>
      <c r="F101" s="151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48">
        <f>'CONSTANT '!N557</f>
        <v>99782.75770531116</v>
      </c>
      <c r="I102" s="148">
        <f>'CONSTANT '!O557</f>
        <v>104620.35506748897</v>
      </c>
      <c r="J102" s="148">
        <f>'CONSTANT '!P557</f>
        <v>109694.10504715604</v>
      </c>
      <c r="K102" s="148">
        <f>'CONSTANT '!Q557</f>
        <v>114891.05156880569</v>
      </c>
      <c r="L102" s="148">
        <f>'CONSTANT '!R557</f>
        <v>118804.15657741018</v>
      </c>
      <c r="M102" s="148">
        <f>'CONSTANT '!S557</f>
        <v>124699.12955147336</v>
      </c>
      <c r="N102" s="148">
        <f>'CONSTANT '!T557</f>
        <v>131482.17495485194</v>
      </c>
      <c r="O102" s="148">
        <f>'CONSTANT '!U557</f>
        <v>137783.7942489179</v>
      </c>
      <c r="P102" s="148">
        <f>'CONSTANT '!V557</f>
        <v>144593.16547244691</v>
      </c>
      <c r="Q102" s="148">
        <f>'CONSTANT '!W557</f>
        <v>151514.52281623328</v>
      </c>
      <c r="S102" s="148"/>
      <c r="T102" s="312">
        <v>0</v>
      </c>
      <c r="U102" s="312">
        <v>0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48">
        <f>'CONSTANT '!N558</f>
        <v>16180.4980467037</v>
      </c>
      <c r="I103" s="148">
        <f>'CONSTANT '!O558</f>
        <v>16725.3139772014</v>
      </c>
      <c r="J103" s="148">
        <f>'CONSTANT '!P558</f>
        <v>15881.029037755799</v>
      </c>
      <c r="K103" s="148">
        <f>'CONSTANT '!Q558</f>
        <v>14724.0546444379</v>
      </c>
      <c r="L103" s="148">
        <f>'CONSTANT '!R558</f>
        <v>14241.068287657101</v>
      </c>
      <c r="M103" s="148">
        <f>'CONSTANT '!S558</f>
        <v>12147.314211644734</v>
      </c>
      <c r="N103" s="148">
        <f>'CONSTANT '!T558</f>
        <v>15399.920913070006</v>
      </c>
      <c r="O103" s="148">
        <f>'CONSTANT '!U558</f>
        <v>23240.036694628834</v>
      </c>
      <c r="P103" s="148">
        <f>'CONSTANT '!V558</f>
        <v>23171.412746041478</v>
      </c>
      <c r="Q103" s="148">
        <f>'CONSTANT '!W558</f>
        <v>22276.573036422393</v>
      </c>
      <c r="S103" s="148"/>
      <c r="T103" s="312">
        <v>0</v>
      </c>
      <c r="U103" s="312">
        <v>0</v>
      </c>
      <c r="V103" s="312">
        <v>0</v>
      </c>
      <c r="W103" s="312">
        <v>0</v>
      </c>
      <c r="X103" s="312">
        <v>0</v>
      </c>
      <c r="Y103" s="312">
        <v>0</v>
      </c>
      <c r="Z103" s="312">
        <v>0</v>
      </c>
      <c r="AA103" s="312">
        <v>0</v>
      </c>
      <c r="AB103" s="312">
        <v>0</v>
      </c>
      <c r="AC103" s="312">
        <v>0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48">
        <f>'CONSTANT '!N559</f>
        <v>8722.9659604493409</v>
      </c>
      <c r="I104" s="148">
        <f>'CONSTANT '!O559</f>
        <v>8743.1690034656094</v>
      </c>
      <c r="J104" s="148">
        <f>'CONSTANT '!P559</f>
        <v>9024.8604827051604</v>
      </c>
      <c r="K104" s="148">
        <f>'CONSTANT '!Q559</f>
        <v>7909.8938452846696</v>
      </c>
      <c r="L104" s="148">
        <f>'CONSTANT '!R559</f>
        <v>7800.8424958431096</v>
      </c>
      <c r="M104" s="148">
        <f>'CONSTANT '!S559</f>
        <v>8147.8680150772489</v>
      </c>
      <c r="N104" s="148">
        <f>'CONSTANT '!T559</f>
        <v>8239.84655896189</v>
      </c>
      <c r="O104" s="148">
        <f>'CONSTANT '!U559</f>
        <v>8269.9779448835125</v>
      </c>
      <c r="P104" s="148">
        <f>'CONSTANT '!V559</f>
        <v>8701.7056144085982</v>
      </c>
      <c r="Q104" s="148">
        <f>'CONSTANT '!W559</f>
        <v>8783.96100759603</v>
      </c>
      <c r="S104" s="148"/>
      <c r="T104" s="312">
        <v>0</v>
      </c>
      <c r="U104" s="312">
        <v>0</v>
      </c>
      <c r="V104" s="312">
        <v>0</v>
      </c>
      <c r="W104" s="312">
        <v>0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48">
        <f>'CONSTANT '!N560</f>
        <v>10246.365163042799</v>
      </c>
      <c r="I105" s="148">
        <f>'CONSTANT '!O560</f>
        <v>9937.2076425743908</v>
      </c>
      <c r="J105" s="148">
        <f>'CONSTANT '!P560</f>
        <v>10334.6478365822</v>
      </c>
      <c r="K105" s="148">
        <f>'CONSTANT '!Q560</f>
        <v>10437.999331331001</v>
      </c>
      <c r="L105" s="148">
        <f>'CONSTANT '!R560</f>
        <v>9706.9342150954108</v>
      </c>
      <c r="M105" s="148">
        <f>'CONSTANT '!S560</f>
        <v>10203.950927589924</v>
      </c>
      <c r="N105" s="148">
        <f>'CONSTANT '!T560</f>
        <v>10738.723811711727</v>
      </c>
      <c r="O105" s="148">
        <f>'CONSTANT '!U560</f>
        <v>10526.633832191537</v>
      </c>
      <c r="P105" s="148">
        <f>'CONSTANT '!V560</f>
        <v>11368.390727598156</v>
      </c>
      <c r="Q105" s="148">
        <f>'CONSTANT '!W560</f>
        <v>11578.101623360024</v>
      </c>
      <c r="S105" s="148"/>
      <c r="T105" s="312">
        <v>0</v>
      </c>
      <c r="U105" s="312">
        <v>0</v>
      </c>
      <c r="V105" s="312">
        <v>0</v>
      </c>
      <c r="W105" s="312">
        <v>0</v>
      </c>
      <c r="X105" s="312">
        <v>0</v>
      </c>
      <c r="Y105" s="312">
        <v>0</v>
      </c>
      <c r="Z105" s="312">
        <v>0</v>
      </c>
      <c r="AA105" s="312">
        <v>0</v>
      </c>
      <c r="AB105" s="312">
        <v>0</v>
      </c>
      <c r="AC105" s="312">
        <v>0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48">
        <f>'CONSTANT '!N561</f>
        <v>8225.6517834755996</v>
      </c>
      <c r="I106" s="148">
        <f>'CONSTANT '!O561</f>
        <v>8666.1855612779</v>
      </c>
      <c r="J106" s="148">
        <f>'CONSTANT '!P561</f>
        <v>9355.5344894854097</v>
      </c>
      <c r="K106" s="148">
        <f>'CONSTANT '!Q561</f>
        <v>14401.3783540518</v>
      </c>
      <c r="L106" s="148">
        <f>'CONSTANT '!R561</f>
        <v>16097.0050428915</v>
      </c>
      <c r="M106" s="148">
        <f>'CONSTANT '!S561</f>
        <v>17668.679687569631</v>
      </c>
      <c r="N106" s="148">
        <f>'CONSTANT '!T561</f>
        <v>17695.844005735868</v>
      </c>
      <c r="O106" s="148">
        <f>'CONSTANT '!U561</f>
        <v>17277.918976325644</v>
      </c>
      <c r="P106" s="148">
        <f>'CONSTANT '!V561</f>
        <v>19568.786406573152</v>
      </c>
      <c r="Q106" s="148">
        <f>'CONSTANT '!W561</f>
        <v>21341.267568241499</v>
      </c>
      <c r="S106" s="148"/>
      <c r="T106" s="312">
        <v>0</v>
      </c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0</v>
      </c>
      <c r="AA106" s="312">
        <v>0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48">
        <f>'CONSTANT '!N562</f>
        <v>367.08185692922302</v>
      </c>
      <c r="I107" s="148">
        <f>'CONSTANT '!O562</f>
        <v>366.71379331541198</v>
      </c>
      <c r="J107" s="148">
        <f>'CONSTANT '!P562</f>
        <v>395.42074793799401</v>
      </c>
      <c r="K107" s="148">
        <f>'CONSTANT '!Q562</f>
        <v>321.62755540400002</v>
      </c>
      <c r="L107" s="148">
        <f>'CONSTANT '!R562</f>
        <v>332.69437984654098</v>
      </c>
      <c r="M107" s="148">
        <f>'CONSTANT '!S562</f>
        <v>420.77969649901945</v>
      </c>
      <c r="N107" s="148">
        <f>'CONSTANT '!T562</f>
        <v>468.12179188797546</v>
      </c>
      <c r="O107" s="148">
        <f>'CONSTANT '!U562</f>
        <v>102.86019090394041</v>
      </c>
      <c r="P107" s="148">
        <f>'CONSTANT '!V562</f>
        <v>327.5127259991022</v>
      </c>
      <c r="Q107" s="148">
        <f>'CONSTANT '!W562</f>
        <v>301.71270956109487</v>
      </c>
      <c r="S107" s="148"/>
      <c r="T107" s="312">
        <v>0</v>
      </c>
      <c r="U107" s="312">
        <v>0</v>
      </c>
      <c r="V107" s="312">
        <v>0</v>
      </c>
      <c r="W107" s="312">
        <v>0</v>
      </c>
      <c r="X107" s="312">
        <v>0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48">
        <f>'CONSTANT '!N563</f>
        <v>1246.91567922681</v>
      </c>
      <c r="I108" s="148">
        <f>'CONSTANT '!O563</f>
        <v>1484.6070712307801</v>
      </c>
      <c r="J108" s="148">
        <f>'CONSTANT '!P563</f>
        <v>1858.60737575435</v>
      </c>
      <c r="K108" s="148">
        <f>'CONSTANT '!Q563</f>
        <v>2410.3380988638401</v>
      </c>
      <c r="L108" s="148">
        <f>'CONSTANT '!R563</f>
        <v>2952.4438182485101</v>
      </c>
      <c r="M108" s="148">
        <f>'CONSTANT '!S563</f>
        <v>3896.945813158377</v>
      </c>
      <c r="N108" s="148">
        <f>'CONSTANT '!T563</f>
        <v>3694.0811216958396</v>
      </c>
      <c r="O108" s="148">
        <f>'CONSTANT '!U563</f>
        <v>3492.4774622901068</v>
      </c>
      <c r="P108" s="148">
        <f>'CONSTANT '!V563</f>
        <v>3916.699889228451</v>
      </c>
      <c r="Q108" s="148">
        <f>'CONSTANT '!W563</f>
        <v>4167.756133766994</v>
      </c>
      <c r="S108" s="148"/>
      <c r="T108" s="312">
        <v>0</v>
      </c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48">
        <f>'CONSTANT '!N564</f>
        <v>13131.071905520899</v>
      </c>
      <c r="I109" s="148">
        <f>'CONSTANT '!O564</f>
        <v>14647.000384643799</v>
      </c>
      <c r="J109" s="148">
        <f>'CONSTANT '!P564</f>
        <v>15816.1649288474</v>
      </c>
      <c r="K109" s="148">
        <f>'CONSTANT '!Q564</f>
        <v>16576.966463836899</v>
      </c>
      <c r="L109" s="148">
        <f>'CONSTANT '!R564</f>
        <v>17649.701076229601</v>
      </c>
      <c r="M109" s="148">
        <f>'CONSTANT '!S564</f>
        <v>19652.355148920167</v>
      </c>
      <c r="N109" s="148">
        <f>'CONSTANT '!T564</f>
        <v>21521.001431555833</v>
      </c>
      <c r="O109" s="148">
        <f>'CONSTANT '!U564</f>
        <v>19985.525756084506</v>
      </c>
      <c r="P109" s="148">
        <f>'CONSTANT '!V564</f>
        <v>22211.580631657951</v>
      </c>
      <c r="Q109" s="148">
        <f>'CONSTANT '!W564</f>
        <v>23380.661877290582</v>
      </c>
      <c r="S109" s="148"/>
      <c r="T109" s="312">
        <v>0</v>
      </c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48">
        <f>'CONSTANT '!N565</f>
        <v>1808.5105140891801</v>
      </c>
      <c r="I110" s="148">
        <f>'CONSTANT '!O565</f>
        <v>1811.1913589491301</v>
      </c>
      <c r="J110" s="148">
        <f>'CONSTANT '!P565</f>
        <v>2063.6270229228999</v>
      </c>
      <c r="K110" s="148">
        <f>'CONSTANT '!Q565</f>
        <v>1710.5500772898899</v>
      </c>
      <c r="L110" s="148">
        <f>'CONSTANT '!R565</f>
        <v>2192.8405522318499</v>
      </c>
      <c r="M110" s="148">
        <f>'CONSTANT '!S565</f>
        <v>2256.1212143198895</v>
      </c>
      <c r="N110" s="148">
        <f>'CONSTANT '!T565</f>
        <v>2601.6641712945425</v>
      </c>
      <c r="O110" s="148">
        <f>'CONSTANT '!U565</f>
        <v>2458.1850269311344</v>
      </c>
      <c r="P110" s="148">
        <f>'CONSTANT '!V565</f>
        <v>2756.6587582378029</v>
      </c>
      <c r="Q110" s="148">
        <f>'CONSTANT '!W565</f>
        <v>3002.6585158904491</v>
      </c>
      <c r="S110" s="148"/>
      <c r="T110" s="312">
        <v>0</v>
      </c>
      <c r="U110" s="312">
        <v>0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48">
        <f>'CONSTANT '!N566</f>
        <v>38727.525610604403</v>
      </c>
      <c r="I111" s="148">
        <f>'CONSTANT '!O566</f>
        <v>41094.897980911403</v>
      </c>
      <c r="J111" s="148">
        <f>'CONSTANT '!P566</f>
        <v>43626.797329738401</v>
      </c>
      <c r="K111" s="148">
        <f>'CONSTANT '!Q566</f>
        <v>44296.333415855101</v>
      </c>
      <c r="L111" s="148">
        <f>'CONSTANT '!R566</f>
        <v>46114.526410739003</v>
      </c>
      <c r="M111" s="148">
        <f>'CONSTANT '!S566</f>
        <v>47582.917186028695</v>
      </c>
      <c r="N111" s="148">
        <f>'CONSTANT '!T566</f>
        <v>48983.127009883225</v>
      </c>
      <c r="O111" s="148">
        <f>'CONSTANT '!U566</f>
        <v>50171.015929008288</v>
      </c>
      <c r="P111" s="148">
        <f>'CONSTANT '!V566</f>
        <v>50004.328767977422</v>
      </c>
      <c r="Q111" s="148">
        <f>'CONSTANT '!W566</f>
        <v>54288.26889483603</v>
      </c>
      <c r="S111" s="148"/>
      <c r="T111" s="312">
        <v>0</v>
      </c>
      <c r="U111" s="312">
        <v>0</v>
      </c>
      <c r="V111" s="312">
        <v>0</v>
      </c>
      <c r="W111" s="312">
        <v>0</v>
      </c>
      <c r="X111" s="312">
        <v>0</v>
      </c>
      <c r="Y111" s="312">
        <v>0</v>
      </c>
      <c r="Z111" s="312">
        <v>0</v>
      </c>
      <c r="AA111" s="312">
        <v>0</v>
      </c>
      <c r="AB111" s="312">
        <v>0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48">
        <f>'CONSTANT '!N567</f>
        <v>1126.1711852692099</v>
      </c>
      <c r="I112" s="148">
        <f>'CONSTANT '!O567</f>
        <v>1144.0682939191499</v>
      </c>
      <c r="J112" s="148">
        <f>'CONSTANT '!P567</f>
        <v>1337.4157954264399</v>
      </c>
      <c r="K112" s="148">
        <f>'CONSTANT '!Q567</f>
        <v>2101.9097824505898</v>
      </c>
      <c r="L112" s="148">
        <f>'CONSTANT '!R567</f>
        <v>1716.10029862754</v>
      </c>
      <c r="M112" s="148">
        <f>'CONSTANT '!S567</f>
        <v>2722.1976506656792</v>
      </c>
      <c r="N112" s="148">
        <f>'CONSTANT '!T567</f>
        <v>2139.8441390550261</v>
      </c>
      <c r="O112" s="148">
        <f>'CONSTANT '!U567</f>
        <v>2259.1624356703837</v>
      </c>
      <c r="P112" s="148">
        <f>'CONSTANT '!V567</f>
        <v>2566.0892047247971</v>
      </c>
      <c r="Q112" s="148">
        <f>'CONSTANT '!W567</f>
        <v>2393.5614492681943</v>
      </c>
      <c r="S112" s="148"/>
      <c r="T112" s="312">
        <v>0</v>
      </c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49.95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48">
        <f>'CONSTANT '!N568</f>
        <v>320.34584105800013</v>
      </c>
      <c r="I113" s="148">
        <f>'CONSTANT '!O568</f>
        <v>329.48650055886446</v>
      </c>
      <c r="J113" s="148">
        <f>'CONSTANT '!P568</f>
        <v>341.46534314744144</v>
      </c>
      <c r="K113" s="148">
        <f>'CONSTANT '!Q568</f>
        <v>354.28353001738731</v>
      </c>
      <c r="L113" s="148">
        <f>'CONSTANT '!R568</f>
        <v>372.63007848710794</v>
      </c>
      <c r="M113" s="148">
        <f>'CONSTANT '!S568</f>
        <v>459.50285991580301</v>
      </c>
      <c r="N113" s="148">
        <f>'CONSTANT '!T568</f>
        <v>498.09886005580074</v>
      </c>
      <c r="O113" s="148">
        <f>'CONSTANT '!U568</f>
        <v>568.50834677793898</v>
      </c>
      <c r="P113" s="148">
        <f>'CONSTANT '!V568</f>
        <v>599.61345272019253</v>
      </c>
      <c r="Q113" s="148">
        <f>'CONSTANT '!W568</f>
        <v>657.77983093231239</v>
      </c>
      <c r="S113" s="148"/>
      <c r="T113" s="312">
        <v>0</v>
      </c>
      <c r="U113" s="312">
        <v>0</v>
      </c>
      <c r="V113" s="312">
        <v>0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48">
        <f>'CONSTANT '!N569</f>
        <v>1165.3292289755</v>
      </c>
      <c r="I114" s="148">
        <f>'CONSTANT '!O569</f>
        <v>1181.1605231421599</v>
      </c>
      <c r="J114" s="148">
        <f>'CONSTANT '!P569</f>
        <v>1198.7668764070099</v>
      </c>
      <c r="K114" s="148">
        <f>'CONSTANT '!Q569</f>
        <v>1226.69961747873</v>
      </c>
      <c r="L114" s="148">
        <f>'CONSTANT '!R569</f>
        <v>1268</v>
      </c>
      <c r="M114" s="148">
        <f>'CONSTANT '!S569</f>
        <v>1141.4889899382279</v>
      </c>
      <c r="N114" s="148">
        <f>'CONSTANT '!T569</f>
        <v>993.3479423367271</v>
      </c>
      <c r="O114" s="148">
        <f>'CONSTANT '!U569</f>
        <v>1000.7928808752541</v>
      </c>
      <c r="P114" s="148">
        <f>'CONSTANT '!V569</f>
        <v>1096.9382097019288</v>
      </c>
      <c r="Q114" s="148">
        <f>'CONSTANT '!W569</f>
        <v>1187.8207774242228</v>
      </c>
      <c r="S114" s="148"/>
      <c r="T114" s="312">
        <v>0</v>
      </c>
      <c r="U114" s="312">
        <v>0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0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46">
        <f>'CONSTANT '!N570</f>
        <v>14698.94519885105</v>
      </c>
      <c r="I115" s="146">
        <f>'CONSTANT '!O570</f>
        <v>15999.621912005719</v>
      </c>
      <c r="J115" s="146">
        <f>'CONSTANT '!P570</f>
        <v>18076.345270753758</v>
      </c>
      <c r="K115" s="146">
        <f>'CONSTANT '!Q570</f>
        <v>16545.519798710782</v>
      </c>
      <c r="L115" s="146">
        <f>'CONSTANT '!R570</f>
        <v>16179.23907634756</v>
      </c>
      <c r="M115" s="146">
        <f>'CONSTANT '!S570</f>
        <v>15345.755354717177</v>
      </c>
      <c r="N115" s="146">
        <f>'CONSTANT '!T570</f>
        <v>15641.993446632223</v>
      </c>
      <c r="O115" s="146">
        <f>'CONSTANT '!U570</f>
        <v>16783.820688568292</v>
      </c>
      <c r="P115" s="146">
        <f>'CONSTANT '!V570</f>
        <v>18392.323802137638</v>
      </c>
      <c r="Q115" s="146">
        <f>'CONSTANT '!W570</f>
        <v>19692.395750242122</v>
      </c>
      <c r="S115" s="146"/>
      <c r="T115" s="312">
        <v>0</v>
      </c>
      <c r="U115" s="312">
        <v>0</v>
      </c>
      <c r="V115" s="312">
        <v>0</v>
      </c>
      <c r="W115" s="312">
        <v>0</v>
      </c>
      <c r="X115" s="312">
        <v>0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S116" s="146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59">
        <f>'CONSTANT '!N571</f>
        <v>1176941.1870326435</v>
      </c>
      <c r="I117" s="159">
        <f>'CONSTANT '!O571</f>
        <v>1229312.4972448102</v>
      </c>
      <c r="J117" s="159">
        <f>'CONSTANT '!P571</f>
        <v>1300769.0197593477</v>
      </c>
      <c r="K117" s="159">
        <f>'CONSTANT '!Q571</f>
        <v>1363766.3945229838</v>
      </c>
      <c r="L117" s="159">
        <f>'CONSTANT '!R571</f>
        <v>1423951.9624371622</v>
      </c>
      <c r="M117" s="159">
        <f>'CONSTANT '!S571</f>
        <v>1346249.0883201084</v>
      </c>
      <c r="N117" s="159">
        <f>'CONSTANT '!T571</f>
        <v>1390881.950864098</v>
      </c>
      <c r="O117" s="159">
        <f>'CONSTANT '!U571</f>
        <v>1516502.7536947306</v>
      </c>
      <c r="P117" s="159">
        <f>'CONSTANT '!V571</f>
        <v>1570142.4237125986</v>
      </c>
      <c r="Q117" s="159">
        <f>'CONSTANT '!W571</f>
        <v>1650305.4054110262</v>
      </c>
      <c r="S117" s="146"/>
      <c r="T117" s="312">
        <v>0</v>
      </c>
      <c r="U117" s="312">
        <v>0</v>
      </c>
      <c r="V117" s="312">
        <v>0</v>
      </c>
      <c r="W117" s="312">
        <v>0</v>
      </c>
      <c r="X117" s="312">
        <v>0</v>
      </c>
      <c r="Y117" s="312">
        <v>0</v>
      </c>
      <c r="Z117" s="312">
        <v>0</v>
      </c>
      <c r="AA117" s="312">
        <v>0</v>
      </c>
      <c r="AB117" s="312">
        <v>0</v>
      </c>
      <c r="AC117" s="312">
        <v>0</v>
      </c>
    </row>
  </sheetData>
  <mergeCells count="159">
    <mergeCell ref="C114:D114"/>
    <mergeCell ref="E114:F114"/>
    <mergeCell ref="C115:F115"/>
    <mergeCell ref="B117:G117"/>
    <mergeCell ref="D109:E109"/>
    <mergeCell ref="D110:E110"/>
    <mergeCell ref="D111:E111"/>
    <mergeCell ref="D112:E112"/>
    <mergeCell ref="C113:D113"/>
    <mergeCell ref="E113:F113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C102:D102"/>
    <mergeCell ref="E102:F102"/>
    <mergeCell ref="D93:E93"/>
    <mergeCell ref="D94:E94"/>
    <mergeCell ref="C95:D95"/>
    <mergeCell ref="E95:F95"/>
    <mergeCell ref="C96:D96"/>
    <mergeCell ref="E96:F96"/>
    <mergeCell ref="D89:E89"/>
    <mergeCell ref="D90:E90"/>
    <mergeCell ref="C91:D91"/>
    <mergeCell ref="E91:F91"/>
    <mergeCell ref="C92:D92"/>
    <mergeCell ref="E92:F92"/>
    <mergeCell ref="C85:D85"/>
    <mergeCell ref="E85:F85"/>
    <mergeCell ref="D86:E86"/>
    <mergeCell ref="D87:E87"/>
    <mergeCell ref="C88:D88"/>
    <mergeCell ref="E88:F88"/>
    <mergeCell ref="D80:E80"/>
    <mergeCell ref="C81:D81"/>
    <mergeCell ref="E81:F81"/>
    <mergeCell ref="D82:E82"/>
    <mergeCell ref="D83:E83"/>
    <mergeCell ref="D84:E84"/>
    <mergeCell ref="D74:E74"/>
    <mergeCell ref="D75:E75"/>
    <mergeCell ref="D76:E76"/>
    <mergeCell ref="D77:E77"/>
    <mergeCell ref="D79:E79"/>
    <mergeCell ref="D67:E67"/>
    <mergeCell ref="C70:D70"/>
    <mergeCell ref="E70:F70"/>
    <mergeCell ref="D71:E71"/>
    <mergeCell ref="D72:E72"/>
    <mergeCell ref="C73:D73"/>
    <mergeCell ref="E73:F73"/>
    <mergeCell ref="D78:E78"/>
    <mergeCell ref="D62:E62"/>
    <mergeCell ref="D63:E63"/>
    <mergeCell ref="C64:D64"/>
    <mergeCell ref="E64:F64"/>
    <mergeCell ref="D65:E65"/>
    <mergeCell ref="D66:E66"/>
    <mergeCell ref="C53:D53"/>
    <mergeCell ref="E53:F53"/>
    <mergeCell ref="C54:D54"/>
    <mergeCell ref="E54:F54"/>
    <mergeCell ref="C60:F60"/>
    <mergeCell ref="C61:D61"/>
    <mergeCell ref="E61:F61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8:G28"/>
    <mergeCell ref="C29:D29"/>
    <mergeCell ref="E29:F29"/>
    <mergeCell ref="C27:D27"/>
    <mergeCell ref="E27:F27"/>
    <mergeCell ref="D22:E22"/>
    <mergeCell ref="D23:E23"/>
    <mergeCell ref="C24:G24"/>
    <mergeCell ref="C25:D25"/>
    <mergeCell ref="E25:F25"/>
    <mergeCell ref="C26:D26"/>
    <mergeCell ref="E26:F26"/>
    <mergeCell ref="D18:E18"/>
    <mergeCell ref="D19:E19"/>
    <mergeCell ref="C20:D20"/>
    <mergeCell ref="E20:F20"/>
    <mergeCell ref="C21:D21"/>
    <mergeCell ref="E21:F21"/>
    <mergeCell ref="D13:E13"/>
    <mergeCell ref="C14:D14"/>
    <mergeCell ref="E14:F14"/>
    <mergeCell ref="D15:E15"/>
    <mergeCell ref="D16:E16"/>
    <mergeCell ref="D17:E17"/>
    <mergeCell ref="C9:D9"/>
    <mergeCell ref="E9:F9"/>
    <mergeCell ref="C10:D10"/>
    <mergeCell ref="E10:F10"/>
    <mergeCell ref="D11:E11"/>
    <mergeCell ref="D12:E12"/>
    <mergeCell ref="A2:A3"/>
    <mergeCell ref="E2:E3"/>
    <mergeCell ref="B5:G5"/>
    <mergeCell ref="C7:G7"/>
    <mergeCell ref="C8:D8"/>
    <mergeCell ref="E8:F8"/>
    <mergeCell ref="B4:Q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29" fitToHeight="0" orientation="portrait" r:id="rId1"/>
  <headerFooter scaleWithDoc="0">
    <oddFooter>&amp;C&amp;"Arial,Regular"&amp;10&amp;P</oddFooter>
  </headerFooter>
  <rowBreaks count="3" manualBreakCount="3">
    <brk id="38" max="17" man="1"/>
    <brk id="68" max="17" man="1"/>
    <brk id="100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17"/>
  <sheetViews>
    <sheetView view="pageBreakPreview" zoomScale="75" zoomScaleNormal="100" zoomScaleSheetLayoutView="75" workbookViewId="0">
      <selection activeCell="B1" sqref="B1"/>
    </sheetView>
  </sheetViews>
  <sheetFormatPr defaultColWidth="9.109375" defaultRowHeight="14.4" x14ac:dyDescent="0.3"/>
  <cols>
    <col min="1" max="1" width="0.88671875" style="1" customWidth="1"/>
    <col min="2" max="2" width="4.88671875" style="1" customWidth="1"/>
    <col min="3" max="3" width="4" style="1" customWidth="1"/>
    <col min="4" max="4" width="3.109375" style="1" customWidth="1"/>
    <col min="5" max="5" width="10.6640625" style="1" customWidth="1"/>
    <col min="6" max="6" width="60.5546875" style="1" customWidth="1"/>
    <col min="7" max="7" width="3" style="1" customWidth="1"/>
    <col min="8" max="8" width="14" style="1" hidden="1" customWidth="1"/>
    <col min="9" max="17" width="14" style="1" customWidth="1"/>
    <col min="18" max="18" width="0.88671875" customWidth="1"/>
    <col min="19" max="19" width="12.6640625" style="1" customWidth="1"/>
    <col min="20" max="29" width="8.109375" style="313" customWidth="1"/>
    <col min="30" max="16384" width="9.109375" style="1"/>
  </cols>
  <sheetData>
    <row r="1" spans="1:29" ht="30" customHeight="1" x14ac:dyDescent="0.3"/>
    <row r="2" spans="1:29" ht="23.25" customHeight="1" x14ac:dyDescent="0.4">
      <c r="A2" s="476"/>
      <c r="B2" s="24" t="s">
        <v>125</v>
      </c>
      <c r="E2" s="491">
        <v>4</v>
      </c>
      <c r="F2" s="11" t="s">
        <v>128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S2" s="11"/>
    </row>
    <row r="3" spans="1:29" ht="23.25" customHeight="1" x14ac:dyDescent="0.85">
      <c r="A3" s="490"/>
      <c r="B3" s="25" t="s">
        <v>124</v>
      </c>
      <c r="D3" s="26"/>
      <c r="E3" s="491"/>
      <c r="F3" s="2" t="s"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2"/>
    </row>
    <row r="4" spans="1:29" ht="18" thickBot="1" x14ac:dyDescent="0.35">
      <c r="A4" s="3"/>
      <c r="B4" s="479" t="s">
        <v>134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S4" s="291"/>
    </row>
    <row r="5" spans="1:29" s="4" customFormat="1" ht="42" customHeight="1" thickBot="1" x14ac:dyDescent="0.35">
      <c r="A5" s="3"/>
      <c r="B5" s="478" t="s">
        <v>634</v>
      </c>
      <c r="C5" s="478"/>
      <c r="D5" s="478"/>
      <c r="E5" s="478"/>
      <c r="F5" s="478"/>
      <c r="G5" s="478"/>
      <c r="H5" s="141"/>
      <c r="I5" s="141">
        <v>2016</v>
      </c>
      <c r="J5" s="141">
        <v>2017</v>
      </c>
      <c r="K5" s="141">
        <v>2018</v>
      </c>
      <c r="L5" s="141">
        <v>2019</v>
      </c>
      <c r="M5" s="141">
        <v>2020</v>
      </c>
      <c r="N5" s="141">
        <v>2021</v>
      </c>
      <c r="O5" s="141">
        <v>2022</v>
      </c>
      <c r="P5" s="141" t="s">
        <v>887</v>
      </c>
      <c r="Q5" s="141" t="s">
        <v>886</v>
      </c>
      <c r="R5"/>
      <c r="S5" s="144"/>
      <c r="T5" s="330"/>
      <c r="U5" s="330">
        <f t="shared" ref="U5" si="0">I5</f>
        <v>2016</v>
      </c>
      <c r="V5" s="330">
        <f t="shared" ref="V5" si="1">J5</f>
        <v>2017</v>
      </c>
      <c r="W5" s="330">
        <f t="shared" ref="W5" si="2">K5</f>
        <v>2018</v>
      </c>
      <c r="X5" s="330">
        <f t="shared" ref="X5" si="3">L5</f>
        <v>2019</v>
      </c>
      <c r="Y5" s="330">
        <f t="shared" ref="Y5" si="4">M5</f>
        <v>2020</v>
      </c>
      <c r="Z5" s="330">
        <f t="shared" ref="Z5" si="5">N5</f>
        <v>2021</v>
      </c>
      <c r="AA5" s="330">
        <f t="shared" ref="AA5" si="6">O5</f>
        <v>2022</v>
      </c>
      <c r="AB5" s="330" t="str">
        <f t="shared" ref="AB5" si="7">P5</f>
        <v>2023e</v>
      </c>
      <c r="AC5" s="330" t="str">
        <f t="shared" ref="AC5" si="8">Q5</f>
        <v>2024p</v>
      </c>
    </row>
    <row r="6" spans="1:29" s="4" customFormat="1" ht="17.25" customHeight="1" x14ac:dyDescent="0.3">
      <c r="A6" s="3"/>
      <c r="B6" s="142"/>
      <c r="C6" s="143"/>
      <c r="D6" s="143"/>
      <c r="E6" s="143"/>
      <c r="F6" s="143"/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/>
      <c r="S6" s="144"/>
      <c r="T6" s="314"/>
      <c r="U6" s="314"/>
      <c r="V6" s="314"/>
      <c r="W6" s="314"/>
      <c r="X6" s="314"/>
      <c r="Y6" s="314"/>
      <c r="Z6" s="314"/>
      <c r="AA6" s="314"/>
      <c r="AB6" s="314"/>
      <c r="AC6" s="314"/>
    </row>
    <row r="7" spans="1:29" ht="34.5" customHeight="1" x14ac:dyDescent="0.3">
      <c r="A7" s="9"/>
      <c r="B7" s="145" t="s">
        <v>6</v>
      </c>
      <c r="C7" s="480" t="s">
        <v>635</v>
      </c>
      <c r="D7" s="480"/>
      <c r="E7" s="480"/>
      <c r="F7" s="480"/>
      <c r="G7" s="480"/>
      <c r="H7" s="146"/>
      <c r="I7" s="160">
        <f>('2'!I7/'2'!H7)*100-100</f>
        <v>8.4242864553979899</v>
      </c>
      <c r="J7" s="160">
        <f>('2'!J7/'2'!I7)*100-100</f>
        <v>11.572976335436152</v>
      </c>
      <c r="K7" s="160">
        <f>('2'!K7/'2'!J7)*100-100</f>
        <v>-7.8295514763458129</v>
      </c>
      <c r="L7" s="160">
        <f>('2'!L7/'2'!K7)*100-100</f>
        <v>0.72231303287529158</v>
      </c>
      <c r="M7" s="160">
        <f>('2'!M7/'2'!L7)*100-100</f>
        <v>5.7434210624092827</v>
      </c>
      <c r="N7" s="160">
        <f>('2'!N7/'2'!M7)*100-100</f>
        <v>27.900798357152539</v>
      </c>
      <c r="O7" s="160">
        <f>('2'!O7/'2'!N7)*100-100</f>
        <v>8.5746886676302267</v>
      </c>
      <c r="P7" s="160">
        <f>('2'!P7/'2'!O7)*100-100</f>
        <v>-11.945456120699234</v>
      </c>
      <c r="Q7" s="160">
        <f>('2'!Q7/'2'!P7)*100-100</f>
        <v>10.890241519073655</v>
      </c>
      <c r="S7" s="160"/>
      <c r="T7" s="312"/>
      <c r="U7" s="312">
        <v>0</v>
      </c>
      <c r="V7" s="312">
        <v>0</v>
      </c>
      <c r="W7" s="312">
        <v>0</v>
      </c>
      <c r="X7" s="312">
        <v>3.5527136788005009E-15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</row>
    <row r="8" spans="1:29" ht="34.5" customHeight="1" x14ac:dyDescent="0.3">
      <c r="A8" s="9"/>
      <c r="B8" s="147"/>
      <c r="C8" s="484" t="s">
        <v>13</v>
      </c>
      <c r="D8" s="484"/>
      <c r="E8" s="482" t="s">
        <v>636</v>
      </c>
      <c r="F8" s="482"/>
      <c r="G8" s="4"/>
      <c r="H8" s="148"/>
      <c r="I8" s="161">
        <f>('2'!I8/'2'!H8)*100-100</f>
        <v>5.9943101612687428</v>
      </c>
      <c r="J8" s="161">
        <f>('2'!J8/'2'!I8)*100-100</f>
        <v>37.287304000000006</v>
      </c>
      <c r="K8" s="161">
        <f>('2'!K8/'2'!J8)*100-100</f>
        <v>-40.597399725052064</v>
      </c>
      <c r="L8" s="161">
        <f>('2'!L8/'2'!K8)*100-100</f>
        <v>14.856881439678361</v>
      </c>
      <c r="M8" s="161">
        <f>('2'!M8/'2'!L8)*100-100</f>
        <v>-22.06202433191801</v>
      </c>
      <c r="N8" s="161">
        <f>('2'!N8/'2'!M8)*100-100</f>
        <v>20.654084888930541</v>
      </c>
      <c r="O8" s="161">
        <f>('2'!O8/'2'!N8)*100-100</f>
        <v>-22.163144943292821</v>
      </c>
      <c r="P8" s="161">
        <f>('2'!P8/'2'!O8)*100-100</f>
        <v>-14.083665294165129</v>
      </c>
      <c r="Q8" s="161">
        <f>('2'!Q8/'2'!P8)*100-100</f>
        <v>49.398799232027358</v>
      </c>
      <c r="S8" s="161"/>
      <c r="T8" s="312"/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</row>
    <row r="9" spans="1:29" ht="34.5" customHeight="1" x14ac:dyDescent="0.3">
      <c r="A9" s="9"/>
      <c r="B9" s="147"/>
      <c r="C9" s="484" t="s">
        <v>14</v>
      </c>
      <c r="D9" s="484"/>
      <c r="E9" s="482" t="s">
        <v>637</v>
      </c>
      <c r="F9" s="482"/>
      <c r="G9" s="4"/>
      <c r="H9" s="148"/>
      <c r="I9" s="161">
        <f>('2'!I9/'2'!H9)*100-100</f>
        <v>12.981406411414966</v>
      </c>
      <c r="J9" s="161">
        <f>('2'!J9/'2'!I9)*100-100</f>
        <v>19.811351953557747</v>
      </c>
      <c r="K9" s="161">
        <f>('2'!K9/'2'!J9)*100-100</f>
        <v>-17.968178071255039</v>
      </c>
      <c r="L9" s="161">
        <f>('2'!L9/'2'!K9)*100-100</f>
        <v>-4.52397816270134</v>
      </c>
      <c r="M9" s="161">
        <f>('2'!M9/'2'!L9)*100-100</f>
        <v>26.401661823876083</v>
      </c>
      <c r="N9" s="161">
        <f>('2'!N9/'2'!M9)*100-100</f>
        <v>54.196540467526063</v>
      </c>
      <c r="O9" s="161">
        <f>('2'!O9/'2'!N9)*100-100</f>
        <v>13.132585528344151</v>
      </c>
      <c r="P9" s="161">
        <f>('2'!P9/'2'!O9)*100-100</f>
        <v>-23.477618152965917</v>
      </c>
      <c r="Q9" s="161">
        <f>('2'!Q9/'2'!P9)*100-100</f>
        <v>20.39231000027695</v>
      </c>
      <c r="S9" s="161"/>
      <c r="T9" s="312"/>
      <c r="U9" s="312">
        <v>0</v>
      </c>
      <c r="V9" s="312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</row>
    <row r="10" spans="1:29" ht="34.5" customHeight="1" x14ac:dyDescent="0.3">
      <c r="A10" s="9"/>
      <c r="B10" s="147"/>
      <c r="C10" s="484" t="s">
        <v>15</v>
      </c>
      <c r="D10" s="484"/>
      <c r="E10" s="482" t="s">
        <v>638</v>
      </c>
      <c r="F10" s="482"/>
      <c r="G10" s="4"/>
      <c r="H10" s="148"/>
      <c r="I10" s="161">
        <f>('2'!I10/'2'!H10)*100-100</f>
        <v>8.1268418958171225</v>
      </c>
      <c r="J10" s="161">
        <f>('2'!J10/'2'!I10)*100-100</f>
        <v>9.0335181733679093</v>
      </c>
      <c r="K10" s="161">
        <f>('2'!K10/'2'!J10)*100-100</f>
        <v>5.763235269084845</v>
      </c>
      <c r="L10" s="161">
        <f>('2'!L10/'2'!K10)*100-100</f>
        <v>8.6898694726118322</v>
      </c>
      <c r="M10" s="161">
        <f>('2'!M10/'2'!L10)*100-100</f>
        <v>1.4520242644997552</v>
      </c>
      <c r="N10" s="161">
        <f>('2'!N10/'2'!M10)*100-100</f>
        <v>9.5326295852235603</v>
      </c>
      <c r="O10" s="161">
        <f>('2'!O10/'2'!N10)*100-100</f>
        <v>4.7263564835217551</v>
      </c>
      <c r="P10" s="161">
        <f>('2'!P10/'2'!O10)*100-100</f>
        <v>5.5858119337433862</v>
      </c>
      <c r="Q10" s="161">
        <f>('2'!Q10/'2'!P10)*100-100</f>
        <v>3.4654883860849566</v>
      </c>
      <c r="S10" s="161"/>
      <c r="T10" s="312"/>
      <c r="U10" s="312">
        <v>0</v>
      </c>
      <c r="V10" s="312">
        <v>0</v>
      </c>
      <c r="W10" s="312">
        <v>0</v>
      </c>
      <c r="X10" s="312">
        <v>0</v>
      </c>
      <c r="Y10" s="312">
        <v>3.5527136788005009E-15</v>
      </c>
      <c r="Z10" s="312">
        <v>0</v>
      </c>
      <c r="AA10" s="312">
        <v>0</v>
      </c>
      <c r="AB10" s="312">
        <v>0</v>
      </c>
      <c r="AC10" s="312">
        <v>0</v>
      </c>
    </row>
    <row r="11" spans="1:29" ht="34.5" customHeight="1" x14ac:dyDescent="0.3">
      <c r="A11" s="12"/>
      <c r="B11" s="147"/>
      <c r="C11" s="147"/>
      <c r="D11" s="483" t="s">
        <v>16</v>
      </c>
      <c r="E11" s="483"/>
      <c r="F11" s="149" t="s">
        <v>639</v>
      </c>
      <c r="G11" s="147"/>
      <c r="H11" s="148"/>
      <c r="I11" s="161">
        <f>('2'!I11/'2'!H11)*100-100</f>
        <v>11.775093765053015</v>
      </c>
      <c r="J11" s="161">
        <f>('2'!J11/'2'!I11)*100-100</f>
        <v>9.6183732607010768</v>
      </c>
      <c r="K11" s="161">
        <f>('2'!K11/'2'!J11)*100-100</f>
        <v>2.8737159999993196</v>
      </c>
      <c r="L11" s="161">
        <f>('2'!L11/'2'!K11)*100-100</f>
        <v>9.0807599999999553</v>
      </c>
      <c r="M11" s="161">
        <f>('2'!M11/'2'!L11)*100-100</f>
        <v>4.9273712174608733</v>
      </c>
      <c r="N11" s="161">
        <f>('2'!N11/'2'!M11)*100-100</f>
        <v>11.433274554612851</v>
      </c>
      <c r="O11" s="161">
        <f>('2'!O11/'2'!N11)*100-100</f>
        <v>3.2459027849359927</v>
      </c>
      <c r="P11" s="161">
        <f>('2'!P11/'2'!O11)*100-100</f>
        <v>5.3851507587564811</v>
      </c>
      <c r="Q11" s="161">
        <f>('2'!Q11/'2'!P11)*100-100</f>
        <v>4.9466270588928154</v>
      </c>
      <c r="S11" s="161"/>
      <c r="T11" s="312"/>
      <c r="U11" s="312">
        <v>0</v>
      </c>
      <c r="V11" s="312">
        <v>0</v>
      </c>
      <c r="W11" s="312">
        <v>-7.1054273576010019E-15</v>
      </c>
      <c r="X11" s="312">
        <v>0</v>
      </c>
      <c r="Y11" s="312">
        <v>0</v>
      </c>
      <c r="Z11" s="312">
        <v>0</v>
      </c>
      <c r="AA11" s="312">
        <v>0</v>
      </c>
      <c r="AB11" s="312">
        <v>7.1054273576010019E-15</v>
      </c>
      <c r="AC11" s="312">
        <v>0</v>
      </c>
    </row>
    <row r="12" spans="1:29" ht="34.5" customHeight="1" x14ac:dyDescent="0.3">
      <c r="A12" s="6"/>
      <c r="B12" s="147"/>
      <c r="C12" s="147"/>
      <c r="D12" s="483" t="s">
        <v>17</v>
      </c>
      <c r="E12" s="483"/>
      <c r="F12" s="150" t="s">
        <v>640</v>
      </c>
      <c r="G12" s="147"/>
      <c r="H12" s="148"/>
      <c r="I12" s="161">
        <f>('2'!I12/'2'!H12)*100-100</f>
        <v>4.061834784417016</v>
      </c>
      <c r="J12" s="161">
        <f>('2'!J12/'2'!I12)*100-100</f>
        <v>5.2280356964451897</v>
      </c>
      <c r="K12" s="161">
        <f>('2'!K12/'2'!J12)*100-100</f>
        <v>5.2749285399932972</v>
      </c>
      <c r="L12" s="161">
        <f>('2'!L12/'2'!K12)*100-100</f>
        <v>7.0955181935438816</v>
      </c>
      <c r="M12" s="161">
        <f>('2'!M12/'2'!L12)*100-100</f>
        <v>10.419546451080365</v>
      </c>
      <c r="N12" s="161">
        <f>('2'!N12/'2'!M12)*100-100</f>
        <v>8.5039405174468925</v>
      </c>
      <c r="O12" s="161">
        <f>('2'!O12/'2'!N12)*100-100</f>
        <v>4.2439819902043894</v>
      </c>
      <c r="P12" s="161">
        <f>('2'!P12/'2'!O12)*100-100</f>
        <v>2.3922822954327785</v>
      </c>
      <c r="Q12" s="161">
        <f>('2'!Q12/'2'!P12)*100-100</f>
        <v>-2.4524303535641536</v>
      </c>
      <c r="S12" s="161"/>
      <c r="T12" s="312"/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-3.5527136788005009E-15</v>
      </c>
    </row>
    <row r="13" spans="1:29" ht="34.5" customHeight="1" x14ac:dyDescent="0.7">
      <c r="A13" s="35"/>
      <c r="B13" s="147"/>
      <c r="C13" s="147"/>
      <c r="D13" s="483" t="s">
        <v>18</v>
      </c>
      <c r="E13" s="483"/>
      <c r="F13" s="150" t="s">
        <v>641</v>
      </c>
      <c r="G13" s="147"/>
      <c r="H13" s="148"/>
      <c r="I13" s="161">
        <f>('2'!I13/'2'!H13)*100-100</f>
        <v>2.1239582018223615</v>
      </c>
      <c r="J13" s="161">
        <f>('2'!J13/'2'!I13)*100-100</f>
        <v>8.8272298054271801</v>
      </c>
      <c r="K13" s="161">
        <f>('2'!K13/'2'!J13)*100-100</f>
        <v>12.083652483534962</v>
      </c>
      <c r="L13" s="161">
        <f>('2'!L13/'2'!K13)*100-100</f>
        <v>8.3160112298480584</v>
      </c>
      <c r="M13" s="161">
        <f>('2'!M13/'2'!L13)*100-100</f>
        <v>-7.6274546860564385</v>
      </c>
      <c r="N13" s="161">
        <f>('2'!N13/'2'!M13)*100-100</f>
        <v>5.5577100195549463</v>
      </c>
      <c r="O13" s="161">
        <f>('2'!O13/'2'!N13)*100-100</f>
        <v>8.3876335560118207</v>
      </c>
      <c r="P13" s="161">
        <f>('2'!P13/'2'!O13)*100-100</f>
        <v>6.9640477178191134</v>
      </c>
      <c r="Q13" s="161">
        <f>('2'!Q13/'2'!P13)*100-100</f>
        <v>1.8036326892101329</v>
      </c>
      <c r="S13" s="161"/>
      <c r="T13" s="312"/>
      <c r="U13" s="312">
        <v>0</v>
      </c>
      <c r="V13" s="312">
        <v>0</v>
      </c>
      <c r="W13" s="312">
        <v>0</v>
      </c>
      <c r="X13" s="312">
        <v>0</v>
      </c>
      <c r="Y13" s="312">
        <v>7.1054273576010019E-15</v>
      </c>
      <c r="Z13" s="312">
        <v>0</v>
      </c>
      <c r="AA13" s="312">
        <v>0</v>
      </c>
      <c r="AB13" s="312">
        <v>0</v>
      </c>
      <c r="AC13" s="312">
        <v>0</v>
      </c>
    </row>
    <row r="14" spans="1:29" ht="34.5" customHeight="1" x14ac:dyDescent="0.7">
      <c r="A14" s="36"/>
      <c r="B14" s="147"/>
      <c r="C14" s="484" t="s">
        <v>19</v>
      </c>
      <c r="D14" s="484"/>
      <c r="E14" s="482" t="s">
        <v>642</v>
      </c>
      <c r="F14" s="482"/>
      <c r="G14" s="147"/>
      <c r="H14" s="148"/>
      <c r="I14" s="161">
        <f>('2'!I14/'2'!H14)*100-100</f>
        <v>5.2524779840288858</v>
      </c>
      <c r="J14" s="161">
        <f>('2'!J14/'2'!I14)*100-100</f>
        <v>9.3513565544900672</v>
      </c>
      <c r="K14" s="161">
        <f>('2'!K14/'2'!J14)*100-100</f>
        <v>1.2686831641965881</v>
      </c>
      <c r="L14" s="161">
        <f>('2'!L14/'2'!K14)*100-100</f>
        <v>4.3600767116837886</v>
      </c>
      <c r="M14" s="161">
        <f>('2'!M14/'2'!L14)*100-100</f>
        <v>-2.5742832798150346</v>
      </c>
      <c r="N14" s="161">
        <f>('2'!N14/'2'!M14)*100-100</f>
        <v>7.2921307794508721</v>
      </c>
      <c r="O14" s="161">
        <f>('2'!O14/'2'!N14)*100-100</f>
        <v>1.683389538138897</v>
      </c>
      <c r="P14" s="161">
        <f>('2'!P14/'2'!O14)*100-100</f>
        <v>1.5124550152361849</v>
      </c>
      <c r="Q14" s="161">
        <f>('2'!Q14/'2'!P14)*100-100</f>
        <v>1.956951414340196</v>
      </c>
      <c r="S14" s="161"/>
      <c r="T14" s="312"/>
      <c r="U14" s="312">
        <v>0</v>
      </c>
      <c r="V14" s="312">
        <v>0</v>
      </c>
      <c r="W14" s="312">
        <v>-5.3290705182007514E-15</v>
      </c>
      <c r="X14" s="312">
        <v>0</v>
      </c>
      <c r="Y14" s="312">
        <v>0</v>
      </c>
      <c r="Z14" s="312">
        <v>0</v>
      </c>
      <c r="AA14" s="312">
        <v>6.2172489379008766E-15</v>
      </c>
      <c r="AB14" s="312">
        <v>4.4408920985006262E-15</v>
      </c>
      <c r="AC14" s="312">
        <v>-6.2172489379008766E-15</v>
      </c>
    </row>
    <row r="15" spans="1:29" ht="35.4" customHeight="1" x14ac:dyDescent="0.3">
      <c r="A15" s="12"/>
      <c r="B15" s="147"/>
      <c r="C15" s="147"/>
      <c r="D15" s="483" t="s">
        <v>20</v>
      </c>
      <c r="E15" s="483"/>
      <c r="F15" s="150" t="s">
        <v>643</v>
      </c>
      <c r="G15" s="147"/>
      <c r="H15" s="148"/>
      <c r="I15" s="161">
        <f>('2'!I15/'2'!H15)*100-100</f>
        <v>1.822129036360522</v>
      </c>
      <c r="J15" s="161">
        <f>('2'!J15/'2'!I15)*100-100</f>
        <v>-0.92388964498741188</v>
      </c>
      <c r="K15" s="161">
        <f>('2'!K15/'2'!J15)*100-100</f>
        <v>8.1865526294147486</v>
      </c>
      <c r="L15" s="161">
        <f>('2'!L15/'2'!K15)*100-100</f>
        <v>0.82737701494468752</v>
      </c>
      <c r="M15" s="161">
        <f>('2'!M15/'2'!L15)*100-100</f>
        <v>1.9030201243986937</v>
      </c>
      <c r="N15" s="161">
        <f>('2'!N15/'2'!M15)*100-100</f>
        <v>3.140816605163792</v>
      </c>
      <c r="O15" s="161">
        <f>('2'!O15/'2'!N15)*100-100</f>
        <v>-7.0163547173032583</v>
      </c>
      <c r="P15" s="161">
        <f>('2'!P15/'2'!O15)*100-100</f>
        <v>-2.0614911754302909</v>
      </c>
      <c r="Q15" s="161">
        <f>('2'!Q15/'2'!P15)*100-100</f>
        <v>-4.5098923767678656</v>
      </c>
      <c r="S15" s="161"/>
      <c r="T15" s="312"/>
      <c r="U15" s="312">
        <v>1.7763568394002505E-15</v>
      </c>
      <c r="V15" s="312">
        <v>-3.9968028886505635E-15</v>
      </c>
      <c r="W15" s="312">
        <v>0</v>
      </c>
      <c r="X15" s="312">
        <v>1.7763568394002505E-15</v>
      </c>
      <c r="Y15" s="312">
        <v>2.6645352591003757E-15</v>
      </c>
      <c r="Z15" s="312">
        <v>4.4408920985006262E-15</v>
      </c>
      <c r="AA15" s="312">
        <v>0</v>
      </c>
      <c r="AB15" s="312">
        <v>-5.3290705182007514E-15</v>
      </c>
      <c r="AC15" s="312">
        <v>0</v>
      </c>
    </row>
    <row r="16" spans="1:29" ht="35.4" customHeight="1" x14ac:dyDescent="0.3">
      <c r="A16" s="6"/>
      <c r="B16" s="147"/>
      <c r="C16" s="147"/>
      <c r="D16" s="483" t="s">
        <v>88</v>
      </c>
      <c r="E16" s="483"/>
      <c r="F16" s="150" t="s">
        <v>644</v>
      </c>
      <c r="G16" s="147"/>
      <c r="H16" s="148"/>
      <c r="I16" s="161">
        <f>('2'!I16/'2'!H16)*100-100</f>
        <v>5.3974088265114091</v>
      </c>
      <c r="J16" s="161">
        <f>('2'!J16/'2'!I16)*100-100</f>
        <v>6.4211668629269951</v>
      </c>
      <c r="K16" s="161">
        <f>('2'!K16/'2'!J16)*100-100</f>
        <v>2.6192736219103239</v>
      </c>
      <c r="L16" s="161">
        <f>('2'!L16/'2'!K16)*100-100</f>
        <v>4.710029669979221</v>
      </c>
      <c r="M16" s="161">
        <f>('2'!M16/'2'!L16)*100-100</f>
        <v>7.057147021298519</v>
      </c>
      <c r="N16" s="161">
        <f>('2'!N16/'2'!M16)*100-100</f>
        <v>11.414384059806636</v>
      </c>
      <c r="O16" s="161">
        <f>('2'!O16/'2'!N16)*100-100</f>
        <v>3.2207169601641255</v>
      </c>
      <c r="P16" s="161">
        <f>('2'!P16/'2'!O16)*100-100</f>
        <v>1.9843591998137668</v>
      </c>
      <c r="Q16" s="161">
        <f>('2'!Q16/'2'!P16)*100-100</f>
        <v>-0.31133178110532356</v>
      </c>
      <c r="S16" s="161"/>
      <c r="T16" s="312"/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4.8849813083506888E-15</v>
      </c>
    </row>
    <row r="17" spans="1:31" ht="35.4" customHeight="1" x14ac:dyDescent="0.7">
      <c r="A17" s="39"/>
      <c r="B17" s="147"/>
      <c r="C17" s="147"/>
      <c r="D17" s="483" t="s">
        <v>22</v>
      </c>
      <c r="E17" s="483"/>
      <c r="F17" s="150" t="s">
        <v>645</v>
      </c>
      <c r="G17" s="147"/>
      <c r="H17" s="148"/>
      <c r="I17" s="161">
        <f>('2'!I17/'2'!H17)*100-100</f>
        <v>5.3593412872666732</v>
      </c>
      <c r="J17" s="161">
        <f>('2'!J17/'2'!I17)*100-100</f>
        <v>22.925485896944252</v>
      </c>
      <c r="K17" s="161">
        <f>('2'!K17/'2'!J17)*100-100</f>
        <v>-2.7303102204215435</v>
      </c>
      <c r="L17" s="161">
        <f>('2'!L17/'2'!K17)*100-100</f>
        <v>3.1692646266525486</v>
      </c>
      <c r="M17" s="161">
        <f>('2'!M17/'2'!L17)*100-100</f>
        <v>-3.4545440859004657</v>
      </c>
      <c r="N17" s="161">
        <f>('2'!N17/'2'!M17)*100-100</f>
        <v>2.8119296657795161</v>
      </c>
      <c r="O17" s="161">
        <f>('2'!O17/'2'!N17)*100-100</f>
        <v>-3.7746337122977138</v>
      </c>
      <c r="P17" s="161">
        <f>('2'!P17/'2'!O17)*100-100</f>
        <v>1.4371186723005565</v>
      </c>
      <c r="Q17" s="161">
        <f>('2'!Q17/'2'!P17)*100-100</f>
        <v>3.0548937866985</v>
      </c>
      <c r="S17" s="161"/>
      <c r="T17" s="312"/>
      <c r="U17" s="312">
        <v>0</v>
      </c>
      <c r="V17" s="312">
        <v>0</v>
      </c>
      <c r="W17" s="312">
        <v>-4.4408920985006262E-15</v>
      </c>
      <c r="X17" s="312">
        <v>0</v>
      </c>
      <c r="Y17" s="312">
        <v>0</v>
      </c>
      <c r="Z17" s="312">
        <v>-6.2172489379008766E-15</v>
      </c>
      <c r="AA17" s="312">
        <v>0</v>
      </c>
      <c r="AB17" s="312">
        <v>-7.1054273576010019E-15</v>
      </c>
      <c r="AC17" s="312">
        <v>0</v>
      </c>
    </row>
    <row r="18" spans="1:31" ht="35.4" customHeight="1" x14ac:dyDescent="0.7">
      <c r="A18" s="39"/>
      <c r="B18" s="147"/>
      <c r="C18" s="147"/>
      <c r="D18" s="483" t="s">
        <v>23</v>
      </c>
      <c r="E18" s="483"/>
      <c r="F18" s="150" t="s">
        <v>646</v>
      </c>
      <c r="G18" s="147"/>
      <c r="H18" s="148"/>
      <c r="I18" s="161">
        <f>('2'!I18/'2'!H18)*100-100</f>
        <v>8.3839161710834702</v>
      </c>
      <c r="J18" s="161">
        <f>('2'!J18/'2'!I18)*100-100</f>
        <v>8.1666430597689583</v>
      </c>
      <c r="K18" s="161">
        <f>('2'!K18/'2'!J18)*100-100</f>
        <v>-0.41940445569925089</v>
      </c>
      <c r="L18" s="161">
        <f>('2'!L18/'2'!K18)*100-100</f>
        <v>6.546361024821806</v>
      </c>
      <c r="M18" s="161">
        <f>('2'!M18/'2'!L18)*100-100</f>
        <v>-19.615370844783072</v>
      </c>
      <c r="N18" s="161">
        <f>('2'!N18/'2'!M18)*100-100</f>
        <v>5.3177365284348355</v>
      </c>
      <c r="O18" s="161">
        <f>('2'!O18/'2'!N18)*100-100</f>
        <v>6.1165351191287982</v>
      </c>
      <c r="P18" s="161">
        <f>('2'!P18/'2'!O18)*100-100</f>
        <v>1.7119723737135502</v>
      </c>
      <c r="Q18" s="161">
        <f>('2'!Q18/'2'!P18)*100-100</f>
        <v>8.855254761378319</v>
      </c>
      <c r="S18" s="161"/>
      <c r="T18" s="312"/>
      <c r="U18" s="312">
        <v>0</v>
      </c>
      <c r="V18" s="312">
        <v>0</v>
      </c>
      <c r="W18" s="312">
        <v>6.2172489379008766E-15</v>
      </c>
      <c r="X18" s="312">
        <v>0</v>
      </c>
      <c r="Y18" s="312">
        <v>0</v>
      </c>
      <c r="Z18" s="312">
        <v>0</v>
      </c>
      <c r="AA18" s="312">
        <v>0</v>
      </c>
      <c r="AB18" s="312">
        <v>6.2172489379008766E-15</v>
      </c>
      <c r="AC18" s="312">
        <v>0</v>
      </c>
    </row>
    <row r="19" spans="1:31" ht="35.4" customHeight="1" x14ac:dyDescent="0.7">
      <c r="A19" s="39"/>
      <c r="B19" s="147"/>
      <c r="C19" s="147"/>
      <c r="D19" s="483" t="s">
        <v>24</v>
      </c>
      <c r="E19" s="483"/>
      <c r="F19" s="150" t="s">
        <v>647</v>
      </c>
      <c r="G19" s="147"/>
      <c r="H19" s="148"/>
      <c r="I19" s="161">
        <f>('2'!I19/'2'!H19)*100-100</f>
        <v>-6.5417819593418471</v>
      </c>
      <c r="J19" s="161">
        <f>('2'!J19/'2'!I19)*100-100</f>
        <v>9.8261246249289798</v>
      </c>
      <c r="K19" s="161">
        <f>('2'!K19/'2'!J19)*100-100</f>
        <v>4.0939180495673071</v>
      </c>
      <c r="L19" s="161">
        <f>('2'!L19/'2'!K19)*100-100</f>
        <v>1.0019662961469038</v>
      </c>
      <c r="M19" s="161">
        <f>('2'!M19/'2'!L19)*100-100</f>
        <v>1.3193881883431402</v>
      </c>
      <c r="N19" s="161">
        <f>('2'!N19/'2'!M19)*100-100</f>
        <v>2.1183577330098302</v>
      </c>
      <c r="O19" s="161">
        <f>('2'!O19/'2'!N19)*100-100</f>
        <v>4.8676975911932772</v>
      </c>
      <c r="P19" s="161">
        <f>('2'!P19/'2'!O19)*100-100</f>
        <v>2.2649457371840072</v>
      </c>
      <c r="Q19" s="161">
        <f>('2'!Q19/'2'!P19)*100-100</f>
        <v>-0.31269460137605165</v>
      </c>
      <c r="S19" s="161"/>
      <c r="T19" s="312"/>
      <c r="U19" s="312">
        <v>0</v>
      </c>
      <c r="V19" s="312">
        <v>0</v>
      </c>
      <c r="W19" s="312">
        <v>0</v>
      </c>
      <c r="X19" s="312">
        <v>-1.7763568394002505E-15</v>
      </c>
      <c r="Y19" s="312">
        <v>0</v>
      </c>
      <c r="Z19" s="312">
        <v>-4.4408920985006262E-15</v>
      </c>
      <c r="AA19" s="312">
        <v>0</v>
      </c>
      <c r="AB19" s="312">
        <v>0</v>
      </c>
      <c r="AC19" s="312">
        <v>-4.4408920985006262E-16</v>
      </c>
    </row>
    <row r="20" spans="1:31" ht="35.4" customHeight="1" x14ac:dyDescent="0.7">
      <c r="A20" s="39"/>
      <c r="B20" s="147"/>
      <c r="C20" s="484" t="s">
        <v>25</v>
      </c>
      <c r="D20" s="484"/>
      <c r="E20" s="482" t="s">
        <v>648</v>
      </c>
      <c r="F20" s="482"/>
      <c r="G20" s="147"/>
      <c r="H20" s="148"/>
      <c r="I20" s="161">
        <f>('2'!I20/'2'!H20)*100-100</f>
        <v>4.9449728326331979</v>
      </c>
      <c r="J20" s="161">
        <f>('2'!J20/'2'!I20)*100-100</f>
        <v>-15.431741107491888</v>
      </c>
      <c r="K20" s="161">
        <f>('2'!K20/'2'!J20)*100-100</f>
        <v>1.384902500000095</v>
      </c>
      <c r="L20" s="161">
        <f>('2'!L20/'2'!K20)*100-100</f>
        <v>-4.5836160000000916</v>
      </c>
      <c r="M20" s="161">
        <f>('2'!M20/'2'!L20)*100-100</f>
        <v>-17.465918821887911</v>
      </c>
      <c r="N20" s="161">
        <f>('2'!N20/'2'!M20)*100-100</f>
        <v>5.9605914442975205</v>
      </c>
      <c r="O20" s="161">
        <f>('2'!O20/'2'!N20)*100-100</f>
        <v>9.4798459805789435</v>
      </c>
      <c r="P20" s="161">
        <f>('2'!P20/'2'!O20)*100-100</f>
        <v>-0.23763108010571443</v>
      </c>
      <c r="Q20" s="161">
        <f>('2'!Q20/'2'!P20)*100-100</f>
        <v>-8.0440127921464182</v>
      </c>
      <c r="S20" s="161"/>
      <c r="T20" s="312"/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1.3322676295501878E-15</v>
      </c>
      <c r="AC20" s="312">
        <v>0</v>
      </c>
    </row>
    <row r="21" spans="1:31" ht="35.4" customHeight="1" x14ac:dyDescent="0.7">
      <c r="A21" s="39"/>
      <c r="B21" s="147"/>
      <c r="C21" s="484" t="s">
        <v>26</v>
      </c>
      <c r="D21" s="484"/>
      <c r="E21" s="482" t="s">
        <v>649</v>
      </c>
      <c r="F21" s="482"/>
      <c r="G21" s="147"/>
      <c r="H21" s="148"/>
      <c r="I21" s="161">
        <f>('2'!I21/'2'!H21)*100-100</f>
        <v>3.6555554165869921</v>
      </c>
      <c r="J21" s="161">
        <f>('2'!J21/'2'!I21)*100-100</f>
        <v>3.1728254802798688</v>
      </c>
      <c r="K21" s="161">
        <f>('2'!K21/'2'!J21)*100-100</f>
        <v>4.9475541675173531</v>
      </c>
      <c r="L21" s="161">
        <f>('2'!L21/'2'!K21)*100-100</f>
        <v>0.68721323266387913</v>
      </c>
      <c r="M21" s="161">
        <f>('2'!M21/'2'!L21)*100-100</f>
        <v>-13.003159856637907</v>
      </c>
      <c r="N21" s="161">
        <f>('2'!N21/'2'!M21)*100-100</f>
        <v>2.4871585953866173</v>
      </c>
      <c r="O21" s="161">
        <f>('2'!O21/'2'!N21)*100-100</f>
        <v>9.0322585260215362</v>
      </c>
      <c r="P21" s="161">
        <f>('2'!P21/'2'!O21)*100-100</f>
        <v>2.6845466797775828</v>
      </c>
      <c r="Q21" s="161">
        <f>('2'!Q21/'2'!P21)*100-100</f>
        <v>-1.0876411966281267</v>
      </c>
      <c r="S21" s="161"/>
      <c r="T21" s="312"/>
      <c r="U21" s="312">
        <v>-5.3290705182007514E-15</v>
      </c>
      <c r="V21" s="312">
        <v>7.1054273576010019E-15</v>
      </c>
      <c r="W21" s="312">
        <v>0</v>
      </c>
      <c r="X21" s="312">
        <v>4.4408920985006262E-15</v>
      </c>
      <c r="Y21" s="312">
        <v>0</v>
      </c>
      <c r="Z21" s="312">
        <v>0</v>
      </c>
      <c r="AA21" s="312">
        <v>0</v>
      </c>
      <c r="AB21" s="312">
        <v>5.3290705182007514E-15</v>
      </c>
      <c r="AC21" s="312">
        <v>3.9968028886505635E-15</v>
      </c>
    </row>
    <row r="22" spans="1:31" ht="35.4" customHeight="1" x14ac:dyDescent="0.7">
      <c r="A22" s="39"/>
      <c r="B22" s="147"/>
      <c r="C22" s="147"/>
      <c r="D22" s="483" t="s">
        <v>27</v>
      </c>
      <c r="E22" s="483"/>
      <c r="F22" s="150" t="s">
        <v>650</v>
      </c>
      <c r="G22" s="147"/>
      <c r="H22" s="148"/>
      <c r="I22" s="161">
        <f>('2'!I22/'2'!H22)*100-100</f>
        <v>6.502836133611396</v>
      </c>
      <c r="J22" s="161">
        <f>('2'!J22/'2'!I22)*100-100</f>
        <v>2.2047562205995064</v>
      </c>
      <c r="K22" s="161">
        <f>('2'!K22/'2'!J22)*100-100</f>
        <v>-0.80206824565971147</v>
      </c>
      <c r="L22" s="161">
        <f>('2'!L22/'2'!K22)*100-100</f>
        <v>0.47867996790975553</v>
      </c>
      <c r="M22" s="161">
        <f>('2'!M22/'2'!L22)*100-100</f>
        <v>-18.917550167871809</v>
      </c>
      <c r="N22" s="161">
        <f>('2'!N22/'2'!M22)*100-100</f>
        <v>5.8808336850525222</v>
      </c>
      <c r="O22" s="161">
        <f>('2'!O22/'2'!N22)*100-100</f>
        <v>6.9233267008125665</v>
      </c>
      <c r="P22" s="161">
        <f>('2'!P22/'2'!O22)*100-100</f>
        <v>3.5552616347285522</v>
      </c>
      <c r="Q22" s="161">
        <f>('2'!Q22/'2'!P22)*100-100</f>
        <v>-1.2612693991709847</v>
      </c>
      <c r="S22" s="161"/>
      <c r="T22" s="312"/>
      <c r="U22" s="312">
        <v>0</v>
      </c>
      <c r="V22" s="312">
        <v>4.4408920985006262E-15</v>
      </c>
      <c r="W22" s="312">
        <v>3.5527136788005009E-15</v>
      </c>
      <c r="X22" s="312">
        <v>-8.8817841970012523E-16</v>
      </c>
      <c r="Y22" s="312">
        <v>0</v>
      </c>
      <c r="Z22" s="312">
        <v>0</v>
      </c>
      <c r="AA22" s="312">
        <v>0</v>
      </c>
      <c r="AB22" s="312">
        <v>6.2172489379008766E-15</v>
      </c>
      <c r="AC22" s="312">
        <v>0</v>
      </c>
    </row>
    <row r="23" spans="1:31" ht="35.4" customHeight="1" x14ac:dyDescent="0.7">
      <c r="A23" s="39"/>
      <c r="B23" s="147"/>
      <c r="C23" s="147"/>
      <c r="D23" s="483" t="s">
        <v>28</v>
      </c>
      <c r="E23" s="483"/>
      <c r="F23" s="150" t="s">
        <v>651</v>
      </c>
      <c r="G23" s="147"/>
      <c r="H23" s="148"/>
      <c r="I23" s="161">
        <f>('2'!I23/'2'!H23)*100-100</f>
        <v>-1.8054406457134462</v>
      </c>
      <c r="J23" s="161">
        <f>('2'!J23/'2'!I23)*100-100</f>
        <v>5.1866505990319354</v>
      </c>
      <c r="K23" s="161">
        <f>('2'!K23/'2'!J23)*100-100</f>
        <v>16.569132909152302</v>
      </c>
      <c r="L23" s="161">
        <f>('2'!L23/'2'!K23)*100-100</f>
        <v>1.0459040000000925</v>
      </c>
      <c r="M23" s="161">
        <f>('2'!M23/'2'!L23)*100-100</f>
        <v>-2.8871313467595598</v>
      </c>
      <c r="N23" s="161">
        <f>('2'!N23/'2'!M23)*100-100</f>
        <v>-2.359254198425873</v>
      </c>
      <c r="O23" s="161">
        <f>('2'!O23/'2'!N23)*100-100</f>
        <v>12.29812892690309</v>
      </c>
      <c r="P23" s="161">
        <f>('2'!P23/'2'!O23)*100-100</f>
        <v>1.400702395344311</v>
      </c>
      <c r="Q23" s="161">
        <f>('2'!Q23/'2'!P23)*100-100</f>
        <v>-0.82619169128844305</v>
      </c>
      <c r="S23" s="161"/>
      <c r="T23" s="312"/>
      <c r="U23" s="312">
        <v>5.773159728050814E-15</v>
      </c>
      <c r="V23" s="312">
        <v>0</v>
      </c>
      <c r="W23" s="312">
        <v>0</v>
      </c>
      <c r="X23" s="312">
        <v>6.2172489379008766E-15</v>
      </c>
      <c r="Y23" s="312">
        <v>3.9968028886505635E-15</v>
      </c>
      <c r="Z23" s="312">
        <v>0</v>
      </c>
      <c r="AA23" s="312">
        <v>0</v>
      </c>
      <c r="AB23" s="312">
        <v>0</v>
      </c>
      <c r="AC23" s="312">
        <v>-7.1054273576010019E-15</v>
      </c>
    </row>
    <row r="24" spans="1:31" ht="35.4" customHeight="1" x14ac:dyDescent="0.3">
      <c r="A24" s="9"/>
      <c r="B24" s="145" t="s">
        <v>7</v>
      </c>
      <c r="C24" s="480" t="s">
        <v>652</v>
      </c>
      <c r="D24" s="480"/>
      <c r="E24" s="480"/>
      <c r="F24" s="480"/>
      <c r="G24" s="480"/>
      <c r="H24" s="146"/>
      <c r="I24" s="160">
        <f>('2'!I24/'2'!H24)*100-100</f>
        <v>0.87246183935307897</v>
      </c>
      <c r="J24" s="160">
        <f>('2'!J24/'2'!I24)*100-100</f>
        <v>16.70593033938583</v>
      </c>
      <c r="K24" s="160">
        <f>('2'!K24/'2'!J24)*100-100</f>
        <v>11.133251432510718</v>
      </c>
      <c r="L24" s="160">
        <f>('2'!L24/'2'!K24)*100-100</f>
        <v>-2.7807645274196489</v>
      </c>
      <c r="M24" s="160">
        <f>('2'!M24/'2'!L24)*100-100</f>
        <v>-26.633382024366341</v>
      </c>
      <c r="N24" s="160">
        <f>('2'!N24/'2'!M24)*100-100</f>
        <v>29.305152215606654</v>
      </c>
      <c r="O24" s="160">
        <f>('2'!O24/'2'!N24)*100-100</f>
        <v>41.73066161655828</v>
      </c>
      <c r="P24" s="160">
        <f>('2'!P24/'2'!O24)*100-100</f>
        <v>-12.566578249948819</v>
      </c>
      <c r="Q24" s="160">
        <f>('2'!Q24/'2'!P24)*100-100</f>
        <v>-0.23423581480857081</v>
      </c>
      <c r="S24" s="160"/>
      <c r="T24" s="312"/>
      <c r="U24" s="312">
        <v>8.8817841970012523E-16</v>
      </c>
      <c r="V24" s="312">
        <v>0</v>
      </c>
      <c r="W24" s="312">
        <v>0</v>
      </c>
      <c r="X24" s="312">
        <v>5.773159728050814E-15</v>
      </c>
      <c r="Y24" s="312">
        <v>0</v>
      </c>
      <c r="Z24" s="312">
        <v>0</v>
      </c>
      <c r="AA24" s="312">
        <v>0</v>
      </c>
      <c r="AB24" s="312">
        <v>0</v>
      </c>
      <c r="AC24" s="312">
        <v>-8.8817841970012523E-16</v>
      </c>
    </row>
    <row r="25" spans="1:31" ht="35.4" customHeight="1" x14ac:dyDescent="0.3">
      <c r="A25" s="9"/>
      <c r="B25" s="147"/>
      <c r="C25" s="484" t="s">
        <v>29</v>
      </c>
      <c r="D25" s="484"/>
      <c r="E25" s="482" t="s">
        <v>653</v>
      </c>
      <c r="F25" s="482"/>
      <c r="G25" s="4"/>
      <c r="H25" s="148"/>
      <c r="I25" s="161">
        <f>('2'!I25/'2'!H25)*100-100</f>
        <v>-1.0820995771811681</v>
      </c>
      <c r="J25" s="161">
        <f>('2'!J25/'2'!I25)*100-100</f>
        <v>26.575475822862373</v>
      </c>
      <c r="K25" s="161">
        <f>('2'!K25/'2'!J25)*100-100</f>
        <v>21.537207067287738</v>
      </c>
      <c r="L25" s="161">
        <f>('2'!L25/'2'!K25)*100-100</f>
        <v>-9.2026211411298533</v>
      </c>
      <c r="M25" s="161">
        <f>('2'!M25/'2'!L25)*100-100</f>
        <v>-39.314379718924208</v>
      </c>
      <c r="N25" s="161">
        <f>('2'!N25/'2'!M25)*100-100</f>
        <v>41.81782223825536</v>
      </c>
      <c r="O25" s="161">
        <f>('2'!O25/'2'!N25)*100-100</f>
        <v>45.069733134612676</v>
      </c>
      <c r="P25" s="161">
        <f>('2'!P25/'2'!O25)*100-100</f>
        <v>-17.131765979338212</v>
      </c>
      <c r="Q25" s="161">
        <f>('2'!Q25/'2'!P25)*100-100</f>
        <v>-3.7657775606299424</v>
      </c>
      <c r="S25" s="161"/>
      <c r="T25" s="312"/>
      <c r="U25" s="312">
        <v>4.4408920985006262E-15</v>
      </c>
      <c r="V25" s="312">
        <v>0</v>
      </c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3.5527136788005009E-15</v>
      </c>
    </row>
    <row r="26" spans="1:31" ht="35.4" customHeight="1" x14ac:dyDescent="0.3">
      <c r="A26" s="9"/>
      <c r="B26" s="147"/>
      <c r="C26" s="484" t="s">
        <v>30</v>
      </c>
      <c r="D26" s="484"/>
      <c r="E26" s="482" t="s">
        <v>654</v>
      </c>
      <c r="F26" s="482"/>
      <c r="G26" s="4"/>
      <c r="H26" s="148"/>
      <c r="I26" s="161">
        <f>('2'!I26/'2'!H26)*100-100</f>
        <v>1.2269350112015474</v>
      </c>
      <c r="J26" s="161">
        <f>('2'!J26/'2'!I26)*100-100</f>
        <v>8.4200073946789189</v>
      </c>
      <c r="K26" s="161">
        <f>('2'!K26/'2'!J26)*100-100</f>
        <v>0.70827235987616177</v>
      </c>
      <c r="L26" s="161">
        <f>('2'!L26/'2'!K26)*100-100</f>
        <v>3.2147840429604031</v>
      </c>
      <c r="M26" s="161">
        <f>('2'!M26/'2'!L26)*100-100</f>
        <v>-14.477199505193937</v>
      </c>
      <c r="N26" s="161">
        <f>('2'!N26/'2'!M26)*100-100</f>
        <v>24.855550279189401</v>
      </c>
      <c r="O26" s="161">
        <f>('2'!O26/'2'!N26)*100-100</f>
        <v>42.112189980295312</v>
      </c>
      <c r="P26" s="161">
        <f>('2'!P26/'2'!O26)*100-100</f>
        <v>-10.793300037472761</v>
      </c>
      <c r="Q26" s="161">
        <f>('2'!Q26/'2'!P26)*100-100</f>
        <v>1.2695124359913166</v>
      </c>
      <c r="S26" s="161"/>
      <c r="T26" s="312"/>
      <c r="U26" s="312">
        <v>0</v>
      </c>
      <c r="V26" s="312">
        <v>0</v>
      </c>
      <c r="W26" s="312">
        <v>8.8817841970012523E-16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</row>
    <row r="27" spans="1:31" ht="35.4" customHeight="1" x14ac:dyDescent="0.3">
      <c r="A27" s="9"/>
      <c r="B27" s="147"/>
      <c r="C27" s="484" t="s">
        <v>31</v>
      </c>
      <c r="D27" s="484"/>
      <c r="E27" s="482" t="s">
        <v>655</v>
      </c>
      <c r="F27" s="482"/>
      <c r="G27" s="4"/>
      <c r="H27" s="148"/>
      <c r="I27" s="161">
        <f>('2'!I27/'2'!H27)*100-100</f>
        <v>10.789775902685378</v>
      </c>
      <c r="J27" s="161">
        <f>('2'!J27/'2'!I27)*100-100</f>
        <v>11.563944835129163</v>
      </c>
      <c r="K27" s="161">
        <f>('2'!K27/'2'!J27)*100-100</f>
        <v>6.3232516284628986</v>
      </c>
      <c r="L27" s="161">
        <f>('2'!L27/'2'!K27)*100-100</f>
        <v>10.476452907376512</v>
      </c>
      <c r="M27" s="161">
        <f>('2'!M27/'2'!L27)*100-100</f>
        <v>-14.182974560302611</v>
      </c>
      <c r="N27" s="161">
        <f>('2'!N27/'2'!M27)*100-100</f>
        <v>-0.45425372387943241</v>
      </c>
      <c r="O27" s="161">
        <f>('2'!O27/'2'!N27)*100-100</f>
        <v>19.15824261804606</v>
      </c>
      <c r="P27" s="161">
        <f>('2'!P27/'2'!O27)*100-100</f>
        <v>7.1116766818972934</v>
      </c>
      <c r="Q27" s="161">
        <f>('2'!Q27/'2'!P27)*100-100</f>
        <v>10.060067309748291</v>
      </c>
      <c r="S27" s="161"/>
      <c r="T27" s="312"/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-4.8849813083506888E-15</v>
      </c>
      <c r="AA27" s="312">
        <v>0</v>
      </c>
      <c r="AB27" s="312">
        <v>0</v>
      </c>
      <c r="AC27" s="312">
        <v>0</v>
      </c>
    </row>
    <row r="28" spans="1:31" ht="35.25" customHeight="1" x14ac:dyDescent="0.3">
      <c r="A28" s="9"/>
      <c r="B28" s="145" t="s">
        <v>8</v>
      </c>
      <c r="C28" s="480" t="s">
        <v>656</v>
      </c>
      <c r="D28" s="480"/>
      <c r="E28" s="480"/>
      <c r="F28" s="480"/>
      <c r="G28" s="480"/>
      <c r="H28" s="146"/>
      <c r="I28" s="160">
        <f>('2'!I28/'2'!H28)*100-100</f>
        <v>3.8175414149326485</v>
      </c>
      <c r="J28" s="160">
        <f>('2'!J28/'2'!I28)*100-100</f>
        <v>10.059488445482657</v>
      </c>
      <c r="K28" s="160">
        <f>('2'!K28/'2'!J28)*100-100</f>
        <v>3.9620785175831941</v>
      </c>
      <c r="L28" s="160">
        <f>('2'!L28/'2'!K28)*100-100</f>
        <v>3.9098176840315801</v>
      </c>
      <c r="M28" s="160">
        <f>('2'!M28/'2'!L28)*100-100</f>
        <v>-2.6250495612340217</v>
      </c>
      <c r="N28" s="160">
        <f>('2'!N28/'2'!M28)*100-100</f>
        <v>14.734080473215045</v>
      </c>
      <c r="O28" s="160">
        <f>('2'!O28/'2'!N28)*100-100</f>
        <v>15.773449672640069</v>
      </c>
      <c r="P28" s="160">
        <f>('2'!P28/'2'!O28)*100-100</f>
        <v>0.23763075680702173</v>
      </c>
      <c r="Q28" s="160">
        <f>('2'!Q28/'2'!P28)*100-100</f>
        <v>3.5433818294310981</v>
      </c>
      <c r="S28" s="160"/>
      <c r="T28" s="312"/>
      <c r="U28" s="312">
        <v>0</v>
      </c>
      <c r="V28" s="312">
        <v>0</v>
      </c>
      <c r="W28" s="312">
        <v>4.4408920985006262E-15</v>
      </c>
      <c r="X28" s="312">
        <v>0</v>
      </c>
      <c r="Y28" s="312">
        <v>-5.3290705182007514E-15</v>
      </c>
      <c r="Z28" s="312">
        <v>0</v>
      </c>
      <c r="AA28" s="312">
        <v>0</v>
      </c>
      <c r="AB28" s="312">
        <v>-6.2172489379008766E-15</v>
      </c>
      <c r="AC28" s="312">
        <v>-4.4408920985006262E-15</v>
      </c>
      <c r="AD28" s="8"/>
      <c r="AE28" s="8"/>
    </row>
    <row r="29" spans="1:31" ht="35.25" customHeight="1" x14ac:dyDescent="0.3">
      <c r="A29" s="9"/>
      <c r="B29" s="147"/>
      <c r="C29" s="484" t="s">
        <v>32</v>
      </c>
      <c r="D29" s="484"/>
      <c r="E29" s="482" t="s">
        <v>657</v>
      </c>
      <c r="F29" s="482"/>
      <c r="G29" s="4"/>
      <c r="H29" s="148"/>
      <c r="I29" s="161">
        <f>('2'!I29/'2'!H29)*100-100</f>
        <v>2.8380535414605106</v>
      </c>
      <c r="J29" s="161">
        <f>('2'!J29/'2'!I29)*100-100</f>
        <v>25.097630945901983</v>
      </c>
      <c r="K29" s="161">
        <f>('2'!K29/'2'!J29)*100-100</f>
        <v>-12.69460170451633</v>
      </c>
      <c r="L29" s="161">
        <f>('2'!L29/'2'!K29)*100-100</f>
        <v>-7.793586265160144</v>
      </c>
      <c r="M29" s="161">
        <f>('2'!M29/'2'!L29)*100-100</f>
        <v>13.619464935979025</v>
      </c>
      <c r="N29" s="161">
        <f>('2'!N29/'2'!M29)*100-100</f>
        <v>16.593738198044122</v>
      </c>
      <c r="O29" s="161">
        <f>('2'!O29/'2'!N29)*100-100</f>
        <v>13.534088298665921</v>
      </c>
      <c r="P29" s="161">
        <f>('2'!P29/'2'!O29)*100-100</f>
        <v>-15.737000868881992</v>
      </c>
      <c r="Q29" s="161">
        <f>('2'!Q29/'2'!P29)*100-100</f>
        <v>9.0734725819158939</v>
      </c>
      <c r="S29" s="161"/>
      <c r="T29" s="312"/>
      <c r="U29" s="312">
        <v>-6.2172489379008766E-15</v>
      </c>
      <c r="V29" s="312">
        <v>0</v>
      </c>
      <c r="W29" s="312">
        <v>0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5"/>
      <c r="AE29" s="5"/>
    </row>
    <row r="30" spans="1:31" ht="35.25" customHeight="1" x14ac:dyDescent="0.3">
      <c r="A30" s="9"/>
      <c r="B30" s="147"/>
      <c r="C30" s="484" t="s">
        <v>33</v>
      </c>
      <c r="D30" s="484"/>
      <c r="E30" s="482" t="s">
        <v>658</v>
      </c>
      <c r="F30" s="482"/>
      <c r="G30" s="4"/>
      <c r="H30" s="148"/>
      <c r="I30" s="161">
        <f>('2'!I30/'2'!H30)*100-100</f>
        <v>8.039632616104825</v>
      </c>
      <c r="J30" s="161">
        <f>('2'!J30/'2'!I30)*100-100</f>
        <v>6.2349741454785601</v>
      </c>
      <c r="K30" s="161">
        <f>('2'!K30/'2'!J30)*100-100</f>
        <v>7.1519645000634284</v>
      </c>
      <c r="L30" s="161">
        <f>('2'!L30/'2'!K30)*100-100</f>
        <v>9.3663335047944543</v>
      </c>
      <c r="M30" s="161">
        <f>('2'!M30/'2'!L30)*100-100</f>
        <v>9.7154461393571268</v>
      </c>
      <c r="N30" s="161">
        <f>('2'!N30/'2'!M30)*100-100</f>
        <v>17.7578098597984</v>
      </c>
      <c r="O30" s="161">
        <f>('2'!O30/'2'!N30)*100-100</f>
        <v>18.897574244115376</v>
      </c>
      <c r="P30" s="161">
        <f>('2'!P30/'2'!O30)*100-100</f>
        <v>8.7918917554630269</v>
      </c>
      <c r="Q30" s="161">
        <f>('2'!Q30/'2'!P30)*100-100</f>
        <v>5.1739045849251966</v>
      </c>
      <c r="S30" s="161"/>
      <c r="T30" s="312"/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5"/>
      <c r="AE30" s="5"/>
    </row>
    <row r="31" spans="1:31" ht="35.25" customHeight="1" x14ac:dyDescent="0.3">
      <c r="A31" s="9"/>
      <c r="B31" s="147"/>
      <c r="C31" s="484" t="s">
        <v>34</v>
      </c>
      <c r="D31" s="484"/>
      <c r="E31" s="482" t="s">
        <v>659</v>
      </c>
      <c r="F31" s="482"/>
      <c r="G31" s="4"/>
      <c r="H31" s="148"/>
      <c r="I31" s="161">
        <f>('2'!I31/'2'!H31)*100-100</f>
        <v>9.929407046290379</v>
      </c>
      <c r="J31" s="161">
        <f>('2'!J31/'2'!I31)*100-100</f>
        <v>8.648761438371281</v>
      </c>
      <c r="K31" s="161">
        <f>('2'!K31/'2'!J31)*100-100</f>
        <v>2.6161020212851014</v>
      </c>
      <c r="L31" s="161">
        <f>('2'!L31/'2'!K31)*100-100</f>
        <v>3.554721441504654</v>
      </c>
      <c r="M31" s="161">
        <f>('2'!M31/'2'!L31)*100-100</f>
        <v>-14.105796642139197</v>
      </c>
      <c r="N31" s="161">
        <f>('2'!N31/'2'!M31)*100-100</f>
        <v>12.752638728020898</v>
      </c>
      <c r="O31" s="161">
        <f>('2'!O31/'2'!N31)*100-100</f>
        <v>13.345489562038182</v>
      </c>
      <c r="P31" s="161">
        <f>('2'!P31/'2'!O31)*100-100</f>
        <v>2.1288991564421167</v>
      </c>
      <c r="Q31" s="161">
        <f>('2'!Q31/'2'!P31)*100-100</f>
        <v>9.3540997581335006</v>
      </c>
      <c r="S31" s="161"/>
      <c r="T31" s="312"/>
      <c r="U31" s="312">
        <v>0</v>
      </c>
      <c r="V31" s="312">
        <v>0</v>
      </c>
      <c r="W31" s="312">
        <v>-3.5527136788005009E-15</v>
      </c>
      <c r="X31" s="312">
        <v>-6.2172489379008766E-15</v>
      </c>
      <c r="Y31" s="312">
        <v>0</v>
      </c>
      <c r="Z31" s="312">
        <v>0</v>
      </c>
      <c r="AA31" s="312">
        <v>0</v>
      </c>
      <c r="AB31" s="312">
        <v>-4.4408920985006262E-15</v>
      </c>
      <c r="AC31" s="312">
        <v>0</v>
      </c>
      <c r="AD31" s="5"/>
      <c r="AE31" s="5"/>
    </row>
    <row r="32" spans="1:31" ht="35.25" customHeight="1" x14ac:dyDescent="0.3">
      <c r="A32" s="9"/>
      <c r="B32" s="147"/>
      <c r="C32" s="484" t="s">
        <v>35</v>
      </c>
      <c r="D32" s="484"/>
      <c r="E32" s="482" t="s">
        <v>660</v>
      </c>
      <c r="F32" s="482"/>
      <c r="G32" s="4"/>
      <c r="H32" s="148"/>
      <c r="I32" s="161">
        <f>('2'!I32/'2'!H32)*100-100</f>
        <v>3.2305066591219429</v>
      </c>
      <c r="J32" s="161">
        <f>('2'!J32/'2'!I32)*100-100</f>
        <v>2.3336651896433693</v>
      </c>
      <c r="K32" s="161">
        <f>('2'!K32/'2'!J32)*100-100</f>
        <v>2.2436823191390687</v>
      </c>
      <c r="L32" s="161">
        <f>('2'!L32/'2'!K32)*100-100</f>
        <v>5.0267022693591912</v>
      </c>
      <c r="M32" s="161">
        <f>('2'!M32/'2'!L32)*100-100</f>
        <v>-17.998041784281682</v>
      </c>
      <c r="N32" s="161">
        <f>('2'!N32/'2'!M32)*100-100</f>
        <v>-12.214752588469139</v>
      </c>
      <c r="O32" s="161">
        <f>('2'!O32/'2'!N32)*100-100</f>
        <v>21.298955190039479</v>
      </c>
      <c r="P32" s="161">
        <f>('2'!P32/'2'!O32)*100-100</f>
        <v>15.433858136785531</v>
      </c>
      <c r="Q32" s="161">
        <f>('2'!Q32/'2'!P32)*100-100</f>
        <v>0.2811259317935253</v>
      </c>
      <c r="S32" s="161"/>
      <c r="T32" s="312"/>
      <c r="U32" s="312">
        <v>0</v>
      </c>
      <c r="V32" s="312">
        <v>-5.3290705182007514E-15</v>
      </c>
      <c r="W32" s="312">
        <v>-4.4408920985006262E-15</v>
      </c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8.8817841970012523E-16</v>
      </c>
      <c r="AD32" s="5"/>
      <c r="AE32" s="5"/>
    </row>
    <row r="33" spans="1:29" ht="35.25" customHeight="1" x14ac:dyDescent="0.7">
      <c r="A33" s="39"/>
      <c r="B33" s="145"/>
      <c r="C33" s="486" t="s">
        <v>139</v>
      </c>
      <c r="D33" s="486"/>
      <c r="E33" s="485" t="s">
        <v>661</v>
      </c>
      <c r="F33" s="485"/>
      <c r="G33" s="4"/>
      <c r="H33" s="148"/>
      <c r="I33" s="161">
        <f>('2'!I33/'2'!H33)*100-100</f>
        <v>6.7807134169403582</v>
      </c>
      <c r="J33" s="161">
        <f>('2'!J33/'2'!I33)*100-100</f>
        <v>7.3729564053971615</v>
      </c>
      <c r="K33" s="161">
        <f>('2'!K33/'2'!J33)*100-100</f>
        <v>2.720643702887628</v>
      </c>
      <c r="L33" s="161">
        <f>('2'!L33/'2'!K33)*100-100</f>
        <v>4.443515302330951</v>
      </c>
      <c r="M33" s="161">
        <f>('2'!M33/'2'!L33)*100-100</f>
        <v>-10.975258121456179</v>
      </c>
      <c r="N33" s="161">
        <f>('2'!N33/'2'!M33)*100-100</f>
        <v>7.9362449343139474</v>
      </c>
      <c r="O33" s="161">
        <f>('2'!O33/'2'!N33)*100-100</f>
        <v>9.9434289225438448</v>
      </c>
      <c r="P33" s="161">
        <f>('2'!P33/'2'!O33)*100-100</f>
        <v>1.8436405945555521</v>
      </c>
      <c r="Q33" s="161">
        <f>('2'!Q33/'2'!P33)*100-100</f>
        <v>4.6612767399144133</v>
      </c>
      <c r="S33" s="161"/>
      <c r="T33" s="312"/>
      <c r="U33" s="312">
        <v>0</v>
      </c>
      <c r="V33" s="312">
        <v>-7.1054273576010019E-15</v>
      </c>
      <c r="W33" s="312">
        <v>0</v>
      </c>
      <c r="X33" s="312">
        <v>-7.1054273576010019E-15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</row>
    <row r="34" spans="1:29" ht="33.75" customHeight="1" x14ac:dyDescent="0.3">
      <c r="A34" s="9"/>
      <c r="B34" s="147"/>
      <c r="C34" s="486" t="s">
        <v>140</v>
      </c>
      <c r="D34" s="486"/>
      <c r="E34" s="489" t="s">
        <v>737</v>
      </c>
      <c r="F34" s="485"/>
      <c r="G34" s="4"/>
      <c r="H34" s="148"/>
      <c r="I34" s="161">
        <f>('2'!I34/'2'!H34)*100-100</f>
        <v>16.771345006571664</v>
      </c>
      <c r="J34" s="161">
        <f>('2'!J34/'2'!I34)*100-100</f>
        <v>-6.3639626757733936E-2</v>
      </c>
      <c r="K34" s="161">
        <f>('2'!K34/'2'!J34)*100-100</f>
        <v>2.5514029557910334</v>
      </c>
      <c r="L34" s="161">
        <f>('2'!L34/'2'!K34)*100-100</f>
        <v>10.033854275569041</v>
      </c>
      <c r="M34" s="161">
        <f>('2'!M34/'2'!L34)*100-100</f>
        <v>-13.004980373571939</v>
      </c>
      <c r="N34" s="161">
        <f>('2'!N34/'2'!M34)*100-100</f>
        <v>16.98292648857344</v>
      </c>
      <c r="O34" s="161">
        <f>('2'!O34/'2'!N34)*100-100</f>
        <v>22.941890513633709</v>
      </c>
      <c r="P34" s="161">
        <f>('2'!P34/'2'!O34)*100-100</f>
        <v>9.4211024252732045</v>
      </c>
      <c r="Q34" s="161">
        <f>('2'!Q34/'2'!P34)*100-100</f>
        <v>5.5816442037915408</v>
      </c>
      <c r="S34" s="161"/>
      <c r="T34" s="312"/>
      <c r="U34" s="312">
        <v>0</v>
      </c>
      <c r="V34" s="312">
        <v>-6.2172489379008766E-15</v>
      </c>
      <c r="W34" s="312">
        <v>-4.4408920985006262E-15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</row>
    <row r="35" spans="1:29" ht="33.75" customHeight="1" x14ac:dyDescent="0.3">
      <c r="A35" s="9"/>
      <c r="B35" s="147"/>
      <c r="C35" s="486" t="s">
        <v>141</v>
      </c>
      <c r="D35" s="486"/>
      <c r="E35" s="485" t="s">
        <v>663</v>
      </c>
      <c r="F35" s="485"/>
      <c r="G35" s="4"/>
      <c r="H35" s="148"/>
      <c r="I35" s="161">
        <f>('2'!I35/'2'!H35)*100-100</f>
        <v>7.4556439379891799</v>
      </c>
      <c r="J35" s="161">
        <f>('2'!J35/'2'!I35)*100-100</f>
        <v>4.844885718760267</v>
      </c>
      <c r="K35" s="161">
        <f>('2'!K35/'2'!J35)*100-100</f>
        <v>6.1253063010046702</v>
      </c>
      <c r="L35" s="161">
        <f>('2'!L35/'2'!K35)*100-100</f>
        <v>5.545645276360986</v>
      </c>
      <c r="M35" s="161">
        <f>('2'!M35/'2'!L35)*100-100</f>
        <v>-14.977446771856563</v>
      </c>
      <c r="N35" s="161">
        <f>('2'!N35/'2'!M35)*100-100</f>
        <v>11.490840992676183</v>
      </c>
      <c r="O35" s="161">
        <f>('2'!O35/'2'!N35)*100-100</f>
        <v>16.139106061469732</v>
      </c>
      <c r="P35" s="161">
        <f>('2'!P35/'2'!O35)*100-100</f>
        <v>-3.5173882993994141</v>
      </c>
      <c r="Q35" s="161">
        <f>('2'!Q35/'2'!P35)*100-100</f>
        <v>0.4362244217857949</v>
      </c>
      <c r="S35" s="161"/>
      <c r="T35" s="312"/>
      <c r="U35" s="312">
        <v>-7.1054273576010019E-15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3.5527136788005009E-15</v>
      </c>
    </row>
    <row r="36" spans="1:29" ht="33.75" customHeight="1" x14ac:dyDescent="0.3">
      <c r="A36" s="9"/>
      <c r="B36" s="147"/>
      <c r="C36" s="486" t="s">
        <v>142</v>
      </c>
      <c r="D36" s="486"/>
      <c r="E36" s="485" t="s">
        <v>664</v>
      </c>
      <c r="F36" s="485"/>
      <c r="G36" s="4"/>
      <c r="H36" s="148"/>
      <c r="I36" s="161">
        <f>('2'!I36/'2'!H36)*100-100</f>
        <v>7.7047370784311795</v>
      </c>
      <c r="J36" s="161">
        <f>('2'!J36/'2'!I36)*100-100</f>
        <v>10.640325673976008</v>
      </c>
      <c r="K36" s="161">
        <f>('2'!K36/'2'!J36)*100-100</f>
        <v>5.5357801759868153</v>
      </c>
      <c r="L36" s="161">
        <f>('2'!L36/'2'!K36)*100-100</f>
        <v>4.0787190294756357</v>
      </c>
      <c r="M36" s="161">
        <f>('2'!M36/'2'!L36)*100-100</f>
        <v>-3.5970656191224748</v>
      </c>
      <c r="N36" s="161">
        <f>('2'!N36/'2'!M36)*100-100</f>
        <v>20.466275349940901</v>
      </c>
      <c r="O36" s="161">
        <f>('2'!O36/'2'!N36)*100-100</f>
        <v>14.792634839359181</v>
      </c>
      <c r="P36" s="161">
        <f>('2'!P36/'2'!O36)*100-100</f>
        <v>3.825824538678674</v>
      </c>
      <c r="Q36" s="161">
        <f>('2'!Q36/'2'!P36)*100-100</f>
        <v>1.9824908234795657E-2</v>
      </c>
      <c r="S36" s="161"/>
      <c r="T36" s="312"/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-5.3290705182007514E-15</v>
      </c>
      <c r="AC36" s="312">
        <v>-4.4408920985006262E-15</v>
      </c>
    </row>
    <row r="37" spans="1:29" ht="33" customHeight="1" x14ac:dyDescent="0.3">
      <c r="A37" s="9"/>
      <c r="B37" s="147"/>
      <c r="C37" s="486" t="s">
        <v>143</v>
      </c>
      <c r="D37" s="486"/>
      <c r="E37" s="485" t="s">
        <v>665</v>
      </c>
      <c r="F37" s="485"/>
      <c r="G37" s="4"/>
      <c r="H37" s="148"/>
      <c r="I37" s="161">
        <f>('2'!I37/'2'!H37)*100-100</f>
        <v>9.2662891754517176</v>
      </c>
      <c r="J37" s="161">
        <f>('2'!J37/'2'!I37)*100-100</f>
        <v>5.222800224736531</v>
      </c>
      <c r="K37" s="161">
        <f>('2'!K37/'2'!J37)*100-100</f>
        <v>1.0441508413065606</v>
      </c>
      <c r="L37" s="161">
        <f>('2'!L37/'2'!K37)*100-100</f>
        <v>8.40102633547572</v>
      </c>
      <c r="M37" s="161">
        <f>('2'!M37/'2'!L37)*100-100</f>
        <v>-7.2484342573186638</v>
      </c>
      <c r="N37" s="161">
        <f>('2'!N37/'2'!M37)*100-100</f>
        <v>0.67197854978913085</v>
      </c>
      <c r="O37" s="161">
        <f>('2'!O37/'2'!N37)*100-100</f>
        <v>6.4178805195185902</v>
      </c>
      <c r="P37" s="161">
        <f>('2'!P37/'2'!O37)*100-100</f>
        <v>4.7560984612158279</v>
      </c>
      <c r="Q37" s="161">
        <f>('2'!Q37/'2'!P37)*100-100</f>
        <v>4.7069032192857776</v>
      </c>
      <c r="S37" s="161"/>
      <c r="T37" s="312"/>
      <c r="U37" s="312">
        <v>0</v>
      </c>
      <c r="V37" s="312">
        <v>0</v>
      </c>
      <c r="W37" s="312">
        <v>3.5527136788005009E-15</v>
      </c>
      <c r="X37" s="312">
        <v>0</v>
      </c>
      <c r="Y37" s="312">
        <v>0</v>
      </c>
      <c r="Z37" s="312">
        <v>-8.8817841970012523E-16</v>
      </c>
      <c r="AA37" s="312">
        <v>0</v>
      </c>
      <c r="AB37" s="312">
        <v>0</v>
      </c>
      <c r="AC37" s="312">
        <v>0</v>
      </c>
    </row>
    <row r="38" spans="1:29" ht="5.25" customHeight="1" thickBot="1" x14ac:dyDescent="0.75">
      <c r="A38" s="39"/>
      <c r="B38" s="282"/>
      <c r="C38" s="283"/>
      <c r="D38" s="283"/>
      <c r="E38" s="284"/>
      <c r="F38" s="284"/>
      <c r="G38" s="285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148"/>
      <c r="S38" s="148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</row>
    <row r="39" spans="1:29" s="4" customFormat="1" ht="17.25" customHeight="1" x14ac:dyDescent="0.3">
      <c r="A39" s="3"/>
      <c r="B39" s="142"/>
      <c r="C39" s="142"/>
      <c r="D39" s="142"/>
      <c r="E39" s="142"/>
      <c r="F39" s="142"/>
      <c r="G39" s="142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/>
      <c r="S39" s="144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1:29" ht="35.4" customHeight="1" x14ac:dyDescent="0.3">
      <c r="A40" s="9"/>
      <c r="B40" s="147"/>
      <c r="C40" s="486" t="s">
        <v>144</v>
      </c>
      <c r="D40" s="486"/>
      <c r="E40" s="485" t="s">
        <v>666</v>
      </c>
      <c r="F40" s="485"/>
      <c r="G40" s="4"/>
      <c r="H40" s="148"/>
      <c r="I40" s="161">
        <f>('2'!I40/'2'!H40)*100-100</f>
        <v>-5.6420113761310802</v>
      </c>
      <c r="J40" s="161">
        <f>('2'!J40/'2'!I40)*100-100</f>
        <v>22.798895795459259</v>
      </c>
      <c r="K40" s="161">
        <f>('2'!K40/'2'!J40)*100-100</f>
        <v>13.664729875771414</v>
      </c>
      <c r="L40" s="161">
        <f>('2'!L40/'2'!K40)*100-100</f>
        <v>4.9807994086926044</v>
      </c>
      <c r="M40" s="161">
        <f>('2'!M40/'2'!L40)*100-100</f>
        <v>-11.293174998642371</v>
      </c>
      <c r="N40" s="161">
        <f>('2'!N40/'2'!M40)*100-100</f>
        <v>29.985099796396753</v>
      </c>
      <c r="O40" s="161">
        <f>('2'!O40/'2'!N40)*100-100</f>
        <v>26.035991853021173</v>
      </c>
      <c r="P40" s="161">
        <f>('2'!P40/'2'!O40)*100-100</f>
        <v>-8.5869793543381689</v>
      </c>
      <c r="Q40" s="161">
        <f>('2'!Q40/'2'!P40)*100-100</f>
        <v>-9.7354380728134515</v>
      </c>
      <c r="S40" s="161"/>
      <c r="T40" s="312"/>
      <c r="U40" s="312">
        <v>-7.1054273576010019E-15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</row>
    <row r="41" spans="1:29" ht="35.4" customHeight="1" x14ac:dyDescent="0.3">
      <c r="A41" s="9"/>
      <c r="B41" s="147"/>
      <c r="C41" s="486" t="s">
        <v>145</v>
      </c>
      <c r="D41" s="486"/>
      <c r="E41" s="485" t="s">
        <v>667</v>
      </c>
      <c r="F41" s="485"/>
      <c r="G41" s="4"/>
      <c r="H41" s="148"/>
      <c r="I41" s="161">
        <f>('2'!I41/'2'!H41)*100-100</f>
        <v>3.7703095445399128</v>
      </c>
      <c r="J41" s="161">
        <f>('2'!J41/'2'!I41)*100-100</f>
        <v>7.5511914073250352</v>
      </c>
      <c r="K41" s="161">
        <f>('2'!K41/'2'!J41)*100-100</f>
        <v>5.4139240858132212</v>
      </c>
      <c r="L41" s="161">
        <f>('2'!L41/'2'!K41)*100-100</f>
        <v>-0.38880019043780578</v>
      </c>
      <c r="M41" s="161">
        <f>('2'!M41/'2'!L41)*100-100</f>
        <v>-8.408240138165084</v>
      </c>
      <c r="N41" s="161">
        <f>('2'!N41/'2'!M41)*100-100</f>
        <v>19.703698074628946</v>
      </c>
      <c r="O41" s="161">
        <f>('2'!O41/'2'!N41)*100-100</f>
        <v>9.9309395353307934</v>
      </c>
      <c r="P41" s="161">
        <f>('2'!P41/'2'!O41)*100-100</f>
        <v>0.55618773646000363</v>
      </c>
      <c r="Q41" s="161">
        <f>('2'!Q41/'2'!P41)*100-100</f>
        <v>1.82434401849072</v>
      </c>
      <c r="S41" s="161"/>
      <c r="T41" s="312"/>
      <c r="U41" s="312">
        <v>-5.3290705182007514E-15</v>
      </c>
      <c r="V41" s="312">
        <v>0</v>
      </c>
      <c r="W41" s="312">
        <v>0</v>
      </c>
      <c r="X41" s="312">
        <v>-6.6613381477509392E-15</v>
      </c>
      <c r="Y41" s="312">
        <v>0</v>
      </c>
      <c r="Z41" s="312">
        <v>0</v>
      </c>
      <c r="AA41" s="312">
        <v>0</v>
      </c>
      <c r="AB41" s="312">
        <v>2.6645352591003757E-15</v>
      </c>
      <c r="AC41" s="312">
        <v>0</v>
      </c>
    </row>
    <row r="42" spans="1:29" ht="35.4" customHeight="1" x14ac:dyDescent="0.3">
      <c r="A42" s="9"/>
      <c r="B42" s="147"/>
      <c r="C42" s="486" t="s">
        <v>146</v>
      </c>
      <c r="D42" s="486"/>
      <c r="E42" s="485" t="s">
        <v>668</v>
      </c>
      <c r="F42" s="485"/>
      <c r="G42" s="4"/>
      <c r="H42" s="148"/>
      <c r="I42" s="161">
        <f>('2'!I42/'2'!H42)*100-100</f>
        <v>3.8101072617002529</v>
      </c>
      <c r="J42" s="161">
        <f>('2'!J42/'2'!I42)*100-100</f>
        <v>13.769005704675649</v>
      </c>
      <c r="K42" s="161">
        <f>('2'!K42/'2'!J42)*100-100</f>
        <v>4.6779704262131787</v>
      </c>
      <c r="L42" s="161">
        <f>('2'!L42/'2'!K42)*100-100</f>
        <v>7.3499756187834748</v>
      </c>
      <c r="M42" s="161">
        <f>('2'!M42/'2'!L42)*100-100</f>
        <v>56.629526000459066</v>
      </c>
      <c r="N42" s="161">
        <f>('2'!N42/'2'!M42)*100-100</f>
        <v>31.281683924388005</v>
      </c>
      <c r="O42" s="161">
        <f>('2'!O42/'2'!N42)*100-100</f>
        <v>-18.410144296950747</v>
      </c>
      <c r="P42" s="161">
        <f>('2'!P42/'2'!O42)*100-100</f>
        <v>-8.81141353639741</v>
      </c>
      <c r="Q42" s="161">
        <f>('2'!Q42/'2'!P42)*100-100</f>
        <v>9.7966624079701319</v>
      </c>
      <c r="S42" s="161"/>
      <c r="T42" s="312"/>
      <c r="U42" s="312">
        <v>-4.4408920985006262E-15</v>
      </c>
      <c r="V42" s="312">
        <v>0</v>
      </c>
      <c r="W42" s="312">
        <v>0</v>
      </c>
      <c r="X42" s="312">
        <v>0</v>
      </c>
      <c r="Y42" s="312">
        <v>0</v>
      </c>
      <c r="Z42" s="312">
        <v>0</v>
      </c>
      <c r="AA42" s="312">
        <v>0</v>
      </c>
      <c r="AB42" s="312">
        <v>0</v>
      </c>
      <c r="AC42" s="312">
        <v>0</v>
      </c>
    </row>
    <row r="43" spans="1:29" ht="35.4" customHeight="1" x14ac:dyDescent="0.3">
      <c r="A43" s="9"/>
      <c r="B43" s="147"/>
      <c r="C43" s="486" t="s">
        <v>147</v>
      </c>
      <c r="D43" s="486"/>
      <c r="E43" s="485" t="s">
        <v>669</v>
      </c>
      <c r="F43" s="485"/>
      <c r="G43" s="4"/>
      <c r="H43" s="148"/>
      <c r="I43" s="161">
        <f>('2'!I43/'2'!H43)*100-100</f>
        <v>5.1206468516364509</v>
      </c>
      <c r="J43" s="161">
        <f>('2'!J43/'2'!I43)*100-100</f>
        <v>4.5945913523029276</v>
      </c>
      <c r="K43" s="161">
        <f>('2'!K43/'2'!J43)*100-100</f>
        <v>4.0095100085656838</v>
      </c>
      <c r="L43" s="161">
        <f>('2'!L43/'2'!K43)*100-100</f>
        <v>2.8886058209071592</v>
      </c>
      <c r="M43" s="161">
        <f>('2'!M43/'2'!L43)*100-100</f>
        <v>0.67764946078867183</v>
      </c>
      <c r="N43" s="161">
        <f>('2'!N43/'2'!M43)*100-100</f>
        <v>13.555280712598801</v>
      </c>
      <c r="O43" s="161">
        <f>('2'!O43/'2'!N43)*100-100</f>
        <v>7.2482173100054439</v>
      </c>
      <c r="P43" s="161">
        <f>('2'!P43/'2'!O43)*100-100</f>
        <v>-1.2174562993469351</v>
      </c>
      <c r="Q43" s="161">
        <f>('2'!Q43/'2'!P43)*100-100</f>
        <v>5.1632471116368919</v>
      </c>
      <c r="S43" s="161"/>
      <c r="T43" s="312"/>
      <c r="U43" s="312">
        <v>0</v>
      </c>
      <c r="V43" s="312">
        <v>-7.1054273576010019E-15</v>
      </c>
      <c r="W43" s="312">
        <v>0</v>
      </c>
      <c r="X43" s="312">
        <v>6.2172489379008766E-15</v>
      </c>
      <c r="Y43" s="312">
        <v>-4.4408920985006262E-15</v>
      </c>
      <c r="Z43" s="312">
        <v>0</v>
      </c>
      <c r="AA43" s="312">
        <v>0</v>
      </c>
      <c r="AB43" s="312">
        <v>-4.4408920985006262E-15</v>
      </c>
      <c r="AC43" s="312">
        <v>0</v>
      </c>
    </row>
    <row r="44" spans="1:29" ht="35.4" customHeight="1" x14ac:dyDescent="0.3">
      <c r="A44" s="9"/>
      <c r="B44" s="147"/>
      <c r="C44" s="486" t="s">
        <v>148</v>
      </c>
      <c r="D44" s="486"/>
      <c r="E44" s="485" t="s">
        <v>670</v>
      </c>
      <c r="F44" s="485"/>
      <c r="G44" s="4"/>
      <c r="H44" s="148"/>
      <c r="I44" s="161">
        <f>('2'!I44/'2'!H44)*100-100</f>
        <v>6.561260994886922</v>
      </c>
      <c r="J44" s="161">
        <f>('2'!J44/'2'!I44)*100-100</f>
        <v>3.8778010284303548</v>
      </c>
      <c r="K44" s="161">
        <f>('2'!K44/'2'!J44)*100-100</f>
        <v>4.2710214096160541</v>
      </c>
      <c r="L44" s="161">
        <f>('2'!L44/'2'!K44)*100-100</f>
        <v>4.5718144343092746</v>
      </c>
      <c r="M44" s="161">
        <f>('2'!M44/'2'!L44)*100-100</f>
        <v>-20.032142989510277</v>
      </c>
      <c r="N44" s="161">
        <f>('2'!N44/'2'!M44)*100-100</f>
        <v>0.12991882994253956</v>
      </c>
      <c r="O44" s="161">
        <f>('2'!O44/'2'!N44)*100-100</f>
        <v>12.476873023268723</v>
      </c>
      <c r="P44" s="161">
        <f>('2'!P44/'2'!O44)*100-100</f>
        <v>5.7656724798153647</v>
      </c>
      <c r="Q44" s="161">
        <f>('2'!Q44/'2'!P44)*100-100</f>
        <v>6.1139915922848758</v>
      </c>
      <c r="S44" s="161"/>
      <c r="T44" s="312"/>
      <c r="U44" s="312">
        <v>0</v>
      </c>
      <c r="V44" s="312">
        <v>-6.2172489379008766E-15</v>
      </c>
      <c r="W44" s="312">
        <v>0</v>
      </c>
      <c r="X44" s="312">
        <v>0</v>
      </c>
      <c r="Y44" s="312">
        <v>0</v>
      </c>
      <c r="Z44" s="312">
        <v>7.1054273576010019E-15</v>
      </c>
      <c r="AA44" s="312">
        <v>0</v>
      </c>
      <c r="AB44" s="312">
        <v>0</v>
      </c>
      <c r="AC44" s="312">
        <v>0</v>
      </c>
    </row>
    <row r="45" spans="1:29" ht="35.4" customHeight="1" x14ac:dyDescent="0.3">
      <c r="A45" s="9"/>
      <c r="B45" s="147"/>
      <c r="C45" s="486" t="s">
        <v>149</v>
      </c>
      <c r="D45" s="486"/>
      <c r="E45" s="485" t="s">
        <v>671</v>
      </c>
      <c r="F45" s="485"/>
      <c r="G45" s="4"/>
      <c r="H45" s="148"/>
      <c r="I45" s="161">
        <f>('2'!I45/'2'!H45)*100-100</f>
        <v>2.1932656383937257</v>
      </c>
      <c r="J45" s="161">
        <f>('2'!J45/'2'!I45)*100-100</f>
        <v>11.330099430304159</v>
      </c>
      <c r="K45" s="161">
        <f>('2'!K45/'2'!J45)*100-100</f>
        <v>9.0374259029288027</v>
      </c>
      <c r="L45" s="161">
        <f>('2'!L45/'2'!K45)*100-100</f>
        <v>2.253920661272673</v>
      </c>
      <c r="M45" s="161">
        <f>('2'!M45/'2'!L45)*100-100</f>
        <v>-3.8638279128208666</v>
      </c>
      <c r="N45" s="161">
        <f>('2'!N45/'2'!M45)*100-100</f>
        <v>12.545135459617825</v>
      </c>
      <c r="O45" s="161">
        <f>('2'!O45/'2'!N45)*100-100</f>
        <v>15.700477557052636</v>
      </c>
      <c r="P45" s="161">
        <f>('2'!P45/'2'!O45)*100-100</f>
        <v>2.9367588594179352</v>
      </c>
      <c r="Q45" s="161">
        <f>('2'!Q45/'2'!P45)*100-100</f>
        <v>9.345074922495229</v>
      </c>
      <c r="S45" s="161"/>
      <c r="T45" s="312"/>
      <c r="U45" s="312">
        <v>0</v>
      </c>
      <c r="V45" s="312">
        <v>0</v>
      </c>
      <c r="W45" s="312">
        <v>0</v>
      </c>
      <c r="X45" s="312">
        <v>-6.2172489379008766E-15</v>
      </c>
      <c r="Y45" s="312">
        <v>-5.773159728050814E-15</v>
      </c>
      <c r="Z45" s="312">
        <v>0</v>
      </c>
      <c r="AA45" s="312">
        <v>0</v>
      </c>
      <c r="AB45" s="312">
        <v>3.5527136788005009E-15</v>
      </c>
      <c r="AC45" s="312">
        <v>0</v>
      </c>
    </row>
    <row r="46" spans="1:29" ht="35.25" customHeight="1" x14ac:dyDescent="0.3">
      <c r="A46" s="9"/>
      <c r="B46" s="147"/>
      <c r="C46" s="486" t="s">
        <v>150</v>
      </c>
      <c r="D46" s="486"/>
      <c r="E46" s="485" t="s">
        <v>672</v>
      </c>
      <c r="F46" s="485"/>
      <c r="G46" s="4"/>
      <c r="H46" s="148"/>
      <c r="I46" s="161">
        <f>('2'!I46/'2'!H46)*100-100</f>
        <v>5.65120417652642</v>
      </c>
      <c r="J46" s="161">
        <f>('2'!J46/'2'!I46)*100-100</f>
        <v>6.9624710936241314</v>
      </c>
      <c r="K46" s="161">
        <f>('2'!K46/'2'!J46)*100-100</f>
        <v>5.4350975864415147</v>
      </c>
      <c r="L46" s="161">
        <f>('2'!L46/'2'!K46)*100-100</f>
        <v>2.847727903579738</v>
      </c>
      <c r="M46" s="161">
        <f>('2'!M46/'2'!L46)*100-100</f>
        <v>-17.37269927418096</v>
      </c>
      <c r="N46" s="161">
        <f>('2'!N46/'2'!M46)*100-100</f>
        <v>8.4322866545586379</v>
      </c>
      <c r="O46" s="161">
        <f>('2'!O46/'2'!N46)*100-100</f>
        <v>13.114137572544678</v>
      </c>
      <c r="P46" s="161">
        <f>('2'!P46/'2'!O46)*100-100</f>
        <v>8.9386305449053509</v>
      </c>
      <c r="Q46" s="161">
        <f>('2'!Q46/'2'!P46)*100-100</f>
        <v>9.5522427723804668</v>
      </c>
      <c r="S46" s="161"/>
      <c r="T46" s="312"/>
      <c r="U46" s="312">
        <v>0</v>
      </c>
      <c r="V46" s="312">
        <v>0</v>
      </c>
      <c r="W46" s="312">
        <v>0</v>
      </c>
      <c r="X46" s="312">
        <v>-6.2172489379008766E-15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</row>
    <row r="47" spans="1:29" ht="35.25" customHeight="1" x14ac:dyDescent="0.3">
      <c r="A47" s="9"/>
      <c r="B47" s="147"/>
      <c r="C47" s="486" t="s">
        <v>151</v>
      </c>
      <c r="D47" s="486"/>
      <c r="E47" s="485" t="s">
        <v>673</v>
      </c>
      <c r="F47" s="485"/>
      <c r="G47" s="4"/>
      <c r="H47" s="148"/>
      <c r="I47" s="161">
        <f>('2'!I47/'2'!H47)*100-100</f>
        <v>5.6060127849652446</v>
      </c>
      <c r="J47" s="161">
        <f>('2'!J47/'2'!I47)*100-100</f>
        <v>5.086268915380316</v>
      </c>
      <c r="K47" s="161">
        <f>('2'!K47/'2'!J47)*100-100</f>
        <v>4.4262133926947342</v>
      </c>
      <c r="L47" s="161">
        <f>('2'!L47/'2'!K47)*100-100</f>
        <v>2.5500083898668322</v>
      </c>
      <c r="M47" s="161">
        <f>('2'!M47/'2'!L47)*100-100</f>
        <v>-2.4801195908297444</v>
      </c>
      <c r="N47" s="161">
        <f>('2'!N47/'2'!M47)*100-100</f>
        <v>10.077928157538764</v>
      </c>
      <c r="O47" s="161">
        <f>('2'!O47/'2'!N47)*100-100</f>
        <v>7.6422552907510237</v>
      </c>
      <c r="P47" s="161">
        <f>('2'!P47/'2'!O47)*100-100</f>
        <v>-4.3054397889151375</v>
      </c>
      <c r="Q47" s="161">
        <f>('2'!Q47/'2'!P47)*100-100</f>
        <v>2.7929478725469181</v>
      </c>
      <c r="S47" s="161"/>
      <c r="T47" s="312"/>
      <c r="U47" s="312">
        <v>0</v>
      </c>
      <c r="V47" s="312">
        <v>0</v>
      </c>
      <c r="W47" s="312">
        <v>0</v>
      </c>
      <c r="X47" s="312">
        <v>0</v>
      </c>
      <c r="Y47" s="312">
        <v>0</v>
      </c>
      <c r="Z47" s="312">
        <v>0</v>
      </c>
      <c r="AA47" s="312">
        <v>0</v>
      </c>
      <c r="AB47" s="312">
        <v>7.1054273576010019E-15</v>
      </c>
      <c r="AC47" s="312">
        <v>4.4408920985006262E-15</v>
      </c>
    </row>
    <row r="48" spans="1:29" ht="35.25" customHeight="1" x14ac:dyDescent="0.3">
      <c r="A48" s="9"/>
      <c r="B48" s="147"/>
      <c r="C48" s="486" t="s">
        <v>152</v>
      </c>
      <c r="D48" s="486"/>
      <c r="E48" s="485" t="s">
        <v>674</v>
      </c>
      <c r="F48" s="485"/>
      <c r="G48" s="4"/>
      <c r="H48" s="148"/>
      <c r="I48" s="161">
        <f>('2'!I48/'2'!H48)*100-100</f>
        <v>3.9574822928273932</v>
      </c>
      <c r="J48" s="161">
        <f>('2'!J48/'2'!I48)*100-100</f>
        <v>-6.9629618858610058</v>
      </c>
      <c r="K48" s="161">
        <f>('2'!K48/'2'!J48)*100-100</f>
        <v>1.5684695408891685</v>
      </c>
      <c r="L48" s="161">
        <f>('2'!L48/'2'!K48)*100-100</f>
        <v>7.7717193741456754</v>
      </c>
      <c r="M48" s="161">
        <f>('2'!M48/'2'!L48)*100-100</f>
        <v>6.4602224777516426</v>
      </c>
      <c r="N48" s="161">
        <f>('2'!N48/'2'!M48)*100-100</f>
        <v>8.9214991717546894</v>
      </c>
      <c r="O48" s="161">
        <f>('2'!O48/'2'!N48)*100-100</f>
        <v>2.1696555947904272</v>
      </c>
      <c r="P48" s="161">
        <f>('2'!P48/'2'!O48)*100-100</f>
        <v>6.6126670404655528</v>
      </c>
      <c r="Q48" s="161">
        <f>('2'!Q48/'2'!P48)*100-100</f>
        <v>26.409377735913736</v>
      </c>
      <c r="S48" s="161"/>
      <c r="T48" s="312"/>
      <c r="U48" s="312">
        <v>-3.5527136788005009E-15</v>
      </c>
      <c r="V48" s="312">
        <v>0</v>
      </c>
      <c r="W48" s="312">
        <v>7.1054273576010019E-15</v>
      </c>
      <c r="X48" s="312">
        <v>0</v>
      </c>
      <c r="Y48" s="312">
        <v>0</v>
      </c>
      <c r="Z48" s="312">
        <v>0</v>
      </c>
      <c r="AA48" s="312">
        <v>-4.4408920985006262E-15</v>
      </c>
      <c r="AB48" s="312">
        <v>0</v>
      </c>
      <c r="AC48" s="312">
        <v>0</v>
      </c>
    </row>
    <row r="49" spans="1:29" ht="35.4" customHeight="1" x14ac:dyDescent="0.3">
      <c r="A49" s="9"/>
      <c r="B49" s="147"/>
      <c r="C49" s="486" t="s">
        <v>153</v>
      </c>
      <c r="D49" s="486"/>
      <c r="E49" s="485" t="s">
        <v>675</v>
      </c>
      <c r="F49" s="485"/>
      <c r="G49" s="4"/>
      <c r="H49" s="148"/>
      <c r="I49" s="161">
        <f>('2'!I49/'2'!H49)*100-100</f>
        <v>4.6723104862130214</v>
      </c>
      <c r="J49" s="161">
        <f>('2'!J49/'2'!I49)*100-100</f>
        <v>16.657438301216175</v>
      </c>
      <c r="K49" s="161">
        <f>('2'!K49/'2'!J49)*100-100</f>
        <v>2.2984045422792292</v>
      </c>
      <c r="L49" s="161">
        <f>('2'!L49/'2'!K49)*100-100</f>
        <v>3.6895441533829825</v>
      </c>
      <c r="M49" s="161">
        <f>('2'!M49/'2'!L49)*100-100</f>
        <v>4.5984626309415972</v>
      </c>
      <c r="N49" s="161">
        <f>('2'!N49/'2'!M49)*100-100</f>
        <v>16.256707556978213</v>
      </c>
      <c r="O49" s="161">
        <f>('2'!O49/'2'!N49)*100-100</f>
        <v>24.145788457201903</v>
      </c>
      <c r="P49" s="161">
        <f>('2'!P49/'2'!O49)*100-100</f>
        <v>4.0124671230212812</v>
      </c>
      <c r="Q49" s="161">
        <f>('2'!Q49/'2'!P49)*100-100</f>
        <v>1.1198820131473468</v>
      </c>
      <c r="S49" s="161"/>
      <c r="T49" s="312"/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2.6645352591003757E-15</v>
      </c>
    </row>
    <row r="50" spans="1:29" ht="66" customHeight="1" x14ac:dyDescent="0.3">
      <c r="A50" s="9"/>
      <c r="B50" s="147"/>
      <c r="C50" s="486" t="s">
        <v>154</v>
      </c>
      <c r="D50" s="486"/>
      <c r="E50" s="485" t="s">
        <v>676</v>
      </c>
      <c r="F50" s="485"/>
      <c r="G50" s="4"/>
      <c r="H50" s="148"/>
      <c r="I50" s="161">
        <f>('2'!I50/'2'!H50)*100-100</f>
        <v>8.5596446511431878</v>
      </c>
      <c r="J50" s="161">
        <f>('2'!J50/'2'!I50)*100-100</f>
        <v>9.2603875312924515</v>
      </c>
      <c r="K50" s="161">
        <f>('2'!K50/'2'!J50)*100-100</f>
        <v>2.498454065740475</v>
      </c>
      <c r="L50" s="161">
        <f>('2'!L50/'2'!K50)*100-100</f>
        <v>5.6504891783036584</v>
      </c>
      <c r="M50" s="161">
        <f>('2'!M50/'2'!L50)*100-100</f>
        <v>5.6907195431248141</v>
      </c>
      <c r="N50" s="161">
        <f>('2'!N50/'2'!M50)*100-100</f>
        <v>12.192090348963049</v>
      </c>
      <c r="O50" s="161">
        <f>('2'!O50/'2'!N50)*100-100</f>
        <v>22.897155865711994</v>
      </c>
      <c r="P50" s="161">
        <f>('2'!P50/'2'!O50)*100-100</f>
        <v>2.0507035656041666</v>
      </c>
      <c r="Q50" s="161">
        <f>('2'!Q50/'2'!P50)*100-100</f>
        <v>5.8607789587146186</v>
      </c>
      <c r="S50" s="161"/>
      <c r="T50" s="312"/>
      <c r="U50" s="312">
        <v>0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-6.2172489379008766E-15</v>
      </c>
      <c r="AC50" s="312">
        <v>0</v>
      </c>
    </row>
    <row r="51" spans="1:29" ht="49.95" customHeight="1" x14ac:dyDescent="0.3">
      <c r="A51" s="9"/>
      <c r="B51" s="147"/>
      <c r="C51" s="486" t="s">
        <v>155</v>
      </c>
      <c r="D51" s="486"/>
      <c r="E51" s="485" t="s">
        <v>677</v>
      </c>
      <c r="F51" s="485"/>
      <c r="G51" s="4"/>
      <c r="H51" s="148"/>
      <c r="I51" s="161">
        <f>('2'!I51/'2'!H51)*100-100</f>
        <v>8.9637478507973896</v>
      </c>
      <c r="J51" s="161">
        <f>('2'!J51/'2'!I51)*100-100</f>
        <v>0.79210396849993003</v>
      </c>
      <c r="K51" s="161">
        <f>('2'!K51/'2'!J51)*100-100</f>
        <v>0.94192922445589033</v>
      </c>
      <c r="L51" s="161">
        <f>('2'!L51/'2'!K51)*100-100</f>
        <v>-1.8793647817673786</v>
      </c>
      <c r="M51" s="161">
        <f>('2'!M51/'2'!L51)*100-100</f>
        <v>-5.3863161740165992</v>
      </c>
      <c r="N51" s="161">
        <f>('2'!N51/'2'!M51)*100-100</f>
        <v>11.122809930859162</v>
      </c>
      <c r="O51" s="161">
        <f>('2'!O51/'2'!N51)*100-100</f>
        <v>13.72202485885316</v>
      </c>
      <c r="P51" s="161">
        <f>('2'!P51/'2'!O51)*100-100</f>
        <v>9.2459162086031483</v>
      </c>
      <c r="Q51" s="161">
        <f>('2'!Q51/'2'!P51)*100-100</f>
        <v>26.265272703399873</v>
      </c>
      <c r="S51" s="161"/>
      <c r="T51" s="312"/>
      <c r="U51" s="312">
        <v>0</v>
      </c>
      <c r="V51" s="312">
        <v>-5.3290705182007514E-15</v>
      </c>
      <c r="W51" s="312">
        <v>6.2172489379008766E-15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</row>
    <row r="52" spans="1:29" ht="35.4" customHeight="1" x14ac:dyDescent="0.3">
      <c r="A52" s="9"/>
      <c r="B52" s="147"/>
      <c r="C52" s="486" t="s">
        <v>156</v>
      </c>
      <c r="D52" s="486"/>
      <c r="E52" s="485" t="s">
        <v>678</v>
      </c>
      <c r="F52" s="485"/>
      <c r="G52" s="4"/>
      <c r="H52" s="148"/>
      <c r="I52" s="161">
        <f>('2'!I52/'2'!H52)*100-100</f>
        <v>-3.0498882501553481</v>
      </c>
      <c r="J52" s="161">
        <f>('2'!J52/'2'!I52)*100-100</f>
        <v>9.1856200810307911</v>
      </c>
      <c r="K52" s="161">
        <f>('2'!K52/'2'!J52)*100-100</f>
        <v>-3.0407605168608143</v>
      </c>
      <c r="L52" s="161">
        <f>('2'!L52/'2'!K52)*100-100</f>
        <v>4.7904357178502721</v>
      </c>
      <c r="M52" s="161">
        <f>('2'!M52/'2'!L52)*100-100</f>
        <v>-7.3772320168626067</v>
      </c>
      <c r="N52" s="161">
        <f>('2'!N52/'2'!M52)*100-100</f>
        <v>3.5842824778571156</v>
      </c>
      <c r="O52" s="161">
        <f>('2'!O52/'2'!N52)*100-100</f>
        <v>20.165811832547021</v>
      </c>
      <c r="P52" s="161">
        <f>('2'!P52/'2'!O52)*100-100</f>
        <v>7.2526197444886122</v>
      </c>
      <c r="Q52" s="161">
        <f>('2'!Q52/'2'!P52)*100-100</f>
        <v>1.8752192007143833</v>
      </c>
      <c r="S52" s="161"/>
      <c r="T52" s="312"/>
      <c r="U52" s="312">
        <v>4.4408920985006262E-15</v>
      </c>
      <c r="V52" s="312">
        <v>0</v>
      </c>
      <c r="W52" s="312">
        <v>-6.6613381477509392E-15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</row>
    <row r="53" spans="1:29" ht="35.25" customHeight="1" x14ac:dyDescent="0.3">
      <c r="A53" s="9"/>
      <c r="B53" s="147"/>
      <c r="C53" s="486" t="s">
        <v>157</v>
      </c>
      <c r="D53" s="486"/>
      <c r="E53" s="485" t="s">
        <v>679</v>
      </c>
      <c r="F53" s="485"/>
      <c r="G53" s="4"/>
      <c r="H53" s="148"/>
      <c r="I53" s="161">
        <f>('2'!I53/'2'!H53)*100-100</f>
        <v>9.1899589361560601</v>
      </c>
      <c r="J53" s="161">
        <f>('2'!J53/'2'!I53)*100-100</f>
        <v>6.5865052785978975</v>
      </c>
      <c r="K53" s="161">
        <f>('2'!K53/'2'!J53)*100-100</f>
        <v>0.88856090263188037</v>
      </c>
      <c r="L53" s="161">
        <f>('2'!L53/'2'!K53)*100-100</f>
        <v>8.3518600667083405</v>
      </c>
      <c r="M53" s="161">
        <f>('2'!M53/'2'!L53)*100-100</f>
        <v>-5.6895893998529772</v>
      </c>
      <c r="N53" s="161">
        <f>('2'!N53/'2'!M53)*100-100</f>
        <v>-4.3115625448118493</v>
      </c>
      <c r="O53" s="161">
        <f>('2'!O53/'2'!N53)*100-100</f>
        <v>11.668145725890298</v>
      </c>
      <c r="P53" s="161">
        <f>('2'!P53/'2'!O53)*100-100</f>
        <v>-1.5577661371393106</v>
      </c>
      <c r="Q53" s="161">
        <f>('2'!Q53/'2'!P53)*100-100</f>
        <v>8.9467712398547832</v>
      </c>
      <c r="S53" s="161"/>
      <c r="T53" s="312"/>
      <c r="U53" s="312">
        <v>0</v>
      </c>
      <c r="V53" s="312">
        <v>0</v>
      </c>
      <c r="W53" s="312">
        <v>6.2172489379008766E-15</v>
      </c>
      <c r="X53" s="312">
        <v>0</v>
      </c>
      <c r="Y53" s="312">
        <v>0</v>
      </c>
      <c r="Z53" s="312">
        <v>0</v>
      </c>
      <c r="AA53" s="312">
        <v>0</v>
      </c>
      <c r="AB53" s="312">
        <v>5.3290705182007514E-15</v>
      </c>
      <c r="AC53" s="312">
        <v>0</v>
      </c>
    </row>
    <row r="54" spans="1:29" ht="49.95" customHeight="1" x14ac:dyDescent="0.3">
      <c r="A54" s="9"/>
      <c r="B54" s="147"/>
      <c r="C54" s="486" t="s">
        <v>158</v>
      </c>
      <c r="D54" s="486"/>
      <c r="E54" s="485" t="s">
        <v>680</v>
      </c>
      <c r="F54" s="485"/>
      <c r="G54" s="4"/>
      <c r="H54" s="148"/>
      <c r="I54" s="161">
        <f>('2'!I54/'2'!H54)*100-100</f>
        <v>3.1849456373153231</v>
      </c>
      <c r="J54" s="161">
        <f>('2'!J54/'2'!I54)*100-100</f>
        <v>9.0906703824330322</v>
      </c>
      <c r="K54" s="161">
        <f>('2'!K54/'2'!J54)*100-100</f>
        <v>4.8041555272734513</v>
      </c>
      <c r="L54" s="161">
        <f>('2'!L54/'2'!K54)*100-100</f>
        <v>6.1309888727482047</v>
      </c>
      <c r="M54" s="161">
        <f>('2'!M54/'2'!L54)*100-100</f>
        <v>-8.8157206005173236</v>
      </c>
      <c r="N54" s="161">
        <f>('2'!N54/'2'!M54)*100-100</f>
        <v>-0.20644739139984836</v>
      </c>
      <c r="O54" s="161">
        <f>('2'!O54/'2'!N54)*100-100</f>
        <v>10.485743837456482</v>
      </c>
      <c r="P54" s="161">
        <f>('2'!P54/'2'!O54)*100-100</f>
        <v>6.3140216975491796</v>
      </c>
      <c r="Q54" s="161">
        <f>('2'!Q54/'2'!P54)*100-100</f>
        <v>6.2942038591589125</v>
      </c>
      <c r="S54" s="161"/>
      <c r="T54" s="312"/>
      <c r="U54" s="312">
        <v>-5.3290705182007514E-15</v>
      </c>
      <c r="V54" s="312">
        <v>0</v>
      </c>
      <c r="W54" s="312">
        <v>0</v>
      </c>
      <c r="X54" s="312">
        <v>0</v>
      </c>
      <c r="Y54" s="312">
        <v>0</v>
      </c>
      <c r="Z54" s="312">
        <v>7.1054273576010019E-15</v>
      </c>
      <c r="AA54" s="312">
        <v>0</v>
      </c>
      <c r="AB54" s="312">
        <v>0</v>
      </c>
      <c r="AC54" s="312">
        <v>0</v>
      </c>
    </row>
    <row r="55" spans="1:29" ht="35.4" customHeight="1" x14ac:dyDescent="0.7">
      <c r="A55" s="39"/>
      <c r="B55" s="145" t="s">
        <v>9</v>
      </c>
      <c r="C55" s="488" t="s">
        <v>681</v>
      </c>
      <c r="D55" s="488"/>
      <c r="E55" s="488"/>
      <c r="F55" s="488"/>
      <c r="G55" s="152"/>
      <c r="H55" s="146"/>
      <c r="I55" s="160">
        <f>('2'!I55/'2'!H55)*100-100</f>
        <v>10.304895531698094</v>
      </c>
      <c r="J55" s="160">
        <f>('2'!J55/'2'!I55)*100-100</f>
        <v>8.9421286907941777</v>
      </c>
      <c r="K55" s="160">
        <f>('2'!K55/'2'!J55)*100-100</f>
        <v>5.2529524816958428</v>
      </c>
      <c r="L55" s="160">
        <f>('2'!L55/'2'!K55)*100-100</f>
        <v>1.4556954895383285</v>
      </c>
      <c r="M55" s="160">
        <f>('2'!M55/'2'!L55)*100-100</f>
        <v>-18.869212363702715</v>
      </c>
      <c r="N55" s="160">
        <f>('2'!N55/'2'!M55)*100-100</f>
        <v>-3.4753718797121991</v>
      </c>
      <c r="O55" s="160">
        <f>('2'!O55/'2'!N55)*100-100</f>
        <v>9.2898479183207456</v>
      </c>
      <c r="P55" s="160">
        <f>('2'!P55/'2'!O55)*100-100</f>
        <v>8.418560276367316</v>
      </c>
      <c r="Q55" s="160">
        <f>('2'!Q55/'2'!P55)*100-100</f>
        <v>18.401473615308078</v>
      </c>
      <c r="S55" s="160"/>
      <c r="T55" s="312"/>
      <c r="U55" s="312">
        <v>0</v>
      </c>
      <c r="V55" s="312">
        <v>0</v>
      </c>
      <c r="W55" s="312">
        <v>0</v>
      </c>
      <c r="X55" s="312">
        <v>6.2172489379008766E-15</v>
      </c>
      <c r="Y55" s="312">
        <v>0</v>
      </c>
      <c r="Z55" s="312">
        <v>0</v>
      </c>
      <c r="AA55" s="312">
        <v>0</v>
      </c>
      <c r="AB55" s="312">
        <v>0</v>
      </c>
      <c r="AC55" s="312">
        <v>0</v>
      </c>
    </row>
    <row r="56" spans="1:29" ht="35.4" customHeight="1" x14ac:dyDescent="0.3">
      <c r="A56" s="9"/>
      <c r="B56" s="147"/>
      <c r="C56" s="486" t="s">
        <v>36</v>
      </c>
      <c r="D56" s="486"/>
      <c r="E56" s="485" t="s">
        <v>682</v>
      </c>
      <c r="F56" s="485"/>
      <c r="G56" s="4"/>
      <c r="H56" s="148"/>
      <c r="I56" s="161">
        <f>('2'!I56/'2'!H56)*100-100</f>
        <v>11.679971017257401</v>
      </c>
      <c r="J56" s="161">
        <f>('2'!J56/'2'!I56)*100-100</f>
        <v>3.9559293289555484</v>
      </c>
      <c r="K56" s="161">
        <f>('2'!K56/'2'!J56)*100-100</f>
        <v>-7.3103095972748235</v>
      </c>
      <c r="L56" s="161">
        <f>('2'!L56/'2'!K56)*100-100</f>
        <v>-2.8896354080850841</v>
      </c>
      <c r="M56" s="161">
        <f>('2'!M56/'2'!L56)*100-100</f>
        <v>-16.041513406158174</v>
      </c>
      <c r="N56" s="161">
        <f>('2'!N56/'2'!M56)*100-100</f>
        <v>-10.750159786435859</v>
      </c>
      <c r="O56" s="161">
        <f>('2'!O56/'2'!N56)*100-100</f>
        <v>2.5642131307455998</v>
      </c>
      <c r="P56" s="161">
        <f>('2'!P56/'2'!O56)*100-100</f>
        <v>5.0462888598384836</v>
      </c>
      <c r="Q56" s="161">
        <f>('2'!Q56/'2'!P56)*100-100</f>
        <v>19.554188826301328</v>
      </c>
      <c r="S56" s="161"/>
      <c r="T56" s="312"/>
      <c r="U56" s="312">
        <v>0</v>
      </c>
      <c r="V56" s="312">
        <v>5.3290705182007514E-15</v>
      </c>
      <c r="W56" s="312">
        <v>0</v>
      </c>
      <c r="X56" s="312">
        <v>-5.773159728050814E-15</v>
      </c>
      <c r="Y56" s="312">
        <v>0</v>
      </c>
      <c r="Z56" s="312">
        <v>0</v>
      </c>
      <c r="AA56" s="312">
        <v>3.5527136788005009E-15</v>
      </c>
      <c r="AB56" s="312">
        <v>0</v>
      </c>
      <c r="AC56" s="312">
        <v>0</v>
      </c>
    </row>
    <row r="57" spans="1:29" ht="35.4" customHeight="1" x14ac:dyDescent="0.3">
      <c r="A57" s="9"/>
      <c r="B57" s="147"/>
      <c r="C57" s="486" t="s">
        <v>37</v>
      </c>
      <c r="D57" s="486"/>
      <c r="E57" s="485" t="s">
        <v>683</v>
      </c>
      <c r="F57" s="485"/>
      <c r="G57" s="4"/>
      <c r="H57" s="148"/>
      <c r="I57" s="161">
        <f>('2'!I57/'2'!H57)*100-100</f>
        <v>1.6532759744048775</v>
      </c>
      <c r="J57" s="161">
        <f>('2'!J57/'2'!I57)*100-100</f>
        <v>4.4517490255743439</v>
      </c>
      <c r="K57" s="161">
        <f>('2'!K57/'2'!J57)*100-100</f>
        <v>-1.1876747197545541</v>
      </c>
      <c r="L57" s="161">
        <f>('2'!L57/'2'!K57)*100-100</f>
        <v>-7.6231869835985009</v>
      </c>
      <c r="M57" s="161">
        <f>('2'!M57/'2'!L57)*100-100</f>
        <v>-15.451367793913249</v>
      </c>
      <c r="N57" s="161">
        <f>('2'!N57/'2'!M57)*100-100</f>
        <v>0.43366487535077169</v>
      </c>
      <c r="O57" s="161">
        <f>('2'!O57/'2'!N57)*100-100</f>
        <v>24.33509051705542</v>
      </c>
      <c r="P57" s="161">
        <f>('2'!P57/'2'!O57)*100-100</f>
        <v>2.2689948379932758</v>
      </c>
      <c r="Q57" s="161">
        <f>('2'!Q57/'2'!P57)*100-100</f>
        <v>15.291911695347892</v>
      </c>
      <c r="S57" s="161"/>
      <c r="T57" s="312"/>
      <c r="U57" s="312">
        <v>0</v>
      </c>
      <c r="V57" s="312">
        <v>0</v>
      </c>
      <c r="W57" s="312">
        <v>-3.9968028886505635E-15</v>
      </c>
      <c r="X57" s="312">
        <v>0</v>
      </c>
      <c r="Y57" s="312">
        <v>0</v>
      </c>
      <c r="Z57" s="312">
        <v>1.7763568394002505E-15</v>
      </c>
      <c r="AA57" s="312">
        <v>0</v>
      </c>
      <c r="AB57" s="312">
        <v>0</v>
      </c>
      <c r="AC57" s="312">
        <v>0</v>
      </c>
    </row>
    <row r="58" spans="1:29" ht="35.4" customHeight="1" x14ac:dyDescent="0.3">
      <c r="A58" s="9"/>
      <c r="B58" s="147"/>
      <c r="C58" s="486" t="s">
        <v>38</v>
      </c>
      <c r="D58" s="486"/>
      <c r="E58" s="485" t="s">
        <v>684</v>
      </c>
      <c r="F58" s="485"/>
      <c r="G58" s="4"/>
      <c r="H58" s="148"/>
      <c r="I58" s="161">
        <f>('2'!I58/'2'!H58)*100-100</f>
        <v>18.452567105479559</v>
      </c>
      <c r="J58" s="161">
        <f>('2'!J58/'2'!I58)*100-100</f>
        <v>17.165745051040204</v>
      </c>
      <c r="K58" s="161">
        <f>('2'!K58/'2'!J58)*100-100</f>
        <v>18.481417531100817</v>
      </c>
      <c r="L58" s="161">
        <f>('2'!L58/'2'!K58)*100-100</f>
        <v>8.6914907871796601</v>
      </c>
      <c r="M58" s="161">
        <f>('2'!M58/'2'!L58)*100-100</f>
        <v>-27.050112708489181</v>
      </c>
      <c r="N58" s="161">
        <f>('2'!N58/'2'!M58)*100-100</f>
        <v>-16.420406939770899</v>
      </c>
      <c r="O58" s="161">
        <f>('2'!O58/'2'!N58)*100-100</f>
        <v>2.6768179942463917</v>
      </c>
      <c r="P58" s="161">
        <f>('2'!P58/'2'!O58)*100-100</f>
        <v>15.606167184008029</v>
      </c>
      <c r="Q58" s="161">
        <f>('2'!Q58/'2'!P58)*100-100</f>
        <v>16.838663465504041</v>
      </c>
      <c r="S58" s="161"/>
      <c r="T58" s="312"/>
      <c r="U58" s="312">
        <v>0</v>
      </c>
      <c r="V58" s="312">
        <v>0</v>
      </c>
      <c r="W58" s="312">
        <v>0</v>
      </c>
      <c r="X58" s="312">
        <v>0</v>
      </c>
      <c r="Y58" s="312">
        <v>0</v>
      </c>
      <c r="Z58" s="312">
        <v>0</v>
      </c>
      <c r="AA58" s="312">
        <v>0</v>
      </c>
      <c r="AB58" s="312">
        <v>0</v>
      </c>
      <c r="AC58" s="312">
        <v>0</v>
      </c>
    </row>
    <row r="59" spans="1:29" ht="35.4" customHeight="1" x14ac:dyDescent="0.3">
      <c r="A59" s="9"/>
      <c r="B59" s="147"/>
      <c r="C59" s="486" t="s">
        <v>39</v>
      </c>
      <c r="D59" s="486"/>
      <c r="E59" s="485" t="s">
        <v>685</v>
      </c>
      <c r="F59" s="485"/>
      <c r="G59" s="4"/>
      <c r="H59" s="148"/>
      <c r="I59" s="161">
        <f>('2'!I59/'2'!H59)*100-100</f>
        <v>8.8871684218678553</v>
      </c>
      <c r="J59" s="161">
        <f>('2'!J59/'2'!I59)*100-100</f>
        <v>9.4561206945100054</v>
      </c>
      <c r="K59" s="161">
        <f>('2'!K59/'2'!J59)*100-100</f>
        <v>9.2846502595637332</v>
      </c>
      <c r="L59" s="161">
        <f>('2'!L59/'2'!K59)*100-100</f>
        <v>4.2883313306421087</v>
      </c>
      <c r="M59" s="161">
        <f>('2'!M59/'2'!L59)*100-100</f>
        <v>-8.7809224801833921</v>
      </c>
      <c r="N59" s="161">
        <f>('2'!N59/'2'!M59)*100-100</f>
        <v>22.925596599595082</v>
      </c>
      <c r="O59" s="161">
        <f>('2'!O59/'2'!N59)*100-100</f>
        <v>9.3518665768875309</v>
      </c>
      <c r="P59" s="161">
        <f>('2'!P59/'2'!O59)*100-100</f>
        <v>9.332715779747943</v>
      </c>
      <c r="Q59" s="161">
        <f>('2'!Q59/'2'!P59)*100-100</f>
        <v>22.269820150579662</v>
      </c>
      <c r="S59" s="161"/>
      <c r="T59" s="312"/>
      <c r="U59" s="312">
        <v>0</v>
      </c>
      <c r="V59" s="312">
        <v>0</v>
      </c>
      <c r="W59" s="312">
        <v>0</v>
      </c>
      <c r="X59" s="312">
        <v>0</v>
      </c>
      <c r="Y59" s="312">
        <v>0</v>
      </c>
      <c r="Z59" s="312">
        <v>0</v>
      </c>
      <c r="AA59" s="312">
        <v>0</v>
      </c>
      <c r="AB59" s="312">
        <v>0</v>
      </c>
      <c r="AC59" s="312">
        <v>0</v>
      </c>
    </row>
    <row r="60" spans="1:29" ht="36" customHeight="1" x14ac:dyDescent="0.7">
      <c r="A60" s="39"/>
      <c r="B60" s="145" t="s">
        <v>10</v>
      </c>
      <c r="C60" s="488" t="s">
        <v>686</v>
      </c>
      <c r="D60" s="488"/>
      <c r="E60" s="488"/>
      <c r="F60" s="488"/>
      <c r="G60" s="152"/>
      <c r="H60" s="146"/>
      <c r="I60" s="160">
        <f>('2'!I60/'2'!H60)*100-100</f>
        <v>7.1576560086036523</v>
      </c>
      <c r="J60" s="160">
        <f>('2'!J60/'2'!I60)*100-100</f>
        <v>8.3178089182844701</v>
      </c>
      <c r="K60" s="160">
        <f>('2'!K60/'2'!J60)*100-100</f>
        <v>7.7116315921037568</v>
      </c>
      <c r="L60" s="160">
        <f>('2'!L60/'2'!K60)*100-100</f>
        <v>6.8493338043447523</v>
      </c>
      <c r="M60" s="160">
        <f>('2'!M60/'2'!L60)*100-100</f>
        <v>-4.9315128752773774</v>
      </c>
      <c r="N60" s="160">
        <f>('2'!N60/'2'!M60)*100-100</f>
        <v>2.9324534279285643</v>
      </c>
      <c r="O60" s="160">
        <f>('2'!O60/'2'!N60)*100-100</f>
        <v>13.967427338144958</v>
      </c>
      <c r="P60" s="160">
        <f>('2'!P60/'2'!O60)*100-100</f>
        <v>6.5361164169080581</v>
      </c>
      <c r="Q60" s="160">
        <f>('2'!Q60/'2'!P60)*100-100</f>
        <v>6.2550054802098458</v>
      </c>
      <c r="S60" s="160"/>
      <c r="T60" s="312"/>
      <c r="U60" s="312">
        <v>0</v>
      </c>
      <c r="V60" s="312">
        <v>0</v>
      </c>
      <c r="W60" s="312">
        <v>0</v>
      </c>
      <c r="X60" s="312">
        <v>-7.1054273576010019E-15</v>
      </c>
      <c r="Y60" s="312">
        <v>0</v>
      </c>
      <c r="Z60" s="312">
        <v>3.5527136788005009E-15</v>
      </c>
      <c r="AA60" s="312">
        <v>0</v>
      </c>
      <c r="AB60" s="312">
        <v>0</v>
      </c>
      <c r="AC60" s="312">
        <v>0</v>
      </c>
    </row>
    <row r="61" spans="1:29" ht="33.75" customHeight="1" x14ac:dyDescent="0.7">
      <c r="A61" s="39"/>
      <c r="B61" s="147"/>
      <c r="C61" s="486" t="s">
        <v>40</v>
      </c>
      <c r="D61" s="486"/>
      <c r="E61" s="485" t="s">
        <v>687</v>
      </c>
      <c r="F61" s="485"/>
      <c r="G61" s="153"/>
      <c r="H61" s="148"/>
      <c r="I61" s="161">
        <f>('2'!I61/'2'!H61)*100-100</f>
        <v>5.5936824763212343</v>
      </c>
      <c r="J61" s="161">
        <f>('2'!J61/'2'!I61)*100-100</f>
        <v>5.6530695776652209</v>
      </c>
      <c r="K61" s="161">
        <f>('2'!K61/'2'!J61)*100-100</f>
        <v>6.8824404284681719</v>
      </c>
      <c r="L61" s="161">
        <f>('2'!L61/'2'!K61)*100-100</f>
        <v>8.1923689469078909</v>
      </c>
      <c r="M61" s="161">
        <f>('2'!M61/'2'!L61)*100-100</f>
        <v>-0.89813010046856334</v>
      </c>
      <c r="N61" s="161">
        <f>('2'!N61/'2'!M61)*100-100</f>
        <v>3.0002294706277013</v>
      </c>
      <c r="O61" s="161">
        <f>('2'!O61/'2'!N61)*100-100</f>
        <v>4.3517868647715119</v>
      </c>
      <c r="P61" s="161">
        <f>('2'!P61/'2'!O61)*100-100</f>
        <v>3.8475445278562006</v>
      </c>
      <c r="Q61" s="161">
        <f>('2'!Q61/'2'!P61)*100-100</f>
        <v>5.7262263115531766</v>
      </c>
      <c r="S61" s="161"/>
      <c r="T61" s="312"/>
      <c r="U61" s="312">
        <v>0</v>
      </c>
      <c r="V61" s="312">
        <v>0</v>
      </c>
      <c r="W61" s="312">
        <v>0</v>
      </c>
      <c r="X61" s="312">
        <v>0</v>
      </c>
      <c r="Y61" s="312">
        <v>0</v>
      </c>
      <c r="Z61" s="312">
        <v>0</v>
      </c>
      <c r="AA61" s="312">
        <v>0</v>
      </c>
      <c r="AB61" s="312">
        <v>-5.3290705182007514E-15</v>
      </c>
      <c r="AC61" s="312">
        <v>0</v>
      </c>
    </row>
    <row r="62" spans="1:29" ht="33.75" customHeight="1" x14ac:dyDescent="0.7">
      <c r="A62" s="39"/>
      <c r="B62" s="147"/>
      <c r="C62" s="154"/>
      <c r="D62" s="487" t="s">
        <v>41</v>
      </c>
      <c r="E62" s="487"/>
      <c r="F62" s="155" t="s">
        <v>688</v>
      </c>
      <c r="G62" s="147"/>
      <c r="H62" s="148"/>
      <c r="I62" s="161">
        <f>('2'!I62/'2'!H62)*100-100</f>
        <v>4.5772607383961912</v>
      </c>
      <c r="J62" s="161">
        <f>('2'!J62/'2'!I62)*100-100</f>
        <v>4.7168362362119467</v>
      </c>
      <c r="K62" s="161">
        <f>('2'!K62/'2'!J62)*100-100</f>
        <v>6.6519112413243562</v>
      </c>
      <c r="L62" s="161">
        <f>('2'!L62/'2'!K62)*100-100</f>
        <v>8.1515045790291509</v>
      </c>
      <c r="M62" s="161">
        <f>('2'!M62/'2'!L62)*100-100</f>
        <v>-3.3915777323393996</v>
      </c>
      <c r="N62" s="161">
        <f>('2'!N62/'2'!M62)*100-100</f>
        <v>1.4205752474881308</v>
      </c>
      <c r="O62" s="161">
        <f>('2'!O62/'2'!N62)*100-100</f>
        <v>3.9208300548851298</v>
      </c>
      <c r="P62" s="161">
        <f>('2'!P62/'2'!O62)*100-100</f>
        <v>2.9595277086673661</v>
      </c>
      <c r="Q62" s="161">
        <f>('2'!Q62/'2'!P62)*100-100</f>
        <v>6.1053714972940725</v>
      </c>
      <c r="S62" s="161"/>
      <c r="T62" s="312"/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0</v>
      </c>
      <c r="AB62" s="312">
        <v>0</v>
      </c>
      <c r="AC62" s="312">
        <v>7.1054273576010019E-15</v>
      </c>
    </row>
    <row r="63" spans="1:29" ht="33.75" customHeight="1" x14ac:dyDescent="0.7">
      <c r="A63" s="39"/>
      <c r="B63" s="147"/>
      <c r="C63" s="154"/>
      <c r="D63" s="487" t="s">
        <v>42</v>
      </c>
      <c r="E63" s="487"/>
      <c r="F63" s="155" t="s">
        <v>689</v>
      </c>
      <c r="G63" s="147"/>
      <c r="H63" s="148"/>
      <c r="I63" s="161">
        <f>('2'!I63/'2'!H63)*100-100</f>
        <v>10.006835261190659</v>
      </c>
      <c r="J63" s="161">
        <f>('2'!J63/'2'!I63)*100-100</f>
        <v>9.5174218790884169</v>
      </c>
      <c r="K63" s="161">
        <f>('2'!K63/'2'!J63)*100-100</f>
        <v>7.7922527820665692</v>
      </c>
      <c r="L63" s="161">
        <f>('2'!L63/'2'!K63)*100-100</f>
        <v>8.3519391471166955</v>
      </c>
      <c r="M63" s="161">
        <f>('2'!M63/'2'!L63)*100-100</f>
        <v>8.820457050622224</v>
      </c>
      <c r="N63" s="161">
        <f>('2'!N63/'2'!M63)*100-100</f>
        <v>8.4662260924585695</v>
      </c>
      <c r="O63" s="161">
        <f>('2'!O63/'2'!N63)*100-100</f>
        <v>5.7461394731416817</v>
      </c>
      <c r="P63" s="161">
        <f>('2'!P63/'2'!O63)*100-100</f>
        <v>6.6711118223111754</v>
      </c>
      <c r="Q63" s="161">
        <f>('2'!Q63/'2'!P63)*100-100</f>
        <v>4.5626303181923902</v>
      </c>
      <c r="S63" s="161"/>
      <c r="T63" s="312"/>
      <c r="U63" s="312">
        <v>0</v>
      </c>
      <c r="V63" s="312">
        <v>0</v>
      </c>
      <c r="W63" s="312">
        <v>0</v>
      </c>
      <c r="X63" s="312">
        <v>0</v>
      </c>
      <c r="Y63" s="312">
        <v>0</v>
      </c>
      <c r="Z63" s="312">
        <v>0</v>
      </c>
      <c r="AA63" s="312">
        <v>0</v>
      </c>
      <c r="AB63" s="312">
        <v>0</v>
      </c>
      <c r="AC63" s="312">
        <v>0</v>
      </c>
    </row>
    <row r="64" spans="1:29" ht="36" customHeight="1" x14ac:dyDescent="0.7">
      <c r="A64" s="39"/>
      <c r="B64" s="147"/>
      <c r="C64" s="486" t="s">
        <v>43</v>
      </c>
      <c r="D64" s="486"/>
      <c r="E64" s="485" t="s">
        <v>690</v>
      </c>
      <c r="F64" s="485"/>
      <c r="G64" s="153"/>
      <c r="H64" s="148"/>
      <c r="I64" s="161">
        <f>('2'!I64/'2'!H64)*100-100</f>
        <v>7.6794546938010626</v>
      </c>
      <c r="J64" s="161">
        <f>('2'!J64/'2'!I64)*100-100</f>
        <v>10.175543404796784</v>
      </c>
      <c r="K64" s="161">
        <f>('2'!K64/'2'!J64)*100-100</f>
        <v>8.666875006734017</v>
      </c>
      <c r="L64" s="161">
        <f>('2'!L64/'2'!K64)*100-100</f>
        <v>7.004554502471521</v>
      </c>
      <c r="M64" s="161">
        <f>('2'!M64/'2'!L64)*100-100</f>
        <v>-5.2508475992603394</v>
      </c>
      <c r="N64" s="161">
        <f>('2'!N64/'2'!M64)*100-100</f>
        <v>3.9426558827994711</v>
      </c>
      <c r="O64" s="161">
        <f>('2'!O64/'2'!N64)*100-100</f>
        <v>19.608577826893622</v>
      </c>
      <c r="P64" s="161">
        <f>('2'!P64/'2'!O64)*100-100</f>
        <v>7.6755571820737316</v>
      </c>
      <c r="Q64" s="161">
        <f>('2'!Q64/'2'!P64)*100-100</f>
        <v>5.3856253664113609</v>
      </c>
      <c r="S64" s="161"/>
      <c r="T64" s="312"/>
      <c r="U64" s="312">
        <v>0</v>
      </c>
      <c r="V64" s="312">
        <v>0</v>
      </c>
      <c r="W64" s="312">
        <v>0</v>
      </c>
      <c r="X64" s="312">
        <v>0</v>
      </c>
      <c r="Y64" s="312">
        <v>0</v>
      </c>
      <c r="Z64" s="312">
        <v>0</v>
      </c>
      <c r="AA64" s="312">
        <v>0</v>
      </c>
      <c r="AB64" s="312">
        <v>0</v>
      </c>
      <c r="AC64" s="312">
        <v>0</v>
      </c>
    </row>
    <row r="65" spans="1:30" ht="33.75" customHeight="1" x14ac:dyDescent="0.7">
      <c r="A65" s="39"/>
      <c r="B65" s="147"/>
      <c r="C65" s="154"/>
      <c r="D65" s="487" t="s">
        <v>44</v>
      </c>
      <c r="E65" s="487"/>
      <c r="F65" s="155" t="s">
        <v>691</v>
      </c>
      <c r="G65" s="147"/>
      <c r="H65" s="148"/>
      <c r="I65" s="161">
        <f>('2'!I65/'2'!H65)*100-100</f>
        <v>7.5168862393973086</v>
      </c>
      <c r="J65" s="161">
        <f>('2'!J65/'2'!I65)*100-100</f>
        <v>9.7554229941932533</v>
      </c>
      <c r="K65" s="161">
        <f>('2'!K65/'2'!J65)*100-100</f>
        <v>8.1500854212790586</v>
      </c>
      <c r="L65" s="161">
        <f>('2'!L65/'2'!K65)*100-100</f>
        <v>6.5638511566814373</v>
      </c>
      <c r="M65" s="161">
        <f>('2'!M65/'2'!L65)*100-100</f>
        <v>-5.1072663277677322</v>
      </c>
      <c r="N65" s="161">
        <f>('2'!N65/'2'!M65)*100-100</f>
        <v>5.8462062259456076</v>
      </c>
      <c r="O65" s="161">
        <f>('2'!O65/'2'!N65)*100-100</f>
        <v>10.816442027640846</v>
      </c>
      <c r="P65" s="161">
        <f>('2'!P65/'2'!O65)*100-100</f>
        <v>5.3796191003694815</v>
      </c>
      <c r="Q65" s="161">
        <f>('2'!Q65/'2'!P65)*100-100</f>
        <v>4.411165269803476</v>
      </c>
      <c r="S65" s="161"/>
      <c r="T65" s="312"/>
      <c r="U65" s="312">
        <v>0</v>
      </c>
      <c r="V65" s="312">
        <v>0</v>
      </c>
      <c r="W65" s="312">
        <v>0</v>
      </c>
      <c r="X65" s="312">
        <v>0</v>
      </c>
      <c r="Y65" s="312">
        <v>0</v>
      </c>
      <c r="Z65" s="312">
        <v>0</v>
      </c>
      <c r="AA65" s="312">
        <v>0</v>
      </c>
      <c r="AB65" s="312">
        <v>0</v>
      </c>
      <c r="AC65" s="312">
        <v>0</v>
      </c>
    </row>
    <row r="66" spans="1:30" ht="33.75" customHeight="1" x14ac:dyDescent="0.7">
      <c r="A66" s="39"/>
      <c r="B66" s="147"/>
      <c r="C66" s="154"/>
      <c r="D66" s="487" t="s">
        <v>45</v>
      </c>
      <c r="E66" s="487"/>
      <c r="F66" s="155" t="s">
        <v>692</v>
      </c>
      <c r="G66" s="147"/>
      <c r="H66" s="148"/>
      <c r="I66" s="161">
        <f>('2'!I66/'2'!H66)*100-100</f>
        <v>10.350685300341581</v>
      </c>
      <c r="J66" s="161">
        <f>('2'!J66/'2'!I66)*100-100</f>
        <v>12.471099104998061</v>
      </c>
      <c r="K66" s="161">
        <f>('2'!K66/'2'!J66)*100-100</f>
        <v>10.454907715240736</v>
      </c>
      <c r="L66" s="161">
        <f>('2'!L66/'2'!K66)*100-100</f>
        <v>8.2493728782021094</v>
      </c>
      <c r="M66" s="161">
        <f>('2'!M66/'2'!L66)*100-100</f>
        <v>-4.3526673908624502</v>
      </c>
      <c r="N66" s="161">
        <f>('2'!N66/'2'!M66)*100-100</f>
        <v>4.8003378024027228</v>
      </c>
      <c r="O66" s="161">
        <f>('2'!O66/'2'!N66)*100-100</f>
        <v>23.378360717988002</v>
      </c>
      <c r="P66" s="161">
        <f>('2'!P66/'2'!O66)*100-100</f>
        <v>8.3514136785559145</v>
      </c>
      <c r="Q66" s="161">
        <f>('2'!Q66/'2'!P66)*100-100</f>
        <v>5.9470357393497864</v>
      </c>
      <c r="S66" s="161"/>
      <c r="T66" s="312"/>
      <c r="U66" s="312">
        <v>0</v>
      </c>
      <c r="V66" s="312">
        <v>0</v>
      </c>
      <c r="W66" s="312">
        <v>0</v>
      </c>
      <c r="X66" s="312">
        <v>0</v>
      </c>
      <c r="Y66" s="312">
        <v>0</v>
      </c>
      <c r="Z66" s="312">
        <v>0</v>
      </c>
      <c r="AA66" s="312">
        <v>0</v>
      </c>
      <c r="AB66" s="312">
        <v>0</v>
      </c>
      <c r="AC66" s="312">
        <v>0</v>
      </c>
    </row>
    <row r="67" spans="1:30" ht="33" customHeight="1" x14ac:dyDescent="0.7">
      <c r="A67" s="39"/>
      <c r="B67" s="147"/>
      <c r="C67" s="154"/>
      <c r="D67" s="487" t="s">
        <v>46</v>
      </c>
      <c r="E67" s="487"/>
      <c r="F67" s="155" t="s">
        <v>693</v>
      </c>
      <c r="G67" s="147"/>
      <c r="H67" s="148"/>
      <c r="I67" s="161">
        <f>('2'!I67/'2'!H67)*100-100</f>
        <v>-0.7585861210973377</v>
      </c>
      <c r="J67" s="161">
        <f>('2'!J67/'2'!I67)*100-100</f>
        <v>3.1706373270818489</v>
      </c>
      <c r="K67" s="161">
        <f>('2'!K67/'2'!J67)*100-100</f>
        <v>3.4569522911787658</v>
      </c>
      <c r="L67" s="161">
        <f>('2'!L67/'2'!K67)*100-100</f>
        <v>3.4435750782400021</v>
      </c>
      <c r="M67" s="161">
        <f>('2'!M67/'2'!L67)*100-100</f>
        <v>-9.9835477141703848</v>
      </c>
      <c r="N67" s="161">
        <f>('2'!N67/'2'!M67)*100-100</f>
        <v>-9.0115731202823213</v>
      </c>
      <c r="O67" s="161">
        <f>('2'!O67/'2'!N67)*100-100</f>
        <v>45.760244045979817</v>
      </c>
      <c r="P67" s="161">
        <f>('2'!P67/'2'!O67)*100-100</f>
        <v>13.853577137283708</v>
      </c>
      <c r="Q67" s="161">
        <f>('2'!Q67/'2'!P67)*100-100</f>
        <v>6.5404493286928442</v>
      </c>
      <c r="S67" s="161"/>
      <c r="T67" s="312"/>
      <c r="U67" s="312">
        <v>0</v>
      </c>
      <c r="V67" s="312">
        <v>0</v>
      </c>
      <c r="W67" s="312">
        <v>-6.2172489379008766E-15</v>
      </c>
      <c r="X67" s="312">
        <v>0</v>
      </c>
      <c r="Y67" s="312">
        <v>0</v>
      </c>
      <c r="Z67" s="312">
        <v>0</v>
      </c>
      <c r="AA67" s="312">
        <v>0</v>
      </c>
      <c r="AB67" s="312">
        <v>0</v>
      </c>
      <c r="AC67" s="312">
        <v>0</v>
      </c>
    </row>
    <row r="68" spans="1:30" ht="7.95" customHeight="1" thickBot="1" x14ac:dyDescent="0.75">
      <c r="A68" s="39"/>
      <c r="B68" s="282"/>
      <c r="C68" s="283"/>
      <c r="D68" s="283"/>
      <c r="E68" s="284"/>
      <c r="F68" s="284"/>
      <c r="G68" s="285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148"/>
      <c r="S68" s="148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</row>
    <row r="69" spans="1:30" s="4" customFormat="1" ht="17.25" customHeight="1" x14ac:dyDescent="0.3">
      <c r="A69" s="3"/>
      <c r="B69" s="142"/>
      <c r="C69" s="142"/>
      <c r="D69" s="142"/>
      <c r="E69" s="142"/>
      <c r="F69" s="142"/>
      <c r="G69" s="142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/>
      <c r="S69" s="144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</row>
    <row r="70" spans="1:30" ht="35.4" customHeight="1" x14ac:dyDescent="0.7">
      <c r="A70" s="39"/>
      <c r="B70" s="147"/>
      <c r="C70" s="484" t="s">
        <v>47</v>
      </c>
      <c r="D70" s="484"/>
      <c r="E70" s="482" t="s">
        <v>694</v>
      </c>
      <c r="F70" s="482"/>
      <c r="G70" s="153"/>
      <c r="H70" s="148"/>
      <c r="I70" s="161">
        <f>('2'!I70/'2'!H70)*100-100</f>
        <v>10.863992351072199</v>
      </c>
      <c r="J70" s="161">
        <f>('2'!J70/'2'!I70)*100-100</f>
        <v>11.420776771184023</v>
      </c>
      <c r="K70" s="161">
        <f>('2'!K70/'2'!J70)*100-100</f>
        <v>12.505021190102127</v>
      </c>
      <c r="L70" s="161">
        <f>('2'!L70/'2'!K70)*100-100</f>
        <v>12.856409318731863</v>
      </c>
      <c r="M70" s="161">
        <f>('2'!M70/'2'!L70)*100-100</f>
        <v>-24.247833917764524</v>
      </c>
      <c r="N70" s="161">
        <f>('2'!N70/'2'!M70)*100-100</f>
        <v>-7.7138583317210418</v>
      </c>
      <c r="O70" s="161">
        <f>('2'!O70/'2'!N70)*100-100</f>
        <v>38.516312055701064</v>
      </c>
      <c r="P70" s="161">
        <f>('2'!P70/'2'!O70)*100-100</f>
        <v>11.380103771476783</v>
      </c>
      <c r="Q70" s="161">
        <f>('2'!Q70/'2'!P70)*100-100</f>
        <v>8.5444970279036454</v>
      </c>
      <c r="S70" s="161"/>
      <c r="T70" s="312"/>
      <c r="U70" s="312">
        <v>0</v>
      </c>
      <c r="V70" s="312">
        <v>0</v>
      </c>
      <c r="W70" s="312">
        <v>0</v>
      </c>
      <c r="X70" s="312">
        <v>0</v>
      </c>
      <c r="Y70" s="312">
        <v>0</v>
      </c>
      <c r="Z70" s="312">
        <v>0</v>
      </c>
      <c r="AA70" s="312">
        <v>0</v>
      </c>
      <c r="AB70" s="312">
        <v>0</v>
      </c>
      <c r="AC70" s="312">
        <v>0</v>
      </c>
    </row>
    <row r="71" spans="1:30" ht="35.4" customHeight="1" x14ac:dyDescent="0.7">
      <c r="A71" s="39"/>
      <c r="B71" s="147"/>
      <c r="C71" s="147"/>
      <c r="D71" s="483" t="s">
        <v>48</v>
      </c>
      <c r="E71" s="483"/>
      <c r="F71" s="156" t="s">
        <v>695</v>
      </c>
      <c r="G71" s="147"/>
      <c r="H71" s="148"/>
      <c r="I71" s="161">
        <f>('2'!I71/'2'!H71)*100-100</f>
        <v>11.967540585188388</v>
      </c>
      <c r="J71" s="161">
        <f>('2'!J71/'2'!I71)*100-100</f>
        <v>12.464484948252604</v>
      </c>
      <c r="K71" s="161">
        <f>('2'!K71/'2'!J71)*100-100</f>
        <v>13.707353622746439</v>
      </c>
      <c r="L71" s="161">
        <f>('2'!L71/'2'!K71)*100-100</f>
        <v>13.99540730251519</v>
      </c>
      <c r="M71" s="161">
        <f>('2'!M71/'2'!L71)*100-100</f>
        <v>-18.326531067195077</v>
      </c>
      <c r="N71" s="161">
        <f>('2'!N71/'2'!M71)*100-100</f>
        <v>-5.4762572195613046</v>
      </c>
      <c r="O71" s="161">
        <f>('2'!O71/'2'!N71)*100-100</f>
        <v>27.619064965377888</v>
      </c>
      <c r="P71" s="161">
        <f>('2'!P71/'2'!O71)*100-100</f>
        <v>7.8987564312801481</v>
      </c>
      <c r="Q71" s="161">
        <f>('2'!Q71/'2'!P71)*100-100</f>
        <v>7.1595721284047613</v>
      </c>
      <c r="S71" s="161"/>
      <c r="T71" s="312"/>
      <c r="U71" s="312">
        <v>0</v>
      </c>
      <c r="V71" s="312">
        <v>0</v>
      </c>
      <c r="W71" s="312">
        <v>0</v>
      </c>
      <c r="X71" s="312">
        <v>0</v>
      </c>
      <c r="Y71" s="312">
        <v>0</v>
      </c>
      <c r="Z71" s="312">
        <v>0</v>
      </c>
      <c r="AA71" s="312">
        <v>0</v>
      </c>
      <c r="AB71" s="312">
        <v>0</v>
      </c>
      <c r="AC71" s="312">
        <v>0</v>
      </c>
    </row>
    <row r="72" spans="1:30" ht="35.4" customHeight="1" x14ac:dyDescent="0.7">
      <c r="A72" s="39"/>
      <c r="B72" s="147"/>
      <c r="C72" s="147"/>
      <c r="D72" s="483" t="s">
        <v>49</v>
      </c>
      <c r="E72" s="483"/>
      <c r="F72" s="150" t="s">
        <v>696</v>
      </c>
      <c r="G72" s="147"/>
      <c r="H72" s="148"/>
      <c r="I72" s="161">
        <f>('2'!I72/'2'!H72)*100-100</f>
        <v>6.8866405135264301</v>
      </c>
      <c r="J72" s="161">
        <f>('2'!J72/'2'!I72)*100-100</f>
        <v>7.4802844280357448</v>
      </c>
      <c r="K72" s="161">
        <f>('2'!K72/'2'!J72)*100-100</f>
        <v>7.7551420872119792</v>
      </c>
      <c r="L72" s="161">
        <f>('2'!L72/'2'!K72)*100-100</f>
        <v>8.1081820587680937</v>
      </c>
      <c r="M72" s="161">
        <f>('2'!M72/'2'!L72)*100-100</f>
        <v>-50.27666146723773</v>
      </c>
      <c r="N72" s="161">
        <f>('2'!N72/'2'!M72)*100-100</f>
        <v>-23.870114205285446</v>
      </c>
      <c r="O72" s="161">
        <f>('2'!O72/'2'!N72)*100-100</f>
        <v>136.20866803314902</v>
      </c>
      <c r="P72" s="161">
        <f>('2'!P72/'2'!O72)*100-100</f>
        <v>28.242173011583105</v>
      </c>
      <c r="Q72" s="161">
        <f>('2'!Q72/'2'!P72)*100-100</f>
        <v>14.188345003984963</v>
      </c>
      <c r="S72" s="161"/>
      <c r="T72" s="312"/>
      <c r="U72" s="312">
        <v>0</v>
      </c>
      <c r="V72" s="312">
        <v>0</v>
      </c>
      <c r="W72" s="312">
        <v>0</v>
      </c>
      <c r="X72" s="312">
        <v>0</v>
      </c>
      <c r="Y72" s="312">
        <v>0</v>
      </c>
      <c r="Z72" s="312">
        <v>0</v>
      </c>
      <c r="AA72" s="312">
        <v>0</v>
      </c>
      <c r="AB72" s="312">
        <v>0</v>
      </c>
      <c r="AC72" s="312">
        <v>0</v>
      </c>
    </row>
    <row r="73" spans="1:30" ht="35.4" customHeight="1" x14ac:dyDescent="0.7">
      <c r="A73" s="39"/>
      <c r="B73" s="147"/>
      <c r="C73" s="484" t="s">
        <v>50</v>
      </c>
      <c r="D73" s="484"/>
      <c r="E73" s="482" t="s">
        <v>697</v>
      </c>
      <c r="F73" s="482"/>
      <c r="G73" s="153"/>
      <c r="H73" s="148"/>
      <c r="I73" s="161">
        <f>('2'!I73/'2'!H73)*100-100</f>
        <v>7.5541716020912446</v>
      </c>
      <c r="J73" s="161">
        <f>('2'!J73/'2'!I73)*100-100</f>
        <v>7.8510752934175798</v>
      </c>
      <c r="K73" s="161">
        <f>('2'!K73/'2'!J73)*100-100</f>
        <v>8.0377603622470843</v>
      </c>
      <c r="L73" s="161">
        <f>('2'!L73/'2'!K73)*100-100</f>
        <v>8.3468358548781652</v>
      </c>
      <c r="M73" s="161">
        <f>('2'!M73/'2'!L73)*100-100</f>
        <v>-20.529120933366102</v>
      </c>
      <c r="N73" s="161">
        <f>('2'!N73/'2'!M73)*100-100</f>
        <v>2.1735281860978404</v>
      </c>
      <c r="O73" s="161">
        <f>('2'!O73/'2'!N73)*100-100</f>
        <v>31.275200877566306</v>
      </c>
      <c r="P73" s="161">
        <f>('2'!P73/'2'!O73)*100-100</f>
        <v>14.590811916697973</v>
      </c>
      <c r="Q73" s="161">
        <f>('2'!Q73/'2'!P73)*100-100</f>
        <v>10.461697069428936</v>
      </c>
      <c r="S73" s="161"/>
      <c r="T73" s="312"/>
      <c r="U73" s="312">
        <v>0</v>
      </c>
      <c r="V73" s="312">
        <v>0</v>
      </c>
      <c r="W73" s="312">
        <v>0</v>
      </c>
      <c r="X73" s="312">
        <v>0</v>
      </c>
      <c r="Y73" s="312">
        <v>0</v>
      </c>
      <c r="Z73" s="312">
        <v>0</v>
      </c>
      <c r="AA73" s="312">
        <v>0</v>
      </c>
      <c r="AB73" s="312">
        <v>0</v>
      </c>
      <c r="AC73" s="312">
        <v>0</v>
      </c>
    </row>
    <row r="74" spans="1:30" ht="35.4" customHeight="1" x14ac:dyDescent="0.7">
      <c r="A74" s="39"/>
      <c r="B74" s="147"/>
      <c r="C74" s="147"/>
      <c r="D74" s="483" t="s">
        <v>51</v>
      </c>
      <c r="E74" s="483"/>
      <c r="F74" s="150" t="s">
        <v>698</v>
      </c>
      <c r="G74" s="147"/>
      <c r="H74" s="148"/>
      <c r="I74" s="161">
        <f>('2'!I74/'2'!H74)*100-100</f>
        <v>8.9164030004550909</v>
      </c>
      <c r="J74" s="161">
        <f>('2'!J74/'2'!I74)*100-100</f>
        <v>8.9378023404328388</v>
      </c>
      <c r="K74" s="161">
        <f>('2'!K74/'2'!J74)*100-100</f>
        <v>8.9709958464970327</v>
      </c>
      <c r="L74" s="161">
        <f>('2'!L74/'2'!K74)*100-100</f>
        <v>9.5634137979388782</v>
      </c>
      <c r="M74" s="161">
        <f>('2'!M74/'2'!L74)*100-100</f>
        <v>-25.72476576816959</v>
      </c>
      <c r="N74" s="161">
        <f>('2'!N74/'2'!M74)*100-100</f>
        <v>4.5048052389614668</v>
      </c>
      <c r="O74" s="161">
        <f>('2'!O74/'2'!N74)*100-100</f>
        <v>38.511805789136275</v>
      </c>
      <c r="P74" s="161">
        <f>('2'!P74/'2'!O74)*100-100</f>
        <v>16.250239694696788</v>
      </c>
      <c r="Q74" s="161">
        <f>('2'!Q74/'2'!P74)*100-100</f>
        <v>11.323170805993172</v>
      </c>
      <c r="S74" s="161"/>
      <c r="T74" s="312"/>
      <c r="U74" s="312">
        <v>0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</row>
    <row r="75" spans="1:30" ht="35.4" customHeight="1" x14ac:dyDescent="0.7">
      <c r="A75" s="39"/>
      <c r="B75" s="147"/>
      <c r="C75" s="147"/>
      <c r="D75" s="483" t="s">
        <v>52</v>
      </c>
      <c r="E75" s="483"/>
      <c r="F75" s="150" t="s">
        <v>699</v>
      </c>
      <c r="G75" s="147"/>
      <c r="H75" s="148"/>
      <c r="I75" s="161">
        <f>('2'!I75/'2'!H75)*100-100</f>
        <v>2.144080781420854</v>
      </c>
      <c r="J75" s="161">
        <f>('2'!J75/'2'!I75)*100-100</f>
        <v>2.6236169335764288</v>
      </c>
      <c r="K75" s="161">
        <f>('2'!K75/'2'!J75)*100-100</f>
        <v>3.5463774365698413</v>
      </c>
      <c r="L75" s="161">
        <f>('2'!L75/'2'!K75)*100-100</f>
        <v>3.3585990203522726</v>
      </c>
      <c r="M75" s="161">
        <f>('2'!M75/'2'!L75)*100-100</f>
        <v>-8.7791256376665956</v>
      </c>
      <c r="N75" s="161">
        <f>('2'!N75/'2'!M75)*100-100</f>
        <v>4.0736281629945097</v>
      </c>
      <c r="O75" s="161">
        <f>('2'!O75/'2'!N75)*100-100</f>
        <v>16.157518921597529</v>
      </c>
      <c r="P75" s="161">
        <f>('2'!P75/'2'!O75)*100-100</f>
        <v>12.249537657460039</v>
      </c>
      <c r="Q75" s="161">
        <f>('2'!Q75/'2'!P75)*100-100</f>
        <v>9.0577656293286992</v>
      </c>
      <c r="S75" s="161"/>
      <c r="T75" s="312"/>
      <c r="U75" s="312">
        <v>0</v>
      </c>
      <c r="V75" s="312">
        <v>6.2172489379008766E-15</v>
      </c>
      <c r="W75" s="312">
        <v>-6.2172489379008766E-15</v>
      </c>
      <c r="X75" s="312">
        <v>0</v>
      </c>
      <c r="Y75" s="312">
        <v>0</v>
      </c>
      <c r="Z75" s="312">
        <v>7.1054273576010019E-15</v>
      </c>
      <c r="AA75" s="312">
        <v>0</v>
      </c>
      <c r="AB75" s="312">
        <v>0</v>
      </c>
      <c r="AC75" s="312">
        <v>0</v>
      </c>
    </row>
    <row r="76" spans="1:30" ht="35.4" customHeight="1" x14ac:dyDescent="0.7">
      <c r="A76" s="39"/>
      <c r="B76" s="147"/>
      <c r="C76" s="147"/>
      <c r="D76" s="483" t="s">
        <v>53</v>
      </c>
      <c r="E76" s="483"/>
      <c r="F76" s="150" t="s">
        <v>700</v>
      </c>
      <c r="G76" s="147"/>
      <c r="H76" s="148"/>
      <c r="I76" s="161">
        <f>('2'!I76/'2'!H76)*100-100</f>
        <v>4.5111242599852943</v>
      </c>
      <c r="J76" s="161">
        <f>('2'!J76/'2'!I76)*100-100</f>
        <v>4.7205811612945041</v>
      </c>
      <c r="K76" s="161">
        <f>('2'!K76/'2'!J76)*100-100</f>
        <v>4.0480542053275599</v>
      </c>
      <c r="L76" s="161">
        <f>('2'!L76/'2'!K76)*100-100</f>
        <v>4.8916325048110139</v>
      </c>
      <c r="M76" s="161">
        <f>('2'!M76/'2'!L76)*100-100</f>
        <v>-65.916545176648413</v>
      </c>
      <c r="N76" s="161">
        <f>('2'!N76/'2'!M76)*100-100</f>
        <v>-39.842713348553602</v>
      </c>
      <c r="O76" s="161">
        <f>('2'!O76/'2'!N76)*100-100</f>
        <v>146.39553220820147</v>
      </c>
      <c r="P76" s="161">
        <f>('2'!P76/'2'!O76)*100-100</f>
        <v>34.698594338592017</v>
      </c>
      <c r="Q76" s="161">
        <f>('2'!Q76/'2'!P76)*100-100</f>
        <v>9.0410163097947276</v>
      </c>
      <c r="S76" s="161"/>
      <c r="T76" s="312"/>
      <c r="U76" s="312">
        <v>0</v>
      </c>
      <c r="V76" s="312">
        <v>0</v>
      </c>
      <c r="W76" s="312">
        <v>-7.1054273576010019E-15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</row>
    <row r="77" spans="1:30" ht="35.4" customHeight="1" x14ac:dyDescent="0.7">
      <c r="A77" s="39"/>
      <c r="B77" s="147"/>
      <c r="C77" s="147"/>
      <c r="D77" s="483" t="s">
        <v>54</v>
      </c>
      <c r="E77" s="483"/>
      <c r="F77" s="150" t="s">
        <v>701</v>
      </c>
      <c r="G77" s="147"/>
      <c r="H77" s="148"/>
      <c r="I77" s="161">
        <f>('2'!I77/'2'!H77)*100-100</f>
        <v>9.6938099857971451</v>
      </c>
      <c r="J77" s="161">
        <f>('2'!J77/'2'!I77)*100-100</f>
        <v>10.471771922884315</v>
      </c>
      <c r="K77" s="161">
        <f>('2'!K77/'2'!J77)*100-100</f>
        <v>10.70766841578164</v>
      </c>
      <c r="L77" s="161">
        <f>('2'!L77/'2'!K77)*100-100</f>
        <v>10.504726669707736</v>
      </c>
      <c r="M77" s="161">
        <f>('2'!M77/'2'!L77)*100-100</f>
        <v>-9.4880208244921818</v>
      </c>
      <c r="N77" s="161">
        <f>('2'!N77/'2'!M77)*100-100</f>
        <v>5.1172029596116175</v>
      </c>
      <c r="O77" s="161">
        <f>('2'!O77/'2'!N77)*100-100</f>
        <v>-16.855706775519948</v>
      </c>
      <c r="P77" s="161">
        <f>('2'!P77/'2'!O77)*100-100</f>
        <v>12.525081511743565</v>
      </c>
      <c r="Q77" s="161">
        <f>('2'!Q77/'2'!P77)*100-100</f>
        <v>5.1719915921967043</v>
      </c>
      <c r="S77" s="161"/>
      <c r="T77" s="312"/>
      <c r="U77" s="312">
        <v>0</v>
      </c>
      <c r="V77" s="312">
        <v>0</v>
      </c>
      <c r="W77" s="312">
        <v>0</v>
      </c>
      <c r="X77" s="312">
        <v>0</v>
      </c>
      <c r="Y77" s="312">
        <v>0</v>
      </c>
      <c r="Z77" s="312">
        <v>0</v>
      </c>
      <c r="AA77" s="312">
        <v>0</v>
      </c>
      <c r="AB77" s="312">
        <v>0</v>
      </c>
      <c r="AC77" s="312">
        <v>0</v>
      </c>
      <c r="AD77" s="5"/>
    </row>
    <row r="78" spans="1:30" ht="35.4" customHeight="1" x14ac:dyDescent="0.7">
      <c r="A78" s="39"/>
      <c r="B78" s="147"/>
      <c r="C78" s="147"/>
      <c r="D78" s="483" t="s">
        <v>55</v>
      </c>
      <c r="E78" s="483"/>
      <c r="F78" s="150" t="s">
        <v>702</v>
      </c>
      <c r="G78" s="147"/>
      <c r="H78" s="148"/>
      <c r="I78" s="161">
        <f>('2'!I78/'2'!H78)*100-100</f>
        <v>9.9400316736216467</v>
      </c>
      <c r="J78" s="161">
        <f>('2'!J78/'2'!I78)*100-100</f>
        <v>8.7401114866616751</v>
      </c>
      <c r="K78" s="161">
        <f>('2'!K78/'2'!J78)*100-100</f>
        <v>8.4360742085952722</v>
      </c>
      <c r="L78" s="161">
        <f>('2'!L78/'2'!K78)*100-100</f>
        <v>8.5507506794464234</v>
      </c>
      <c r="M78" s="161">
        <f>('2'!M78/'2'!L78)*100-100</f>
        <v>-13.910232474074533</v>
      </c>
      <c r="N78" s="161">
        <f>('2'!N78/'2'!M78)*100-100</f>
        <v>-3.4992755766312627</v>
      </c>
      <c r="O78" s="161">
        <f>('2'!O78/'2'!N78)*100-100</f>
        <v>0.76815953934203662</v>
      </c>
      <c r="P78" s="161">
        <f>('2'!P78/'2'!O78)*100-100</f>
        <v>15.849464094907191</v>
      </c>
      <c r="Q78" s="161">
        <f>('2'!Q78/'2'!P78)*100-100</f>
        <v>10.10455741984677</v>
      </c>
      <c r="S78" s="161"/>
      <c r="T78" s="312"/>
      <c r="U78" s="312">
        <v>0</v>
      </c>
      <c r="V78" s="312">
        <v>0</v>
      </c>
      <c r="W78" s="312">
        <v>0</v>
      </c>
      <c r="X78" s="312">
        <v>0</v>
      </c>
      <c r="Y78" s="312">
        <v>0</v>
      </c>
      <c r="Z78" s="312">
        <v>3.9968028886505635E-15</v>
      </c>
      <c r="AA78" s="312">
        <v>-2.6645352591003757E-15</v>
      </c>
      <c r="AB78" s="312">
        <v>0</v>
      </c>
      <c r="AC78" s="312">
        <v>0</v>
      </c>
    </row>
    <row r="79" spans="1:30" ht="35.4" customHeight="1" x14ac:dyDescent="0.7">
      <c r="A79" s="39"/>
      <c r="B79" s="147"/>
      <c r="C79" s="147"/>
      <c r="D79" s="483" t="s">
        <v>56</v>
      </c>
      <c r="E79" s="483"/>
      <c r="F79" s="150" t="s">
        <v>703</v>
      </c>
      <c r="G79" s="147"/>
      <c r="H79" s="148"/>
      <c r="I79" s="161">
        <f>('2'!I79/'2'!H79)*100-100</f>
        <v>8.7622209331429843</v>
      </c>
      <c r="J79" s="161">
        <f>('2'!J79/'2'!I79)*100-100</f>
        <v>9.4911676569956001</v>
      </c>
      <c r="K79" s="161">
        <f>('2'!K79/'2'!J79)*100-100</f>
        <v>9.9939912762303464</v>
      </c>
      <c r="L79" s="161">
        <f>('2'!L79/'2'!K79)*100-100</f>
        <v>10.132209905216556</v>
      </c>
      <c r="M79" s="161">
        <f>('2'!M79/'2'!L79)*100-100</f>
        <v>-14.75876083608992</v>
      </c>
      <c r="N79" s="161">
        <f>('2'!N79/'2'!M79)*100-100</f>
        <v>8.0484050188214979</v>
      </c>
      <c r="O79" s="161">
        <f>('2'!O79/'2'!N79)*100-100</f>
        <v>90.343969675827651</v>
      </c>
      <c r="P79" s="161">
        <f>('2'!P79/'2'!O79)*100-100</f>
        <v>11.564832297203438</v>
      </c>
      <c r="Q79" s="161">
        <f>('2'!Q79/'2'!P79)*100-100</f>
        <v>13.906507196589061</v>
      </c>
      <c r="S79" s="161"/>
      <c r="T79" s="312"/>
      <c r="U79" s="312">
        <v>0</v>
      </c>
      <c r="V79" s="312">
        <v>0</v>
      </c>
      <c r="W79" s="312">
        <v>0</v>
      </c>
      <c r="X79" s="312">
        <v>0</v>
      </c>
      <c r="Y79" s="312">
        <v>0</v>
      </c>
      <c r="Z79" s="312">
        <v>0</v>
      </c>
      <c r="AA79" s="312">
        <v>0</v>
      </c>
      <c r="AB79" s="312">
        <v>0</v>
      </c>
      <c r="AC79" s="312">
        <v>0</v>
      </c>
    </row>
    <row r="80" spans="1:30" ht="35.4" customHeight="1" x14ac:dyDescent="0.7">
      <c r="A80" s="39"/>
      <c r="B80" s="147"/>
      <c r="C80" s="147"/>
      <c r="D80" s="483" t="s">
        <v>126</v>
      </c>
      <c r="E80" s="483"/>
      <c r="F80" s="150" t="s">
        <v>704</v>
      </c>
      <c r="G80" s="147"/>
      <c r="H80" s="148"/>
      <c r="I80" s="161">
        <f>('2'!I80/'2'!H80)*100-100</f>
        <v>8.5509580900456683</v>
      </c>
      <c r="J80" s="161">
        <f>('2'!J80/'2'!I80)*100-100</f>
        <v>10.544047924451917</v>
      </c>
      <c r="K80" s="161">
        <f>('2'!K80/'2'!J80)*100-100</f>
        <v>10.81963503743502</v>
      </c>
      <c r="L80" s="161">
        <f>('2'!L80/'2'!K80)*100-100</f>
        <v>10.969374018253532</v>
      </c>
      <c r="M80" s="161">
        <f>('2'!M80/'2'!L80)*100-100</f>
        <v>18.561579795678853</v>
      </c>
      <c r="N80" s="161">
        <f>('2'!N80/'2'!M80)*100-100</f>
        <v>13.355585761240789</v>
      </c>
      <c r="O80" s="161">
        <f>('2'!O80/'2'!N80)*100-100</f>
        <v>23.020578395976017</v>
      </c>
      <c r="P80" s="161">
        <f>('2'!P80/'2'!O80)*100-100</f>
        <v>8.8949277555027351</v>
      </c>
      <c r="Q80" s="161">
        <f>('2'!Q80/'2'!P80)*100-100</f>
        <v>7.2528562297529362</v>
      </c>
      <c r="S80" s="161"/>
      <c r="T80" s="312"/>
      <c r="U80" s="312">
        <v>0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</row>
    <row r="81" spans="1:29" ht="35.4" customHeight="1" x14ac:dyDescent="0.7">
      <c r="A81" s="39"/>
      <c r="B81" s="147"/>
      <c r="C81" s="484" t="s">
        <v>57</v>
      </c>
      <c r="D81" s="484"/>
      <c r="E81" s="482" t="s">
        <v>705</v>
      </c>
      <c r="F81" s="482"/>
      <c r="G81" s="157"/>
      <c r="H81" s="148"/>
      <c r="I81" s="161">
        <f>('2'!I81/'2'!H81)*100-100</f>
        <v>8.7116099765638637</v>
      </c>
      <c r="J81" s="161">
        <f>('2'!J81/'2'!I81)*100-100</f>
        <v>9.3149563939886946</v>
      </c>
      <c r="K81" s="161">
        <f>('2'!K81/'2'!J81)*100-100</f>
        <v>8.5356796220877413</v>
      </c>
      <c r="L81" s="161">
        <f>('2'!L81/'2'!K81)*100-100</f>
        <v>6.6405831367490293</v>
      </c>
      <c r="M81" s="161">
        <f>('2'!M81/'2'!L81)*100-100</f>
        <v>5.8350176204278341</v>
      </c>
      <c r="N81" s="161">
        <f>('2'!N81/'2'!M81)*100-100</f>
        <v>6.0508428091347213</v>
      </c>
      <c r="O81" s="161">
        <f>('2'!O81/'2'!N81)*100-100</f>
        <v>5.4407965827781624</v>
      </c>
      <c r="P81" s="161">
        <f>('2'!P81/'2'!O81)*100-100</f>
        <v>3.9059580147730202</v>
      </c>
      <c r="Q81" s="161">
        <f>('2'!Q81/'2'!P81)*100-100</f>
        <v>3.5605504031049264</v>
      </c>
      <c r="S81" s="161"/>
      <c r="T81" s="312"/>
      <c r="U81" s="312">
        <v>0</v>
      </c>
      <c r="V81" s="312">
        <v>0</v>
      </c>
      <c r="W81" s="312">
        <v>0</v>
      </c>
      <c r="X81" s="312">
        <v>0</v>
      </c>
      <c r="Y81" s="312">
        <v>0</v>
      </c>
      <c r="Z81" s="312">
        <v>0</v>
      </c>
      <c r="AA81" s="312">
        <v>0</v>
      </c>
      <c r="AB81" s="312">
        <v>-5.3290705182007514E-15</v>
      </c>
      <c r="AC81" s="312">
        <v>3.5527136788005009E-15</v>
      </c>
    </row>
    <row r="82" spans="1:29" ht="35.4" customHeight="1" x14ac:dyDescent="0.7">
      <c r="A82" s="39"/>
      <c r="B82" s="147"/>
      <c r="C82" s="147"/>
      <c r="D82" s="483" t="s">
        <v>58</v>
      </c>
      <c r="E82" s="483"/>
      <c r="F82" s="150" t="s">
        <v>878</v>
      </c>
      <c r="G82" s="147"/>
      <c r="H82" s="148"/>
      <c r="I82" s="161">
        <f>('2'!I82/'2'!H82)*100-100</f>
        <v>5.5824288609655213</v>
      </c>
      <c r="J82" s="161">
        <f>('2'!J82/'2'!I82)*100-100</f>
        <v>9.7374387015909178</v>
      </c>
      <c r="K82" s="161">
        <f>('2'!K82/'2'!J82)*100-100</f>
        <v>5.9077846524648834</v>
      </c>
      <c r="L82" s="161">
        <f>('2'!L82/'2'!K82)*100-100</f>
        <v>4.7321395374964226</v>
      </c>
      <c r="M82" s="161">
        <f>('2'!M82/'2'!L82)*100-100</f>
        <v>-10.557539605298061</v>
      </c>
      <c r="N82" s="161">
        <f>('2'!N82/'2'!M82)*100-100</f>
        <v>-0.65524008868513306</v>
      </c>
      <c r="O82" s="161">
        <f>('2'!O82/'2'!N82)*100-100</f>
        <v>13.86101334256233</v>
      </c>
      <c r="P82" s="161">
        <f>('2'!P82/'2'!O82)*100-100</f>
        <v>9.0867605747474016</v>
      </c>
      <c r="Q82" s="161">
        <f>('2'!Q82/'2'!P82)*100-100</f>
        <v>7.8571123875852891</v>
      </c>
      <c r="S82" s="161"/>
      <c r="T82" s="312"/>
      <c r="U82" s="312">
        <v>0</v>
      </c>
      <c r="V82" s="312">
        <v>0</v>
      </c>
      <c r="W82" s="312">
        <v>0</v>
      </c>
      <c r="X82" s="312">
        <v>0</v>
      </c>
      <c r="Y82" s="312">
        <v>0</v>
      </c>
      <c r="Z82" s="312">
        <v>5.3290705182007514E-15</v>
      </c>
      <c r="AA82" s="312">
        <v>0</v>
      </c>
      <c r="AB82" s="312">
        <v>0</v>
      </c>
      <c r="AC82" s="312">
        <v>0</v>
      </c>
    </row>
    <row r="83" spans="1:29" ht="35.4" customHeight="1" x14ac:dyDescent="0.7">
      <c r="A83" s="39"/>
      <c r="B83" s="147"/>
      <c r="C83" s="147"/>
      <c r="D83" s="483" t="s">
        <v>59</v>
      </c>
      <c r="E83" s="483"/>
      <c r="F83" s="150" t="s">
        <v>879</v>
      </c>
      <c r="G83" s="147"/>
      <c r="H83" s="148"/>
      <c r="I83" s="161">
        <f>('2'!I83/'2'!H83)*100-100</f>
        <v>9.944760541184607</v>
      </c>
      <c r="J83" s="161">
        <f>('2'!J83/'2'!I83)*100-100</f>
        <v>9.8184712652355159</v>
      </c>
      <c r="K83" s="161">
        <f>('2'!K83/'2'!J83)*100-100</f>
        <v>9.0029407526210434</v>
      </c>
      <c r="L83" s="161">
        <f>('2'!L83/'2'!K83)*100-100</f>
        <v>7.1050106444298819</v>
      </c>
      <c r="M83" s="161">
        <f>('2'!M83/'2'!L83)*100-100</f>
        <v>9.0531944072468349</v>
      </c>
      <c r="N83" s="161">
        <f>('2'!N83/'2'!M83)*100-100</f>
        <v>7.982848551737959</v>
      </c>
      <c r="O83" s="161">
        <f>('2'!O83/'2'!N83)*100-100</f>
        <v>4.047516473197561</v>
      </c>
      <c r="P83" s="161">
        <f>('2'!P83/'2'!O83)*100-100</f>
        <v>3.3192031013873589</v>
      </c>
      <c r="Q83" s="161">
        <f>('2'!Q83/'2'!P83)*100-100</f>
        <v>3.034429669047995</v>
      </c>
      <c r="S83" s="161"/>
      <c r="T83" s="312"/>
      <c r="U83" s="312">
        <v>0</v>
      </c>
      <c r="V83" s="312">
        <v>0</v>
      </c>
      <c r="W83" s="312">
        <v>0</v>
      </c>
      <c r="X83" s="312">
        <v>0</v>
      </c>
      <c r="Y83" s="312">
        <v>0</v>
      </c>
      <c r="Z83" s="312">
        <v>0</v>
      </c>
      <c r="AA83" s="312">
        <v>0</v>
      </c>
      <c r="AB83" s="312">
        <v>0</v>
      </c>
      <c r="AC83" s="312">
        <v>6.2172489379008766E-15</v>
      </c>
    </row>
    <row r="84" spans="1:29" ht="35.4" customHeight="1" x14ac:dyDescent="0.7">
      <c r="A84" s="39"/>
      <c r="B84" s="147"/>
      <c r="C84" s="147"/>
      <c r="D84" s="483" t="s">
        <v>127</v>
      </c>
      <c r="E84" s="483"/>
      <c r="F84" s="150" t="s">
        <v>880</v>
      </c>
      <c r="G84" s="147"/>
      <c r="H84" s="148"/>
      <c r="I84" s="161">
        <f>('2'!I84/'2'!H84)*100-100</f>
        <v>6.6811404472737195</v>
      </c>
      <c r="J84" s="161">
        <f>('2'!J84/'2'!I84)*100-100</f>
        <v>7.6737958037350325</v>
      </c>
      <c r="K84" s="161">
        <f>('2'!K84/'2'!J84)*100-100</f>
        <v>8.3638031513146842</v>
      </c>
      <c r="L84" s="161">
        <f>('2'!L84/'2'!K84)*100-100</f>
        <v>6.1201246287936755</v>
      </c>
      <c r="M84" s="161">
        <f>('2'!M84/'2'!L84)*100-100</f>
        <v>3.4607292028524483</v>
      </c>
      <c r="N84" s="161">
        <f>('2'!N84/'2'!M84)*100-100</f>
        <v>2.5297131678398301</v>
      </c>
      <c r="O84" s="161">
        <f>('2'!O84/'2'!N84)*100-100</f>
        <v>6.9460152419336083</v>
      </c>
      <c r="P84" s="161">
        <f>('2'!P84/'2'!O84)*100-100</f>
        <v>3.7592141565910424</v>
      </c>
      <c r="Q84" s="161">
        <f>('2'!Q84/'2'!P84)*100-100</f>
        <v>3.4722412680239643</v>
      </c>
      <c r="S84" s="161"/>
      <c r="T84" s="312"/>
      <c r="U84" s="312">
        <v>0</v>
      </c>
      <c r="V84" s="312">
        <v>-7.1054273576010019E-15</v>
      </c>
      <c r="W84" s="312">
        <v>0</v>
      </c>
      <c r="X84" s="312">
        <v>0</v>
      </c>
      <c r="Y84" s="312">
        <v>-4.4408920985006262E-15</v>
      </c>
      <c r="Z84" s="312">
        <v>0</v>
      </c>
      <c r="AA84" s="312">
        <v>0</v>
      </c>
      <c r="AB84" s="312">
        <v>0</v>
      </c>
      <c r="AC84" s="312">
        <v>-3.5527136788005009E-15</v>
      </c>
    </row>
    <row r="85" spans="1:29" ht="35.4" customHeight="1" x14ac:dyDescent="0.7">
      <c r="A85" s="39"/>
      <c r="B85" s="147"/>
      <c r="C85" s="484" t="s">
        <v>60</v>
      </c>
      <c r="D85" s="484"/>
      <c r="E85" s="482" t="s">
        <v>707</v>
      </c>
      <c r="F85" s="482"/>
      <c r="G85" s="4"/>
      <c r="H85" s="148"/>
      <c r="I85" s="161">
        <f>('2'!I85/'2'!H85)*100-100</f>
        <v>2.4812874257180511</v>
      </c>
      <c r="J85" s="161">
        <f>('2'!J85/'2'!I85)*100-100</f>
        <v>6.5106572955784543</v>
      </c>
      <c r="K85" s="161">
        <f>('2'!K85/'2'!J85)*100-100</f>
        <v>4.0896997953034457</v>
      </c>
      <c r="L85" s="161">
        <f>('2'!L85/'2'!K85)*100-100</f>
        <v>3.9885748634845442</v>
      </c>
      <c r="M85" s="161">
        <f>('2'!M85/'2'!L85)*100-100</f>
        <v>2.0221906981648914</v>
      </c>
      <c r="N85" s="161">
        <f>('2'!N85/'2'!M85)*100-100</f>
        <v>9.3700944755382523</v>
      </c>
      <c r="O85" s="161">
        <f>('2'!O85/'2'!N85)*100-100</f>
        <v>3.3517077558575608</v>
      </c>
      <c r="P85" s="161">
        <f>('2'!P85/'2'!O85)*100-100</f>
        <v>9.521887792325856E-2</v>
      </c>
      <c r="Q85" s="161">
        <f>('2'!Q85/'2'!P85)*100-100</f>
        <v>5.3224319703924436</v>
      </c>
      <c r="S85" s="161"/>
      <c r="T85" s="312"/>
      <c r="U85" s="312">
        <v>0</v>
      </c>
      <c r="V85" s="312">
        <v>0</v>
      </c>
      <c r="W85" s="312">
        <v>0</v>
      </c>
      <c r="X85" s="312">
        <v>4.4408920985006262E-15</v>
      </c>
      <c r="Y85" s="312">
        <v>0</v>
      </c>
      <c r="Z85" s="312">
        <v>0</v>
      </c>
      <c r="AA85" s="312">
        <v>0</v>
      </c>
      <c r="AB85" s="312">
        <v>5.3290705182007514E-15</v>
      </c>
      <c r="AC85" s="312">
        <v>0</v>
      </c>
    </row>
    <row r="86" spans="1:29" ht="30.75" customHeight="1" x14ac:dyDescent="0.7">
      <c r="A86" s="39"/>
      <c r="B86" s="147"/>
      <c r="C86" s="147"/>
      <c r="D86" s="483" t="s">
        <v>61</v>
      </c>
      <c r="E86" s="483"/>
      <c r="F86" s="150" t="s">
        <v>708</v>
      </c>
      <c r="G86" s="147"/>
      <c r="H86" s="148"/>
      <c r="I86" s="161">
        <f>('2'!I86/'2'!H86)*100-100</f>
        <v>2.4332244555638169</v>
      </c>
      <c r="J86" s="161">
        <f>('2'!J86/'2'!I86)*100-100</f>
        <v>5.7022915132936163</v>
      </c>
      <c r="K86" s="161">
        <f>('2'!K86/'2'!J86)*100-100</f>
        <v>4.5435028856934139</v>
      </c>
      <c r="L86" s="161">
        <f>('2'!L86/'2'!K86)*100-100</f>
        <v>4.2701297449987692</v>
      </c>
      <c r="M86" s="161">
        <f>('2'!M86/'2'!L86)*100-100</f>
        <v>8.2603271074830786E-2</v>
      </c>
      <c r="N86" s="161">
        <f>('2'!N86/'2'!M86)*100-100</f>
        <v>10.736257049875533</v>
      </c>
      <c r="O86" s="161">
        <f>('2'!O86/'2'!N86)*100-100</f>
        <v>4.160410853232662</v>
      </c>
      <c r="P86" s="161">
        <f>('2'!P86/'2'!O86)*100-100</f>
        <v>-2.5606933157282867</v>
      </c>
      <c r="Q86" s="161">
        <f>('2'!Q86/'2'!P86)*100-100</f>
        <v>4.9693464789900332</v>
      </c>
      <c r="S86" s="161"/>
      <c r="T86" s="312"/>
      <c r="U86" s="312">
        <v>-3.5527136788005009E-15</v>
      </c>
      <c r="V86" s="312">
        <v>0</v>
      </c>
      <c r="W86" s="312">
        <v>7.1054273576010019E-15</v>
      </c>
      <c r="X86" s="312">
        <v>0</v>
      </c>
      <c r="Y86" s="312">
        <v>-1.7763568394002505E-15</v>
      </c>
      <c r="Z86" s="312">
        <v>0</v>
      </c>
      <c r="AA86" s="312">
        <v>0</v>
      </c>
      <c r="AB86" s="312">
        <v>3.9968028886505635E-15</v>
      </c>
      <c r="AC86" s="312">
        <v>0</v>
      </c>
    </row>
    <row r="87" spans="1:29" ht="66" customHeight="1" x14ac:dyDescent="0.7">
      <c r="A87" s="39"/>
      <c r="B87" s="147"/>
      <c r="C87" s="147"/>
      <c r="D87" s="483" t="s">
        <v>62</v>
      </c>
      <c r="E87" s="483"/>
      <c r="F87" s="150" t="s">
        <v>709</v>
      </c>
      <c r="G87" s="147"/>
      <c r="H87" s="148"/>
      <c r="I87" s="161">
        <f>('2'!I87/'2'!H87)*100-100</f>
        <v>2.7457263115033612</v>
      </c>
      <c r="J87" s="161">
        <f>('2'!J87/'2'!I87)*100-100</f>
        <v>10.944698374475408</v>
      </c>
      <c r="K87" s="161">
        <f>('2'!K87/'2'!J87)*100-100</f>
        <v>1.718123568175244</v>
      </c>
      <c r="L87" s="161">
        <f>('2'!L87/'2'!K87)*100-100</f>
        <v>2.4762976503032235</v>
      </c>
      <c r="M87" s="161">
        <f>('2'!M87/'2'!L87)*100-100</f>
        <v>12.622393997967364</v>
      </c>
      <c r="N87" s="161">
        <f>('2'!N87/'2'!M87)*100-100</f>
        <v>2.7350924974112019</v>
      </c>
      <c r="O87" s="161">
        <f>('2'!O87/'2'!N87)*100-100</f>
        <v>-0.88178482603451869</v>
      </c>
      <c r="P87" s="161">
        <f>('2'!P87/'2'!O87)*100-100</f>
        <v>14.70597261005571</v>
      </c>
      <c r="Q87" s="161">
        <f>('2'!Q87/'2'!P87)*100-100</f>
        <v>6.9724433280375706</v>
      </c>
      <c r="S87" s="161"/>
      <c r="T87" s="312"/>
      <c r="U87" s="312">
        <v>0</v>
      </c>
      <c r="V87" s="312">
        <v>0</v>
      </c>
      <c r="W87" s="312">
        <v>0</v>
      </c>
      <c r="X87" s="312">
        <v>7.1054273576010019E-15</v>
      </c>
      <c r="Y87" s="312">
        <v>0</v>
      </c>
      <c r="Z87" s="312">
        <v>6.2172489379008766E-15</v>
      </c>
      <c r="AA87" s="312">
        <v>-3.5527136788005009E-15</v>
      </c>
      <c r="AB87" s="312">
        <v>0</v>
      </c>
      <c r="AC87" s="312">
        <v>0</v>
      </c>
    </row>
    <row r="88" spans="1:29" ht="30" customHeight="1" x14ac:dyDescent="0.7">
      <c r="A88" s="39"/>
      <c r="B88" s="147"/>
      <c r="C88" s="484" t="s">
        <v>63</v>
      </c>
      <c r="D88" s="484"/>
      <c r="E88" s="482" t="s">
        <v>710</v>
      </c>
      <c r="F88" s="482"/>
      <c r="G88" s="4"/>
      <c r="H88" s="148"/>
      <c r="I88" s="161">
        <f>('2'!I88/'2'!H88)*100-100</f>
        <v>7.1671154609748413</v>
      </c>
      <c r="J88" s="161">
        <f>('2'!J88/'2'!I88)*100-100</f>
        <v>4.0380901833781735</v>
      </c>
      <c r="K88" s="161">
        <f>('2'!K88/'2'!J88)*100-100</f>
        <v>9.6796042804969034</v>
      </c>
      <c r="L88" s="161">
        <f>('2'!L88/'2'!K88)*100-100</f>
        <v>5.9384573250584936</v>
      </c>
      <c r="M88" s="161">
        <f>('2'!M88/'2'!L88)*100-100</f>
        <v>4.9013351749347436</v>
      </c>
      <c r="N88" s="161">
        <f>('2'!N88/'2'!M88)*100-100</f>
        <v>13.091423097784997</v>
      </c>
      <c r="O88" s="161">
        <f>('2'!O88/'2'!N88)*100-100</f>
        <v>-4.0288902677797438</v>
      </c>
      <c r="P88" s="161">
        <f>('2'!P88/'2'!O88)*100-100</f>
        <v>-6.8103001150896318</v>
      </c>
      <c r="Q88" s="161">
        <f>('2'!Q88/'2'!P88)*100-100</f>
        <v>6.5836585206613449</v>
      </c>
      <c r="S88" s="161"/>
      <c r="T88" s="312"/>
      <c r="U88" s="312">
        <v>0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</row>
    <row r="89" spans="1:29" ht="32.25" customHeight="1" x14ac:dyDescent="0.7">
      <c r="A89" s="39"/>
      <c r="B89" s="147"/>
      <c r="C89" s="147"/>
      <c r="D89" s="483" t="s">
        <v>64</v>
      </c>
      <c r="E89" s="483"/>
      <c r="F89" s="150" t="s">
        <v>711</v>
      </c>
      <c r="G89" s="147"/>
      <c r="H89" s="148"/>
      <c r="I89" s="161">
        <f>('2'!I89/'2'!H89)*100-100</f>
        <v>7.2365242893132091</v>
      </c>
      <c r="J89" s="161">
        <f>('2'!J89/'2'!I89)*100-100</f>
        <v>4.1172983708461288</v>
      </c>
      <c r="K89" s="161">
        <f>('2'!K89/'2'!J89)*100-100</f>
        <v>9.937028833341202</v>
      </c>
      <c r="L89" s="161">
        <f>('2'!L89/'2'!K89)*100-100</f>
        <v>6.2070665733945134</v>
      </c>
      <c r="M89" s="161">
        <f>('2'!M89/'2'!L89)*100-100</f>
        <v>5.2449157220880238</v>
      </c>
      <c r="N89" s="161">
        <f>('2'!N89/'2'!M89)*100-100</f>
        <v>13.277585917383547</v>
      </c>
      <c r="O89" s="161">
        <f>('2'!O89/'2'!N89)*100-100</f>
        <v>-4.3783961708319055</v>
      </c>
      <c r="P89" s="161">
        <f>('2'!P89/'2'!O89)*100-100</f>
        <v>-7.196568745604921</v>
      </c>
      <c r="Q89" s="161">
        <f>('2'!Q89/'2'!P89)*100-100</f>
        <v>7.2180999111864992</v>
      </c>
      <c r="S89" s="161"/>
      <c r="T89" s="312"/>
      <c r="U89" s="312">
        <v>0</v>
      </c>
      <c r="V89" s="312">
        <v>0</v>
      </c>
      <c r="W89" s="312">
        <v>0</v>
      </c>
      <c r="X89" s="312">
        <v>0</v>
      </c>
      <c r="Y89" s="312">
        <v>0</v>
      </c>
      <c r="Z89" s="312">
        <v>0</v>
      </c>
      <c r="AA89" s="312">
        <v>0</v>
      </c>
      <c r="AB89" s="312">
        <v>-7.1054273576010019E-15</v>
      </c>
      <c r="AC89" s="312">
        <v>0</v>
      </c>
    </row>
    <row r="90" spans="1:29" ht="33" customHeight="1" x14ac:dyDescent="0.7">
      <c r="A90" s="39"/>
      <c r="B90" s="147"/>
      <c r="C90" s="147"/>
      <c r="D90" s="483" t="s">
        <v>65</v>
      </c>
      <c r="E90" s="483"/>
      <c r="F90" s="150" t="s">
        <v>712</v>
      </c>
      <c r="G90" s="147"/>
      <c r="H90" s="148"/>
      <c r="I90" s="161">
        <f>('2'!I90/'2'!H90)*100-100</f>
        <v>5.0361103944907057</v>
      </c>
      <c r="J90" s="161">
        <f>('2'!J90/'2'!I90)*100-100</f>
        <v>1.5552775720414616</v>
      </c>
      <c r="K90" s="161">
        <f>('2'!K90/'2'!J90)*100-100</f>
        <v>1.4069623414646912</v>
      </c>
      <c r="L90" s="161">
        <f>('2'!L90/'2'!K90)*100-100</f>
        <v>-3.4197237404576697</v>
      </c>
      <c r="M90" s="161">
        <f>('2'!M90/'2'!L90)*100-100</f>
        <v>-8.2619418051487514</v>
      </c>
      <c r="N90" s="161">
        <f>('2'!N90/'2'!M90)*100-100</f>
        <v>4.9090367388468366</v>
      </c>
      <c r="O90" s="161">
        <f>('2'!O90/'2'!N90)*100-100</f>
        <v>12.558292697013385</v>
      </c>
      <c r="P90" s="161">
        <f>('2'!P90/'2'!O90)*100-100</f>
        <v>8.7631948367127563</v>
      </c>
      <c r="Q90" s="161">
        <f>('2'!Q90/'2'!P90)*100-100</f>
        <v>-15.242144561128612</v>
      </c>
      <c r="S90" s="161"/>
      <c r="T90" s="312"/>
      <c r="U90" s="312">
        <v>0</v>
      </c>
      <c r="V90" s="312">
        <v>3.5527136788005009E-15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</row>
    <row r="91" spans="1:29" ht="31.5" customHeight="1" x14ac:dyDescent="0.7">
      <c r="A91" s="39"/>
      <c r="B91" s="147"/>
      <c r="C91" s="484" t="s">
        <v>66</v>
      </c>
      <c r="D91" s="484"/>
      <c r="E91" s="482" t="s">
        <v>713</v>
      </c>
      <c r="F91" s="482"/>
      <c r="G91" s="4"/>
      <c r="H91" s="148"/>
      <c r="I91" s="161">
        <f>('2'!I91/'2'!H91)*100-100</f>
        <v>8.0471770467265031</v>
      </c>
      <c r="J91" s="161">
        <f>('2'!J91/'2'!I91)*100-100</f>
        <v>8.6101587333382952</v>
      </c>
      <c r="K91" s="161">
        <f>('2'!K91/'2'!J91)*100-100</f>
        <v>8.1737599817029718</v>
      </c>
      <c r="L91" s="161">
        <f>('2'!L91/'2'!K91)*100-100</f>
        <v>8.1269194551099986</v>
      </c>
      <c r="M91" s="161">
        <f>('2'!M91/'2'!L91)*100-100</f>
        <v>-16.305653239235497</v>
      </c>
      <c r="N91" s="161">
        <f>('2'!N91/'2'!M91)*100-100</f>
        <v>-12.359585079939933</v>
      </c>
      <c r="O91" s="161">
        <f>('2'!O91/'2'!N91)*100-100</f>
        <v>31.521276990671652</v>
      </c>
      <c r="P91" s="161">
        <f>('2'!P91/'2'!O91)*100-100</f>
        <v>4.9461818408632894</v>
      </c>
      <c r="Q91" s="161">
        <f>('2'!Q91/'2'!P91)*100-100</f>
        <v>13.160828197627922</v>
      </c>
      <c r="S91" s="161"/>
      <c r="T91" s="312"/>
      <c r="U91" s="312">
        <v>0</v>
      </c>
      <c r="V91" s="312">
        <v>0</v>
      </c>
      <c r="W91" s="312">
        <v>0</v>
      </c>
      <c r="X91" s="312">
        <v>0</v>
      </c>
      <c r="Y91" s="312">
        <v>0</v>
      </c>
      <c r="Z91" s="312">
        <v>0</v>
      </c>
      <c r="AA91" s="312">
        <v>0</v>
      </c>
      <c r="AB91" s="312">
        <v>0</v>
      </c>
      <c r="AC91" s="312">
        <v>0</v>
      </c>
    </row>
    <row r="92" spans="1:29" ht="31.5" customHeight="1" x14ac:dyDescent="0.7">
      <c r="A92" s="39"/>
      <c r="B92" s="147"/>
      <c r="C92" s="484" t="s">
        <v>67</v>
      </c>
      <c r="D92" s="484"/>
      <c r="E92" s="482" t="s">
        <v>714</v>
      </c>
      <c r="F92" s="482"/>
      <c r="G92" s="4"/>
      <c r="H92" s="148"/>
      <c r="I92" s="161">
        <f>('2'!I92/'2'!H92)*100-100</f>
        <v>9.5403069392543216</v>
      </c>
      <c r="J92" s="161">
        <f>('2'!J92/'2'!I92)*100-100</f>
        <v>9.8616402556674956</v>
      </c>
      <c r="K92" s="161">
        <f>('2'!K92/'2'!J92)*100-100</f>
        <v>10.224116651520404</v>
      </c>
      <c r="L92" s="161">
        <f>('2'!L92/'2'!K92)*100-100</f>
        <v>9.8476072351753317</v>
      </c>
      <c r="M92" s="161">
        <f>('2'!M92/'2'!L92)*100-100</f>
        <v>-12.865372588941867</v>
      </c>
      <c r="N92" s="161">
        <f>('2'!N92/'2'!M92)*100-100</f>
        <v>-7.0308792214681404</v>
      </c>
      <c r="O92" s="161">
        <f>('2'!O92/'2'!N92)*100-100</f>
        <v>22.197493288467697</v>
      </c>
      <c r="P92" s="161">
        <f>('2'!P92/'2'!O92)*100-100</f>
        <v>11.467411577578332</v>
      </c>
      <c r="Q92" s="161">
        <f>('2'!Q92/'2'!P92)*100-100</f>
        <v>9.0602069842644823</v>
      </c>
      <c r="S92" s="161"/>
      <c r="T92" s="312"/>
      <c r="U92" s="312">
        <v>0</v>
      </c>
      <c r="V92" s="312">
        <v>0</v>
      </c>
      <c r="W92" s="312">
        <v>0</v>
      </c>
      <c r="X92" s="312">
        <v>0</v>
      </c>
      <c r="Y92" s="312">
        <v>0</v>
      </c>
      <c r="Z92" s="312">
        <v>-7.1054273576010019E-15</v>
      </c>
      <c r="AA92" s="312">
        <v>0</v>
      </c>
      <c r="AB92" s="312">
        <v>0</v>
      </c>
      <c r="AC92" s="312">
        <v>0</v>
      </c>
    </row>
    <row r="93" spans="1:29" ht="31.5" customHeight="1" x14ac:dyDescent="0.7">
      <c r="A93" s="39"/>
      <c r="B93" s="147"/>
      <c r="C93" s="147"/>
      <c r="D93" s="483" t="s">
        <v>68</v>
      </c>
      <c r="E93" s="483"/>
      <c r="F93" s="150" t="s">
        <v>715</v>
      </c>
      <c r="G93" s="147"/>
      <c r="H93" s="148"/>
      <c r="I93" s="161">
        <f>('2'!I93/'2'!H93)*100-100</f>
        <v>9.4286483400862977</v>
      </c>
      <c r="J93" s="161">
        <f>('2'!J93/'2'!I93)*100-100</f>
        <v>10.59799377687763</v>
      </c>
      <c r="K93" s="161">
        <f>('2'!K93/'2'!J93)*100-100</f>
        <v>11.084895680679182</v>
      </c>
      <c r="L93" s="161">
        <f>('2'!L93/'2'!K93)*100-100</f>
        <v>10.666886761792128</v>
      </c>
      <c r="M93" s="161">
        <f>('2'!M93/'2'!L93)*100-100</f>
        <v>-7.6835671248003621</v>
      </c>
      <c r="N93" s="161">
        <f>('2'!N93/'2'!M93)*100-100</f>
        <v>-4.6380917780571451</v>
      </c>
      <c r="O93" s="161">
        <f>('2'!O93/'2'!N93)*100-100</f>
        <v>18.372068864098651</v>
      </c>
      <c r="P93" s="161">
        <f>('2'!P93/'2'!O93)*100-100</f>
        <v>9.9588825543811339</v>
      </c>
      <c r="Q93" s="161">
        <f>('2'!Q93/'2'!P93)*100-100</f>
        <v>9.0276397830652826</v>
      </c>
      <c r="S93" s="161"/>
      <c r="T93" s="312"/>
      <c r="U93" s="312">
        <v>0</v>
      </c>
      <c r="V93" s="312">
        <v>0</v>
      </c>
      <c r="W93" s="312">
        <v>0</v>
      </c>
      <c r="X93" s="312">
        <v>0</v>
      </c>
      <c r="Y93" s="312">
        <v>0</v>
      </c>
      <c r="Z93" s="312">
        <v>0</v>
      </c>
      <c r="AA93" s="312">
        <v>0</v>
      </c>
      <c r="AB93" s="312">
        <v>0</v>
      </c>
      <c r="AC93" s="312">
        <v>0</v>
      </c>
    </row>
    <row r="94" spans="1:29" ht="31.5" customHeight="1" x14ac:dyDescent="0.7">
      <c r="A94" s="39"/>
      <c r="B94" s="147"/>
      <c r="C94" s="147"/>
      <c r="D94" s="483" t="s">
        <v>69</v>
      </c>
      <c r="E94" s="483"/>
      <c r="F94" s="150" t="s">
        <v>716</v>
      </c>
      <c r="G94" s="147"/>
      <c r="H94" s="148"/>
      <c r="I94" s="161">
        <f>('2'!I94/'2'!H94)*100-100</f>
        <v>9.7742751880888363</v>
      </c>
      <c r="J94" s="161">
        <f>('2'!J94/'2'!I94)*100-100</f>
        <v>8.3235508737326427</v>
      </c>
      <c r="K94" s="161">
        <f>('2'!K94/'2'!J94)*100-100</f>
        <v>8.3883763384009455</v>
      </c>
      <c r="L94" s="161">
        <f>('2'!L94/'2'!K94)*100-100</f>
        <v>8.0569025478409486</v>
      </c>
      <c r="M94" s="161">
        <f>('2'!M94/'2'!L94)*100-100</f>
        <v>-24.464842728682299</v>
      </c>
      <c r="N94" s="161">
        <f>('2'!N94/'2'!M94)*100-100</f>
        <v>-13.577105975710282</v>
      </c>
      <c r="O94" s="161">
        <f>('2'!O94/'2'!N94)*100-100</f>
        <v>33.745650236889929</v>
      </c>
      <c r="P94" s="161">
        <f>('2'!P94/'2'!O94)*100-100</f>
        <v>15.497887146747175</v>
      </c>
      <c r="Q94" s="161">
        <f>('2'!Q94/'2'!P94)*100-100</f>
        <v>9.1430468408266989</v>
      </c>
      <c r="S94" s="161"/>
      <c r="T94" s="312"/>
      <c r="U94" s="312">
        <v>0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</row>
    <row r="95" spans="1:29" ht="35.4" customHeight="1" x14ac:dyDescent="0.7">
      <c r="A95" s="39"/>
      <c r="B95" s="147"/>
      <c r="C95" s="484" t="s">
        <v>70</v>
      </c>
      <c r="D95" s="484"/>
      <c r="E95" s="482" t="s">
        <v>717</v>
      </c>
      <c r="F95" s="482"/>
      <c r="G95" s="4"/>
      <c r="H95" s="148"/>
      <c r="I95" s="161">
        <f>('2'!I95/'2'!H95)*100-100</f>
        <v>5.5376216777782901</v>
      </c>
      <c r="J95" s="161">
        <f>('2'!J95/'2'!I95)*100-100</f>
        <v>5.7661557407891166</v>
      </c>
      <c r="K95" s="161">
        <f>('2'!K95/'2'!J95)*100-100</f>
        <v>5.6389195074996792</v>
      </c>
      <c r="L95" s="161">
        <f>('2'!L95/'2'!K95)*100-100</f>
        <v>5.5079783331809722</v>
      </c>
      <c r="M95" s="161">
        <f>('2'!M95/'2'!L95)*100-100</f>
        <v>4.4078048091291748</v>
      </c>
      <c r="N95" s="161">
        <f>('2'!N95/'2'!M95)*100-100</f>
        <v>2.1369595110110993</v>
      </c>
      <c r="O95" s="161">
        <f>('2'!O95/'2'!N95)*100-100</f>
        <v>2.7548185110842383</v>
      </c>
      <c r="P95" s="161">
        <f>('2'!P95/'2'!O95)*100-100</f>
        <v>4.7105836990517673</v>
      </c>
      <c r="Q95" s="161">
        <f>('2'!Q95/'2'!P95)*100-100</f>
        <v>4.4203616655762943</v>
      </c>
      <c r="S95" s="161"/>
      <c r="T95" s="312"/>
      <c r="U95" s="312">
        <v>0</v>
      </c>
      <c r="V95" s="312">
        <v>0</v>
      </c>
      <c r="W95" s="312">
        <v>0</v>
      </c>
      <c r="X95" s="312">
        <v>0</v>
      </c>
      <c r="Y95" s="312">
        <v>7.1054273576010019E-15</v>
      </c>
      <c r="Z95" s="312">
        <v>5.3290705182007514E-15</v>
      </c>
      <c r="AA95" s="312">
        <v>4.4408920985006262E-15</v>
      </c>
      <c r="AB95" s="312">
        <v>0</v>
      </c>
      <c r="AC95" s="312">
        <v>0</v>
      </c>
    </row>
    <row r="96" spans="1:29" ht="35.4" customHeight="1" x14ac:dyDescent="0.7">
      <c r="A96" s="39"/>
      <c r="B96" s="147"/>
      <c r="C96" s="484" t="s">
        <v>71</v>
      </c>
      <c r="D96" s="484"/>
      <c r="E96" s="482" t="s">
        <v>718</v>
      </c>
      <c r="F96" s="482"/>
      <c r="G96" s="4"/>
      <c r="H96" s="148"/>
      <c r="I96" s="161">
        <f>('2'!I96/'2'!H96)*100-100</f>
        <v>7.3727150755196362</v>
      </c>
      <c r="J96" s="161">
        <f>('2'!J96/'2'!I96)*100-100</f>
        <v>7.6009264879899092</v>
      </c>
      <c r="K96" s="161">
        <f>('2'!K96/'2'!J96)*100-100</f>
        <v>8.10547450980809</v>
      </c>
      <c r="L96" s="161">
        <f>('2'!L96/'2'!K96)*100-100</f>
        <v>8.1921075831177035</v>
      </c>
      <c r="M96" s="161">
        <f>('2'!M96/'2'!L96)*100-100</f>
        <v>-19.772612817222495</v>
      </c>
      <c r="N96" s="161">
        <f>('2'!N96/'2'!M96)*100-100</f>
        <v>-6.2423984857303054</v>
      </c>
      <c r="O96" s="161">
        <f>('2'!O96/'2'!N96)*100-100</f>
        <v>26.813873978969667</v>
      </c>
      <c r="P96" s="161">
        <f>('2'!P96/'2'!O96)*100-100</f>
        <v>11.016397462353297</v>
      </c>
      <c r="Q96" s="161">
        <f>('2'!Q96/'2'!P96)*100-100</f>
        <v>10.115724866399773</v>
      </c>
      <c r="S96" s="161"/>
      <c r="T96" s="312"/>
      <c r="U96" s="312">
        <v>0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</row>
    <row r="97" spans="1:29" ht="37.5" customHeight="1" x14ac:dyDescent="0.7">
      <c r="A97" s="39"/>
      <c r="B97" s="147"/>
      <c r="C97" s="147"/>
      <c r="D97" s="483" t="s">
        <v>72</v>
      </c>
      <c r="E97" s="483"/>
      <c r="F97" s="150" t="s">
        <v>719</v>
      </c>
      <c r="G97" s="147"/>
      <c r="H97" s="148"/>
      <c r="I97" s="161">
        <f>('2'!I97/'2'!H97)*100-100</f>
        <v>9.3008280215579759</v>
      </c>
      <c r="J97" s="161">
        <f>('2'!J97/'2'!I97)*100-100</f>
        <v>9.7260281000001356</v>
      </c>
      <c r="K97" s="161">
        <f>('2'!K97/'2'!J97)*100-100</f>
        <v>9.4868621027225828</v>
      </c>
      <c r="L97" s="161">
        <f>('2'!L97/'2'!K97)*100-100</f>
        <v>9.0749217265688316</v>
      </c>
      <c r="M97" s="161">
        <f>('2'!M97/'2'!L97)*100-100</f>
        <v>-3.3057526840349709</v>
      </c>
      <c r="N97" s="161">
        <f>('2'!N97/'2'!M97)*100-100</f>
        <v>9.3340266923104878</v>
      </c>
      <c r="O97" s="161">
        <f>('2'!O97/'2'!N97)*100-100</f>
        <v>10.868719951446806</v>
      </c>
      <c r="P97" s="161">
        <f>('2'!P97/'2'!O97)*100-100</f>
        <v>10.54030044455871</v>
      </c>
      <c r="Q97" s="161">
        <f>('2'!Q97/'2'!P97)*100-100</f>
        <v>9.2439905001905629</v>
      </c>
      <c r="S97" s="161"/>
      <c r="T97" s="312"/>
      <c r="U97" s="312">
        <v>0</v>
      </c>
      <c r="V97" s="312">
        <v>0</v>
      </c>
      <c r="W97" s="312">
        <v>0</v>
      </c>
      <c r="X97" s="312">
        <v>0</v>
      </c>
      <c r="Y97" s="312">
        <v>0</v>
      </c>
      <c r="Z97" s="312">
        <v>0</v>
      </c>
      <c r="AA97" s="312">
        <v>0</v>
      </c>
      <c r="AB97" s="312">
        <v>0</v>
      </c>
      <c r="AC97" s="312">
        <v>0</v>
      </c>
    </row>
    <row r="98" spans="1:29" ht="38.25" customHeight="1" x14ac:dyDescent="0.7">
      <c r="A98" s="39"/>
      <c r="B98" s="147"/>
      <c r="C98" s="147"/>
      <c r="D98" s="483" t="s">
        <v>73</v>
      </c>
      <c r="E98" s="483"/>
      <c r="F98" s="150" t="s">
        <v>720</v>
      </c>
      <c r="G98" s="147"/>
      <c r="H98" s="148"/>
      <c r="I98" s="161">
        <f>('2'!I98/'2'!H98)*100-100</f>
        <v>8.6159818866570674</v>
      </c>
      <c r="J98" s="161">
        <f>('2'!J98/'2'!I98)*100-100</f>
        <v>8.5099999999999056</v>
      </c>
      <c r="K98" s="161">
        <f>('2'!K98/'2'!J98)*100-100</f>
        <v>7.5875577481734524</v>
      </c>
      <c r="L98" s="161">
        <f>('2'!L98/'2'!K98)*100-100</f>
        <v>6.8774370123536528</v>
      </c>
      <c r="M98" s="161">
        <f>('2'!M98/'2'!L98)*100-100</f>
        <v>-5.768947867674612</v>
      </c>
      <c r="N98" s="161">
        <f>('2'!N98/'2'!M98)*100-100</f>
        <v>-2.7352624167440069</v>
      </c>
      <c r="O98" s="161">
        <f>('2'!O98/'2'!N98)*100-100</f>
        <v>8.97791637325534</v>
      </c>
      <c r="P98" s="161">
        <f>('2'!P98/'2'!O98)*100-100</f>
        <v>8.4587061360891482</v>
      </c>
      <c r="Q98" s="161">
        <f>('2'!Q98/'2'!P98)*100-100</f>
        <v>8.2068980684496466</v>
      </c>
      <c r="S98" s="161"/>
      <c r="T98" s="312"/>
      <c r="U98" s="312">
        <v>0</v>
      </c>
      <c r="V98" s="312">
        <v>0</v>
      </c>
      <c r="W98" s="312">
        <v>0</v>
      </c>
      <c r="X98" s="312">
        <v>-7.1054273576010019E-15</v>
      </c>
      <c r="Y98" s="312">
        <v>0</v>
      </c>
      <c r="Z98" s="312">
        <v>-7.1054273576010019E-15</v>
      </c>
      <c r="AA98" s="312">
        <v>0</v>
      </c>
      <c r="AB98" s="312">
        <v>0</v>
      </c>
      <c r="AC98" s="312">
        <v>0</v>
      </c>
    </row>
    <row r="99" spans="1:29" ht="31.5" customHeight="1" x14ac:dyDescent="0.7">
      <c r="A99" s="39"/>
      <c r="B99" s="147"/>
      <c r="C99" s="147"/>
      <c r="D99" s="483" t="s">
        <v>74</v>
      </c>
      <c r="E99" s="483"/>
      <c r="F99" s="150" t="s">
        <v>721</v>
      </c>
      <c r="G99" s="147"/>
      <c r="H99" s="148"/>
      <c r="I99" s="161">
        <f>('2'!I99/'2'!H99)*100-100</f>
        <v>5.2512489743831594</v>
      </c>
      <c r="J99" s="161">
        <f>('2'!J99/'2'!I99)*100-100</f>
        <v>5.5250778727377536</v>
      </c>
      <c r="K99" s="161">
        <f>('2'!K99/'2'!J99)*100-100</f>
        <v>7.5624875846463482</v>
      </c>
      <c r="L99" s="161">
        <f>('2'!L99/'2'!K99)*100-100</f>
        <v>8.5930455146624922</v>
      </c>
      <c r="M99" s="161">
        <f>('2'!M99/'2'!L99)*100-100</f>
        <v>-41.887153824015577</v>
      </c>
      <c r="N99" s="161">
        <f>('2'!N99/'2'!M99)*100-100</f>
        <v>-28.635471096922032</v>
      </c>
      <c r="O99" s="161">
        <f>('2'!O99/'2'!N99)*100-100</f>
        <v>85.083923676833848</v>
      </c>
      <c r="P99" s="161">
        <f>('2'!P99/'2'!O99)*100-100</f>
        <v>14.049787789136388</v>
      </c>
      <c r="Q99" s="161">
        <f>('2'!Q99/'2'!P99)*100-100</f>
        <v>12.808566542288034</v>
      </c>
      <c r="S99" s="161"/>
      <c r="T99" s="312"/>
      <c r="U99" s="312">
        <v>0</v>
      </c>
      <c r="V99" s="312">
        <v>0</v>
      </c>
      <c r="W99" s="312">
        <v>0</v>
      </c>
      <c r="X99" s="312">
        <v>0</v>
      </c>
      <c r="Y99" s="312">
        <v>0</v>
      </c>
      <c r="Z99" s="312">
        <v>0</v>
      </c>
      <c r="AA99" s="312">
        <v>0</v>
      </c>
      <c r="AB99" s="312">
        <v>0</v>
      </c>
      <c r="AC99" s="312">
        <v>0</v>
      </c>
    </row>
    <row r="100" spans="1:29" ht="17.25" customHeight="1" thickBot="1" x14ac:dyDescent="0.75">
      <c r="A100" s="39"/>
      <c r="B100" s="282"/>
      <c r="C100" s="283"/>
      <c r="D100" s="283"/>
      <c r="E100" s="284"/>
      <c r="F100" s="284"/>
      <c r="G100" s="285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148"/>
      <c r="S100" s="148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</row>
    <row r="101" spans="1:29" s="4" customFormat="1" ht="17.25" customHeight="1" x14ac:dyDescent="0.3">
      <c r="A101" s="3"/>
      <c r="B101" s="142"/>
      <c r="C101" s="142"/>
      <c r="D101" s="142"/>
      <c r="E101" s="142"/>
      <c r="F101" s="142"/>
      <c r="G101" s="142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/>
      <c r="S101" s="144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</row>
    <row r="102" spans="1:29" ht="35.4" customHeight="1" x14ac:dyDescent="0.7">
      <c r="A102" s="39"/>
      <c r="B102" s="147"/>
      <c r="C102" s="484" t="s">
        <v>75</v>
      </c>
      <c r="D102" s="484"/>
      <c r="E102" s="482" t="s">
        <v>722</v>
      </c>
      <c r="F102" s="482"/>
      <c r="G102" s="4"/>
      <c r="H102" s="148"/>
      <c r="I102" s="161">
        <f>('2'!I102/'2'!H102)*100-100</f>
        <v>6.4523059321778504</v>
      </c>
      <c r="J102" s="161">
        <f>('2'!J102/'2'!I102)*100-100</f>
        <v>6.2630513072488299</v>
      </c>
      <c r="K102" s="161">
        <f>('2'!K102/'2'!J102)*100-100</f>
        <v>4.739999999999938</v>
      </c>
      <c r="L102" s="161">
        <f>('2'!L102/'2'!K102)*100-100</f>
        <v>3.4076298880013809</v>
      </c>
      <c r="M102" s="161">
        <f>('2'!M102/'2'!L102)*100-100</f>
        <v>4.9586176241037947</v>
      </c>
      <c r="N102" s="161">
        <f>('2'!N102/'2'!M102)*100-100</f>
        <v>5.4275273985845018</v>
      </c>
      <c r="O102" s="161">
        <f>('2'!O102/'2'!N102)*100-100</f>
        <v>4.8099999999999739</v>
      </c>
      <c r="P102" s="161">
        <f>('2'!P102/'2'!O102)*100-100</f>
        <v>5.5534547498333495</v>
      </c>
      <c r="Q102" s="161">
        <f>('2'!Q102/'2'!P102)*100-100</f>
        <v>4.8929627677240859</v>
      </c>
      <c r="S102" s="161"/>
      <c r="T102" s="312"/>
      <c r="U102" s="312">
        <v>0</v>
      </c>
      <c r="V102" s="312">
        <v>0</v>
      </c>
      <c r="W102" s="312">
        <v>0</v>
      </c>
      <c r="X102" s="312">
        <v>-3.5527136788005009E-15</v>
      </c>
      <c r="Y102" s="312">
        <v>0</v>
      </c>
      <c r="Z102" s="312">
        <v>0</v>
      </c>
      <c r="AA102" s="312">
        <v>-7.1054273576010019E-15</v>
      </c>
      <c r="AB102" s="312">
        <v>0</v>
      </c>
      <c r="AC102" s="312">
        <v>0</v>
      </c>
    </row>
    <row r="103" spans="1:29" ht="35.4" customHeight="1" x14ac:dyDescent="0.7">
      <c r="A103" s="39"/>
      <c r="B103" s="147"/>
      <c r="C103" s="145"/>
      <c r="D103" s="483" t="s">
        <v>76</v>
      </c>
      <c r="E103" s="483"/>
      <c r="F103" s="150" t="s">
        <v>723</v>
      </c>
      <c r="G103" s="4"/>
      <c r="H103" s="148"/>
      <c r="I103" s="161">
        <f>('2'!I103/'2'!H103)*100-100</f>
        <v>4.9725339016663384</v>
      </c>
      <c r="J103" s="161">
        <f>('2'!J103/'2'!I103)*100-100</f>
        <v>-3.7899051561223303</v>
      </c>
      <c r="K103" s="161">
        <f>('2'!K103/'2'!J103)*100-100</f>
        <v>-7.2831997917236606</v>
      </c>
      <c r="L103" s="161">
        <f>('2'!L103/'2'!K103)*100-100</f>
        <v>-3.2786607099503584</v>
      </c>
      <c r="M103" s="161">
        <f>('2'!M103/'2'!L103)*100-100</f>
        <v>-14.7049138574273</v>
      </c>
      <c r="N103" s="161">
        <f>('2'!N103/'2'!M103)*100-100</f>
        <v>26.761914165870309</v>
      </c>
      <c r="O103" s="161">
        <f>('2'!O103/'2'!N103)*100-100</f>
        <v>50.934937537627292</v>
      </c>
      <c r="P103" s="161">
        <f>('2'!P103/'2'!O103)*100-100</f>
        <v>0.28558924426864962</v>
      </c>
      <c r="Q103" s="161">
        <f>('2'!Q103/'2'!P103)*100-100</f>
        <v>-3.7644077409169796</v>
      </c>
      <c r="S103" s="161"/>
      <c r="T103" s="312"/>
      <c r="U103" s="312">
        <v>0</v>
      </c>
      <c r="V103" s="312">
        <v>0</v>
      </c>
      <c r="W103" s="312">
        <v>0</v>
      </c>
      <c r="X103" s="312">
        <v>6.6613381477509392E-15</v>
      </c>
      <c r="Y103" s="312">
        <v>0</v>
      </c>
      <c r="Z103" s="312">
        <v>0</v>
      </c>
      <c r="AA103" s="312">
        <v>0</v>
      </c>
      <c r="AB103" s="312">
        <v>2.6645352591003757E-15</v>
      </c>
      <c r="AC103" s="312">
        <v>6.6613381477509392E-15</v>
      </c>
    </row>
    <row r="104" spans="1:29" ht="35.4" customHeight="1" x14ac:dyDescent="0.7">
      <c r="A104" s="39"/>
      <c r="B104" s="147"/>
      <c r="C104" s="145"/>
      <c r="D104" s="483" t="s">
        <v>77</v>
      </c>
      <c r="E104" s="483"/>
      <c r="F104" s="150" t="s">
        <v>724</v>
      </c>
      <c r="G104" s="4"/>
      <c r="H104" s="148"/>
      <c r="I104" s="161">
        <f>('2'!I104/'2'!H104)*100-100</f>
        <v>1.7889059814132366</v>
      </c>
      <c r="J104" s="161">
        <f>('2'!J104/'2'!I104)*100-100</f>
        <v>4.5888629036150235</v>
      </c>
      <c r="K104" s="161">
        <f>('2'!K104/'2'!J104)*100-100</f>
        <v>-12.352443570568511</v>
      </c>
      <c r="L104" s="161">
        <f>('2'!L104/'2'!K104)*100-100</f>
        <v>-1.3770458264868495</v>
      </c>
      <c r="M104" s="161">
        <f>('2'!M104/'2'!L104)*100-100</f>
        <v>4.445273563182937</v>
      </c>
      <c r="N104" s="161">
        <f>('2'!N104/'2'!M104)*100-100</f>
        <v>1.1173553838199837</v>
      </c>
      <c r="O104" s="161">
        <f>('2'!O104/'2'!N104)*100-100</f>
        <v>0.38219486811553338</v>
      </c>
      <c r="P104" s="161">
        <f>('2'!P104/'2'!O104)*100-100</f>
        <v>5.8334276998210441</v>
      </c>
      <c r="Q104" s="161">
        <f>('2'!Q104/'2'!P104)*100-100</f>
        <v>1.0475686474770782</v>
      </c>
      <c r="S104" s="161"/>
      <c r="T104" s="312"/>
      <c r="U104" s="312">
        <v>0</v>
      </c>
      <c r="V104" s="312">
        <v>0</v>
      </c>
      <c r="W104" s="312">
        <v>0</v>
      </c>
      <c r="X104" s="312">
        <v>-4.8849813083506888E-15</v>
      </c>
      <c r="Y104" s="312">
        <v>0</v>
      </c>
      <c r="Z104" s="312">
        <v>0</v>
      </c>
      <c r="AA104" s="312">
        <v>7.1054273576010019E-15</v>
      </c>
      <c r="AB104" s="312">
        <v>0</v>
      </c>
      <c r="AC104" s="312">
        <v>-3.5527136788005009E-15</v>
      </c>
    </row>
    <row r="105" spans="1:29" ht="35.4" customHeight="1" x14ac:dyDescent="0.7">
      <c r="A105" s="39"/>
      <c r="B105" s="147"/>
      <c r="C105" s="145"/>
      <c r="D105" s="483" t="s">
        <v>78</v>
      </c>
      <c r="E105" s="483"/>
      <c r="F105" s="150" t="s">
        <v>725</v>
      </c>
      <c r="G105" s="4"/>
      <c r="H105" s="148"/>
      <c r="I105" s="161">
        <f>('2'!I105/'2'!H105)*100-100</f>
        <v>-1.5104197719197856</v>
      </c>
      <c r="J105" s="161">
        <f>('2'!J105/'2'!I105)*100-100</f>
        <v>5.3768313562347458</v>
      </c>
      <c r="K105" s="161">
        <f>('2'!K105/'2'!J105)*100-100</f>
        <v>1.0022937964866685</v>
      </c>
      <c r="L105" s="161">
        <f>('2'!L105/'2'!K105)*100-100</f>
        <v>-7.0023498924723526</v>
      </c>
      <c r="M105" s="161">
        <f>('2'!M105/'2'!L105)*100-100</f>
        <v>5.1169111337483884</v>
      </c>
      <c r="N105" s="161">
        <f>('2'!N105/'2'!M105)*100-100</f>
        <v>5.2288623379645571</v>
      </c>
      <c r="O105" s="161">
        <f>('2'!O105/'2'!N105)*100-100</f>
        <v>-1.9588709922220033</v>
      </c>
      <c r="P105" s="161">
        <f>('2'!P105/'2'!O105)*100-100</f>
        <v>8.6256284900382951</v>
      </c>
      <c r="Q105" s="161">
        <f>('2'!Q105/'2'!P105)*100-100</f>
        <v>1.947885157500167</v>
      </c>
      <c r="S105" s="161"/>
      <c r="T105" s="312"/>
      <c r="U105" s="312">
        <v>-5.773159728050814E-15</v>
      </c>
      <c r="V105" s="312">
        <v>0</v>
      </c>
      <c r="W105" s="312">
        <v>4.4408920985006262E-15</v>
      </c>
      <c r="X105" s="312">
        <v>7.1054273576010019E-15</v>
      </c>
      <c r="Y105" s="312">
        <v>0</v>
      </c>
      <c r="Z105" s="312">
        <v>0</v>
      </c>
      <c r="AA105" s="312">
        <v>2.6645352591003757E-15</v>
      </c>
      <c r="AB105" s="312">
        <v>0</v>
      </c>
      <c r="AC105" s="312">
        <v>-6.2172489379008766E-15</v>
      </c>
    </row>
    <row r="106" spans="1:29" ht="35.4" customHeight="1" x14ac:dyDescent="0.7">
      <c r="A106" s="39"/>
      <c r="B106" s="147"/>
      <c r="C106" s="145"/>
      <c r="D106" s="483" t="s">
        <v>79</v>
      </c>
      <c r="E106" s="483"/>
      <c r="F106" s="150" t="s">
        <v>726</v>
      </c>
      <c r="G106" s="4"/>
      <c r="H106" s="148"/>
      <c r="I106" s="161">
        <f>('2'!I106/'2'!H106)*100-100</f>
        <v>6.9796660902027128</v>
      </c>
      <c r="J106" s="161">
        <f>('2'!J106/'2'!I106)*100-100</f>
        <v>9.3973027826018409</v>
      </c>
      <c r="K106" s="161">
        <f>('2'!K106/'2'!J106)*100-100</f>
        <v>53.937741521636582</v>
      </c>
      <c r="L106" s="161">
        <f>('2'!L106/'2'!K106)*100-100</f>
        <v>11.775899349431171</v>
      </c>
      <c r="M106" s="161">
        <f>('2'!M106/'2'!L106)*100-100</f>
        <v>9.7603120610066014</v>
      </c>
      <c r="N106" s="161">
        <f>('2'!N106/'2'!M106)*100-100</f>
        <v>0.14234275635614324</v>
      </c>
      <c r="O106" s="161">
        <f>('2'!O106/'2'!N106)*100-100</f>
        <v>-2.3456458057063401</v>
      </c>
      <c r="P106" s="161">
        <f>('2'!P106/'2'!O106)*100-100</f>
        <v>13.918769869516836</v>
      </c>
      <c r="Q106" s="161">
        <f>('2'!Q106/'2'!P106)*100-100</f>
        <v>9.1682060244613837</v>
      </c>
      <c r="S106" s="161"/>
      <c r="T106" s="312"/>
      <c r="U106" s="312">
        <v>0</v>
      </c>
      <c r="V106" s="312">
        <v>0</v>
      </c>
      <c r="W106" s="312">
        <v>0</v>
      </c>
      <c r="X106" s="312">
        <v>0</v>
      </c>
      <c r="Y106" s="312">
        <v>0</v>
      </c>
      <c r="Z106" s="312">
        <v>3.5527136788005009E-15</v>
      </c>
      <c r="AA106" s="312">
        <v>0</v>
      </c>
      <c r="AB106" s="312">
        <v>0</v>
      </c>
      <c r="AC106" s="312">
        <v>0</v>
      </c>
    </row>
    <row r="107" spans="1:29" ht="35.4" customHeight="1" x14ac:dyDescent="0.7">
      <c r="A107" s="39"/>
      <c r="B107" s="147"/>
      <c r="C107" s="145"/>
      <c r="D107" s="483" t="s">
        <v>80</v>
      </c>
      <c r="E107" s="483"/>
      <c r="F107" s="150" t="s">
        <v>727</v>
      </c>
      <c r="G107" s="4"/>
      <c r="H107" s="148"/>
      <c r="I107" s="161">
        <f>('2'!I107/'2'!H107)*100-100</f>
        <v>1.4281984589954249</v>
      </c>
      <c r="J107" s="161">
        <f>('2'!J107/'2'!I107)*100-100</f>
        <v>9.2816869518486271</v>
      </c>
      <c r="K107" s="161">
        <f>('2'!K107/'2'!J107)*100-100</f>
        <v>-18.660134314044484</v>
      </c>
      <c r="L107" s="161">
        <f>('2'!L107/'2'!K107)*100-100</f>
        <v>3.4425856894763456</v>
      </c>
      <c r="M107" s="161">
        <f>('2'!M107/'2'!L107)*100-100</f>
        <v>26.472361331469642</v>
      </c>
      <c r="N107" s="161">
        <f>('2'!N107/'2'!M107)*100-100</f>
        <v>11.238377644867882</v>
      </c>
      <c r="O107" s="161">
        <f>('2'!O107/'2'!N107)*100-100</f>
        <v>-78.023429142569725</v>
      </c>
      <c r="P107" s="161">
        <f>('2'!P107/'2'!O107)*100-100</f>
        <v>220.26072363517017</v>
      </c>
      <c r="Q107" s="161">
        <f>('2'!Q107/'2'!P107)*100-100</f>
        <v>-7.7842121744996433</v>
      </c>
      <c r="S107" s="161"/>
      <c r="T107" s="312"/>
      <c r="U107" s="312">
        <v>2.6645352591003757E-15</v>
      </c>
      <c r="V107" s="312">
        <v>0</v>
      </c>
      <c r="W107" s="312">
        <v>0</v>
      </c>
      <c r="X107" s="312">
        <v>-6.2172489379008766E-15</v>
      </c>
      <c r="Y107" s="312">
        <v>0</v>
      </c>
      <c r="Z107" s="312">
        <v>0</v>
      </c>
      <c r="AA107" s="312">
        <v>0</v>
      </c>
      <c r="AB107" s="312">
        <v>0</v>
      </c>
      <c r="AC107" s="312">
        <v>0</v>
      </c>
    </row>
    <row r="108" spans="1:29" ht="35.4" customHeight="1" x14ac:dyDescent="0.7">
      <c r="A108" s="39"/>
      <c r="B108" s="147"/>
      <c r="C108" s="145"/>
      <c r="D108" s="483" t="s">
        <v>81</v>
      </c>
      <c r="E108" s="483"/>
      <c r="F108" s="150" t="s">
        <v>728</v>
      </c>
      <c r="G108" s="4"/>
      <c r="H108" s="148"/>
      <c r="I108" s="161">
        <f>('2'!I108/'2'!H108)*100-100</f>
        <v>20.884000781454048</v>
      </c>
      <c r="J108" s="161">
        <f>('2'!J108/'2'!I108)*100-100</f>
        <v>26.879457849942582</v>
      </c>
      <c r="K108" s="161">
        <f>('2'!K108/'2'!J108)*100-100</f>
        <v>29.688050996814383</v>
      </c>
      <c r="L108" s="161">
        <f>('2'!L108/'2'!K108)*100-100</f>
        <v>22.492875536676294</v>
      </c>
      <c r="M108" s="161">
        <f>('2'!M108/'2'!L108)*100-100</f>
        <v>31.986356547726501</v>
      </c>
      <c r="N108" s="161">
        <f>('2'!N108/'2'!M108)*100-100</f>
        <v>-5.2165254696408141</v>
      </c>
      <c r="O108" s="161">
        <f>('2'!O108/'2'!N108)*100-100</f>
        <v>-5.4419202048346165</v>
      </c>
      <c r="P108" s="161">
        <f>('2'!P108/'2'!O108)*100-100</f>
        <v>12.800106664976596</v>
      </c>
      <c r="Q108" s="161">
        <f>('2'!Q108/'2'!P108)*100-100</f>
        <v>6.517719367312182</v>
      </c>
      <c r="S108" s="161"/>
      <c r="T108" s="312"/>
      <c r="U108" s="312">
        <v>0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</row>
    <row r="109" spans="1:29" ht="35.4" customHeight="1" x14ac:dyDescent="0.7">
      <c r="A109" s="39"/>
      <c r="B109" s="147"/>
      <c r="C109" s="145"/>
      <c r="D109" s="483" t="s">
        <v>82</v>
      </c>
      <c r="E109" s="483"/>
      <c r="F109" s="150" t="s">
        <v>729</v>
      </c>
      <c r="G109" s="4"/>
      <c r="H109" s="148"/>
      <c r="I109" s="161">
        <f>('2'!I109/'2'!H109)*100-100</f>
        <v>13.240068270729139</v>
      </c>
      <c r="J109" s="161">
        <f>('2'!J109/'2'!I109)*100-100</f>
        <v>9.4486608038775159</v>
      </c>
      <c r="K109" s="161">
        <f>('2'!K109/'2'!J109)*100-100</f>
        <v>4.812608167883937</v>
      </c>
      <c r="L109" s="161">
        <f>('2'!L109/'2'!K109)*100-100</f>
        <v>6.4729896147958073</v>
      </c>
      <c r="M109" s="161">
        <f>('2'!M109/'2'!L109)*100-100</f>
        <v>11.343165760533452</v>
      </c>
      <c r="N109" s="161">
        <f>('2'!N109/'2'!M109)*100-100</f>
        <v>9.4960458265948233</v>
      </c>
      <c r="O109" s="161">
        <f>('2'!O109/'2'!N109)*100-100</f>
        <v>-7.1194963549118455</v>
      </c>
      <c r="P109" s="161">
        <f>('2'!P109/'2'!O109)*100-100</f>
        <v>11.785819321483189</v>
      </c>
      <c r="Q109" s="161">
        <f>('2'!Q109/'2'!P109)*100-100</f>
        <v>5.3700513850849063</v>
      </c>
      <c r="S109" s="161"/>
      <c r="T109" s="312"/>
      <c r="U109" s="312">
        <v>0</v>
      </c>
      <c r="V109" s="312">
        <v>0</v>
      </c>
      <c r="W109" s="312">
        <v>0</v>
      </c>
      <c r="X109" s="312">
        <v>0</v>
      </c>
      <c r="Y109" s="312">
        <v>0</v>
      </c>
      <c r="Z109" s="312">
        <v>0</v>
      </c>
      <c r="AA109" s="312">
        <v>0</v>
      </c>
      <c r="AB109" s="312">
        <v>0</v>
      </c>
      <c r="AC109" s="312">
        <v>0</v>
      </c>
    </row>
    <row r="110" spans="1:29" ht="35.4" customHeight="1" x14ac:dyDescent="0.7">
      <c r="A110" s="39"/>
      <c r="B110" s="147"/>
      <c r="C110" s="145"/>
      <c r="D110" s="483" t="s">
        <v>83</v>
      </c>
      <c r="E110" s="483"/>
      <c r="F110" s="150" t="s">
        <v>730</v>
      </c>
      <c r="G110" s="4"/>
      <c r="H110" s="148"/>
      <c r="I110" s="161">
        <f>('2'!I110/'2'!H110)*100-100</f>
        <v>1.6644792385738754</v>
      </c>
      <c r="J110" s="161">
        <f>('2'!J110/'2'!I110)*100-100</f>
        <v>15.491626285383958</v>
      </c>
      <c r="K110" s="161">
        <f>('2'!K110/'2'!J110)*100-100</f>
        <v>-17.107690282394145</v>
      </c>
      <c r="L110" s="161">
        <f>('2'!L110/'2'!K110)*100-100</f>
        <v>28.197162962587782</v>
      </c>
      <c r="M110" s="161">
        <f>('2'!M110/'2'!L110)*100-100</f>
        <v>2.882543110960853</v>
      </c>
      <c r="N110" s="161">
        <f>('2'!N110/'2'!M110)*100-100</f>
        <v>15.302671678791313</v>
      </c>
      <c r="O110" s="161">
        <f>('2'!O110/'2'!N110)*100-100</f>
        <v>-5.4993505231030895</v>
      </c>
      <c r="P110" s="161">
        <f>('2'!P110/'2'!O110)*100-100</f>
        <v>12.795368317158548</v>
      </c>
      <c r="Q110" s="161">
        <f>('2'!Q110/'2'!P110)*100-100</f>
        <v>9.0342123453727226</v>
      </c>
      <c r="S110" s="161"/>
      <c r="T110" s="312"/>
      <c r="U110" s="312">
        <v>7.1054273576010019E-15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</row>
    <row r="111" spans="1:29" ht="35.4" customHeight="1" x14ac:dyDescent="0.7">
      <c r="A111" s="39"/>
      <c r="B111" s="147"/>
      <c r="C111" s="145"/>
      <c r="D111" s="483" t="s">
        <v>84</v>
      </c>
      <c r="E111" s="483"/>
      <c r="F111" s="150" t="s">
        <v>731</v>
      </c>
      <c r="G111" s="4"/>
      <c r="H111" s="148"/>
      <c r="I111" s="161">
        <f>('2'!I111/'2'!H111)*100-100</f>
        <v>7.7162592540648518</v>
      </c>
      <c r="J111" s="161">
        <f>('2'!J111/'2'!I111)*100-100</f>
        <v>7.6122937686183434</v>
      </c>
      <c r="K111" s="161">
        <f>('2'!K111/'2'!J111)*100-100</f>
        <v>1.5369471197207218</v>
      </c>
      <c r="L111" s="161">
        <f>('2'!L111/'2'!K111)*100-100</f>
        <v>4.1063275427804626</v>
      </c>
      <c r="M111" s="161">
        <f>('2'!M111/'2'!L111)*100-100</f>
        <v>3.1809748593816636</v>
      </c>
      <c r="N111" s="161">
        <f>('2'!N111/'2'!M111)*100-100</f>
        <v>2.9309558839074583</v>
      </c>
      <c r="O111" s="161">
        <f>('2'!O111/'2'!N111)*100-100</f>
        <v>2.4419529666318738</v>
      </c>
      <c r="P111" s="161">
        <f>('2'!P111/'2'!O111)*100-100</f>
        <v>0.24841929235017801</v>
      </c>
      <c r="Q111" s="161">
        <f>('2'!Q111/'2'!P111)*100-100</f>
        <v>8.6771515965101713</v>
      </c>
      <c r="S111" s="161"/>
      <c r="T111" s="312"/>
      <c r="U111" s="312">
        <v>0</v>
      </c>
      <c r="V111" s="312">
        <v>0</v>
      </c>
      <c r="W111" s="312">
        <v>0</v>
      </c>
      <c r="X111" s="312">
        <v>0</v>
      </c>
      <c r="Y111" s="312">
        <v>-5.3290705182007514E-15</v>
      </c>
      <c r="Z111" s="312">
        <v>0</v>
      </c>
      <c r="AA111" s="312">
        <v>-3.5527136788005009E-15</v>
      </c>
      <c r="AB111" s="312">
        <v>8.8817841970012523E-16</v>
      </c>
      <c r="AC111" s="312">
        <v>0</v>
      </c>
    </row>
    <row r="112" spans="1:29" ht="35.4" customHeight="1" x14ac:dyDescent="0.7">
      <c r="A112" s="39"/>
      <c r="B112" s="147"/>
      <c r="C112" s="145"/>
      <c r="D112" s="483" t="s">
        <v>85</v>
      </c>
      <c r="E112" s="483"/>
      <c r="F112" s="150" t="s">
        <v>732</v>
      </c>
      <c r="G112" s="4"/>
      <c r="H112" s="148"/>
      <c r="I112" s="161">
        <f>('2'!I112/'2'!H112)*100-100</f>
        <v>3.1675910553538671</v>
      </c>
      <c r="J112" s="161">
        <f>('2'!J112/'2'!I112)*100-100</f>
        <v>18.448159260683752</v>
      </c>
      <c r="K112" s="161">
        <f>('2'!K112/'2'!J112)*100-100</f>
        <v>57.165521420710661</v>
      </c>
      <c r="L112" s="161">
        <f>('2'!L112/'2'!K112)*100-100</f>
        <v>-18.353842845419962</v>
      </c>
      <c r="M112" s="161">
        <f>('2'!M112/'2'!L112)*100-100</f>
        <v>58.621956973528313</v>
      </c>
      <c r="N112" s="161">
        <f>('2'!N112/'2'!M112)*100-100</f>
        <v>-21.401718556156851</v>
      </c>
      <c r="O112" s="161">
        <f>('2'!O112/'2'!N112)*100-100</f>
        <v>5.5934007515757287</v>
      </c>
      <c r="P112" s="161">
        <f>('2'!P112/'2'!O112)*100-100</f>
        <v>14.247608590991476</v>
      </c>
      <c r="Q112" s="161">
        <f>('2'!Q112/'2'!P112)*100-100</f>
        <v>-6.6288543678865182</v>
      </c>
      <c r="S112" s="161"/>
      <c r="T112" s="312"/>
      <c r="U112" s="312">
        <v>0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</row>
    <row r="113" spans="1:29" ht="35.4" customHeight="1" x14ac:dyDescent="0.7">
      <c r="A113" s="39"/>
      <c r="B113" s="147"/>
      <c r="C113" s="484" t="s">
        <v>86</v>
      </c>
      <c r="D113" s="484"/>
      <c r="E113" s="482" t="s">
        <v>733</v>
      </c>
      <c r="F113" s="482"/>
      <c r="G113" s="4"/>
      <c r="H113" s="148"/>
      <c r="I113" s="161">
        <f>('2'!I113/'2'!H113)*100-100</f>
        <v>4.1269424892425661</v>
      </c>
      <c r="J113" s="161">
        <f>('2'!J113/'2'!I113)*100-100</f>
        <v>5.9179304703123421</v>
      </c>
      <c r="K113" s="161">
        <f>('2'!K113/'2'!J113)*100-100</f>
        <v>4.6561300948811919</v>
      </c>
      <c r="L113" s="161">
        <f>('2'!L113/'2'!K113)*100-100</f>
        <v>6.2310068114898911</v>
      </c>
      <c r="M113" s="161">
        <f>('2'!M113/'2'!L113)*100-100</f>
        <v>22.150467033610653</v>
      </c>
      <c r="N113" s="161">
        <f>('2'!N113/'2'!M113)*100-100</f>
        <v>10.065775401198621</v>
      </c>
      <c r="O113" s="161">
        <f>('2'!O113/'2'!N113)*100-100</f>
        <v>17.010114207421111</v>
      </c>
      <c r="P113" s="161">
        <f>('2'!P113/'2'!O113)*100-100</f>
        <v>8.859838322364098</v>
      </c>
      <c r="Q113" s="161">
        <f>('2'!Q113/'2'!P113)*100-100</f>
        <v>11.412174881502722</v>
      </c>
      <c r="S113" s="161"/>
      <c r="T113" s="312"/>
      <c r="U113" s="312">
        <v>0</v>
      </c>
      <c r="V113" s="312">
        <v>-7.1054273576010019E-15</v>
      </c>
      <c r="W113" s="312">
        <v>0</v>
      </c>
      <c r="X113" s="312">
        <v>0</v>
      </c>
      <c r="Y113" s="312">
        <v>0</v>
      </c>
      <c r="Z113" s="312">
        <v>0</v>
      </c>
      <c r="AA113" s="312">
        <v>0</v>
      </c>
      <c r="AB113" s="312">
        <v>0</v>
      </c>
      <c r="AC113" s="312">
        <v>0</v>
      </c>
    </row>
    <row r="114" spans="1:29" ht="35.4" customHeight="1" x14ac:dyDescent="0.7">
      <c r="A114" s="39"/>
      <c r="B114" s="147"/>
      <c r="C114" s="484" t="s">
        <v>87</v>
      </c>
      <c r="D114" s="484"/>
      <c r="E114" s="482" t="s">
        <v>734</v>
      </c>
      <c r="F114" s="482"/>
      <c r="G114" s="4"/>
      <c r="H114" s="148"/>
      <c r="I114" s="161">
        <f>('2'!I114/'2'!H114)*100-100</f>
        <v>4.9917554574213057</v>
      </c>
      <c r="J114" s="161">
        <f>('2'!J114/'2'!I114)*100-100</f>
        <v>5.5943772050826936</v>
      </c>
      <c r="K114" s="161">
        <f>('2'!K114/'2'!J114)*100-100</f>
        <v>5.8198757913475561</v>
      </c>
      <c r="L114" s="161">
        <f>('2'!L114/'2'!K114)*100-100</f>
        <v>6.0610994860861354</v>
      </c>
      <c r="M114" s="161">
        <f>('2'!M114/'2'!L114)*100-100</f>
        <v>-9.8122199471386295</v>
      </c>
      <c r="N114" s="161">
        <f>('2'!N114/'2'!M114)*100-100</f>
        <v>-12.460810545482389</v>
      </c>
      <c r="O114" s="161">
        <f>('2'!O114/'2'!N114)*100-100</f>
        <v>1.7468493108254251</v>
      </c>
      <c r="P114" s="161">
        <f>('2'!P114/'2'!O114)*100-100</f>
        <v>11.554473865081306</v>
      </c>
      <c r="Q114" s="161">
        <f>('2'!Q114/'2'!P114)*100-100</f>
        <v>9.5985135727251674</v>
      </c>
      <c r="S114" s="161"/>
      <c r="T114" s="312"/>
      <c r="U114" s="312">
        <v>7.1054273576010019E-15</v>
      </c>
      <c r="V114" s="312">
        <v>0</v>
      </c>
      <c r="W114" s="312">
        <v>0</v>
      </c>
      <c r="X114" s="312">
        <v>0</v>
      </c>
      <c r="Y114" s="312">
        <v>0</v>
      </c>
      <c r="Z114" s="312">
        <v>0</v>
      </c>
      <c r="AA114" s="312">
        <v>-1.7763568394002505E-15</v>
      </c>
      <c r="AB114" s="312">
        <v>0</v>
      </c>
      <c r="AC114" s="312">
        <v>0</v>
      </c>
    </row>
    <row r="115" spans="1:29" ht="35.4" customHeight="1" x14ac:dyDescent="0.7">
      <c r="A115" s="39"/>
      <c r="B115" s="145" t="s">
        <v>11</v>
      </c>
      <c r="C115" s="480" t="s">
        <v>735</v>
      </c>
      <c r="D115" s="480"/>
      <c r="E115" s="480"/>
      <c r="F115" s="480"/>
      <c r="G115" s="152"/>
      <c r="H115" s="146"/>
      <c r="I115" s="160">
        <f>('2'!I115/'2'!H115)*100-100</f>
        <v>12.449854339915504</v>
      </c>
      <c r="J115" s="160">
        <f>('2'!J115/'2'!I115)*100-100</f>
        <v>16.644544719176153</v>
      </c>
      <c r="K115" s="160">
        <f>('2'!K115/'2'!J115)*100-100</f>
        <v>-9.4760456202974979</v>
      </c>
      <c r="L115" s="160">
        <f>('2'!L115/'2'!K115)*100-100</f>
        <v>-2.2939670061907407</v>
      </c>
      <c r="M115" s="160">
        <f>('2'!M115/'2'!L115)*100-100</f>
        <v>-7.6084504452717709</v>
      </c>
      <c r="N115" s="160">
        <f>('2'!N115/'2'!M115)*100-100</f>
        <v>8.0446494202093248</v>
      </c>
      <c r="O115" s="160">
        <f>('2'!O115/'2'!N115)*100-100</f>
        <v>10.511748405852984</v>
      </c>
      <c r="P115" s="160">
        <f>('2'!P115/'2'!O115)*100-100</f>
        <v>8.9033590600292314</v>
      </c>
      <c r="Q115" s="160">
        <f>('2'!Q115/'2'!P115)*100-100</f>
        <v>11.092850578687347</v>
      </c>
      <c r="S115" s="160"/>
      <c r="T115" s="312"/>
      <c r="U115" s="312">
        <v>0</v>
      </c>
      <c r="V115" s="312">
        <v>0</v>
      </c>
      <c r="W115" s="312">
        <v>0</v>
      </c>
      <c r="X115" s="312">
        <v>3.9968028886505635E-15</v>
      </c>
      <c r="Y115" s="312">
        <v>0</v>
      </c>
      <c r="Z115" s="312">
        <v>0</v>
      </c>
      <c r="AA115" s="312">
        <v>0</v>
      </c>
      <c r="AB115" s="312">
        <v>0</v>
      </c>
      <c r="AC115" s="312">
        <v>0</v>
      </c>
    </row>
    <row r="116" spans="1:29" ht="30.75" customHeight="1" x14ac:dyDescent="0.7">
      <c r="A116" s="39"/>
      <c r="B116" s="145"/>
      <c r="C116" s="158"/>
      <c r="D116" s="158"/>
      <c r="E116" s="158"/>
      <c r="F116" s="158"/>
      <c r="G116" s="152"/>
      <c r="H116" s="146"/>
      <c r="I116" s="160"/>
      <c r="J116" s="160"/>
      <c r="K116" s="160"/>
      <c r="L116" s="160"/>
      <c r="M116" s="160"/>
      <c r="N116" s="160"/>
      <c r="O116" s="160"/>
      <c r="P116" s="160"/>
      <c r="Q116" s="160"/>
      <c r="S116" s="160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</row>
    <row r="117" spans="1:29" ht="42" customHeight="1" thickBot="1" x14ac:dyDescent="0.75">
      <c r="A117" s="39"/>
      <c r="B117" s="481" t="s">
        <v>736</v>
      </c>
      <c r="C117" s="481"/>
      <c r="D117" s="481"/>
      <c r="E117" s="481"/>
      <c r="F117" s="481"/>
      <c r="G117" s="481"/>
      <c r="H117" s="159"/>
      <c r="I117" s="162">
        <f>('2'!I117/'2'!H117)*100-100</f>
        <v>6.1818302929207221</v>
      </c>
      <c r="J117" s="162">
        <f>('2'!J117/'2'!I117)*100-100</f>
        <v>9.8113439008693319</v>
      </c>
      <c r="K117" s="162">
        <f>('2'!K117/'2'!J117)*100-100</f>
        <v>5.4980151725002315</v>
      </c>
      <c r="L117" s="162">
        <f>('2'!L117/'2'!K117)*100-100</f>
        <v>4.4881841498311132</v>
      </c>
      <c r="M117" s="162">
        <f>('2'!M117/'2'!L117)*100-100</f>
        <v>-6.2302168343829578</v>
      </c>
      <c r="N117" s="162">
        <f>('2'!N117/'2'!M117)*100-100</f>
        <v>9.1794651737547923</v>
      </c>
      <c r="O117" s="162">
        <f>('2'!O117/'2'!N117)*100-100</f>
        <v>15.896701989962352</v>
      </c>
      <c r="P117" s="162">
        <f>('2'!P117/'2'!O117)*100-100</f>
        <v>1.622680308337408</v>
      </c>
      <c r="Q117" s="162">
        <f>('2'!Q117/'2'!P117)*100-100</f>
        <v>5.9359579699335967</v>
      </c>
      <c r="S117" s="160"/>
      <c r="T117" s="312"/>
      <c r="U117" s="312">
        <v>0</v>
      </c>
      <c r="V117" s="312">
        <v>0</v>
      </c>
      <c r="W117" s="312">
        <v>0</v>
      </c>
      <c r="X117" s="312">
        <v>-7.1054273576010019E-15</v>
      </c>
      <c r="Y117" s="312">
        <v>0</v>
      </c>
      <c r="Z117" s="312">
        <v>0</v>
      </c>
      <c r="AA117" s="312">
        <v>0</v>
      </c>
      <c r="AB117" s="312">
        <v>-1.7763568394002505E-15</v>
      </c>
      <c r="AC117" s="312">
        <v>0</v>
      </c>
    </row>
  </sheetData>
  <mergeCells count="159">
    <mergeCell ref="C114:D114"/>
    <mergeCell ref="E114:F114"/>
    <mergeCell ref="C115:F115"/>
    <mergeCell ref="B117:G117"/>
    <mergeCell ref="D109:E109"/>
    <mergeCell ref="D110:E110"/>
    <mergeCell ref="D111:E111"/>
    <mergeCell ref="D112:E112"/>
    <mergeCell ref="C113:D113"/>
    <mergeCell ref="E113:F113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C102:D102"/>
    <mergeCell ref="E102:F102"/>
    <mergeCell ref="D93:E93"/>
    <mergeCell ref="D94:E94"/>
    <mergeCell ref="C95:D95"/>
    <mergeCell ref="E95:F95"/>
    <mergeCell ref="C96:D96"/>
    <mergeCell ref="E96:F96"/>
    <mergeCell ref="D89:E89"/>
    <mergeCell ref="D90:E90"/>
    <mergeCell ref="C91:D91"/>
    <mergeCell ref="E91:F91"/>
    <mergeCell ref="C92:D92"/>
    <mergeCell ref="E92:F92"/>
    <mergeCell ref="C85:D85"/>
    <mergeCell ref="E85:F85"/>
    <mergeCell ref="D86:E86"/>
    <mergeCell ref="D87:E87"/>
    <mergeCell ref="C88:D88"/>
    <mergeCell ref="E88:F88"/>
    <mergeCell ref="D80:E80"/>
    <mergeCell ref="C81:D81"/>
    <mergeCell ref="E81:F81"/>
    <mergeCell ref="D82:E82"/>
    <mergeCell ref="D83:E83"/>
    <mergeCell ref="D84:E84"/>
    <mergeCell ref="D74:E74"/>
    <mergeCell ref="D75:E75"/>
    <mergeCell ref="D76:E76"/>
    <mergeCell ref="D77:E77"/>
    <mergeCell ref="D79:E79"/>
    <mergeCell ref="D67:E67"/>
    <mergeCell ref="C70:D70"/>
    <mergeCell ref="E70:F70"/>
    <mergeCell ref="D71:E71"/>
    <mergeCell ref="D72:E72"/>
    <mergeCell ref="C73:D73"/>
    <mergeCell ref="E73:F73"/>
    <mergeCell ref="D78:E78"/>
    <mergeCell ref="D62:E62"/>
    <mergeCell ref="D63:E63"/>
    <mergeCell ref="C64:D64"/>
    <mergeCell ref="E64:F64"/>
    <mergeCell ref="D65:E65"/>
    <mergeCell ref="D66:E66"/>
    <mergeCell ref="C53:D53"/>
    <mergeCell ref="E53:F53"/>
    <mergeCell ref="C54:D54"/>
    <mergeCell ref="E54:F54"/>
    <mergeCell ref="C60:F60"/>
    <mergeCell ref="C61:D61"/>
    <mergeCell ref="E61:F61"/>
    <mergeCell ref="C55:F55"/>
    <mergeCell ref="E56:F56"/>
    <mergeCell ref="E57:F57"/>
    <mergeCell ref="E58:F58"/>
    <mergeCell ref="E59:F59"/>
    <mergeCell ref="C56:D56"/>
    <mergeCell ref="C57:D57"/>
    <mergeCell ref="C58:D58"/>
    <mergeCell ref="C59:D59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C40:D40"/>
    <mergeCell ref="E40:F40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8:G28"/>
    <mergeCell ref="C29:D29"/>
    <mergeCell ref="E29:F29"/>
    <mergeCell ref="C27:D27"/>
    <mergeCell ref="E27:F27"/>
    <mergeCell ref="D22:E22"/>
    <mergeCell ref="D23:E23"/>
    <mergeCell ref="C24:G24"/>
    <mergeCell ref="C25:D25"/>
    <mergeCell ref="E25:F25"/>
    <mergeCell ref="C26:D26"/>
    <mergeCell ref="E26:F26"/>
    <mergeCell ref="D18:E18"/>
    <mergeCell ref="D19:E19"/>
    <mergeCell ref="C20:D20"/>
    <mergeCell ref="E20:F20"/>
    <mergeCell ref="C21:D21"/>
    <mergeCell ref="E21:F21"/>
    <mergeCell ref="D13:E13"/>
    <mergeCell ref="C14:D14"/>
    <mergeCell ref="E14:F14"/>
    <mergeCell ref="D15:E15"/>
    <mergeCell ref="D16:E16"/>
    <mergeCell ref="D17:E17"/>
    <mergeCell ref="C9:D9"/>
    <mergeCell ref="E9:F9"/>
    <mergeCell ref="C10:D10"/>
    <mergeCell ref="E10:F10"/>
    <mergeCell ref="D11:E11"/>
    <mergeCell ref="D12:E12"/>
    <mergeCell ref="A2:A3"/>
    <mergeCell ref="E2:E3"/>
    <mergeCell ref="B5:G5"/>
    <mergeCell ref="C7:G7"/>
    <mergeCell ref="C8:D8"/>
    <mergeCell ref="E8:F8"/>
    <mergeCell ref="B4:Q4"/>
  </mergeCells>
  <printOptions horizontalCentered="1"/>
  <pageMargins left="0.35433070866141736" right="0.35433070866141736" top="0.6692913385826772" bottom="0.78740157480314965" header="0.31496062992125984" footer="0.39370078740157483"/>
  <pageSetup paperSize="9" scale="45" firstPageNumber="33" fitToHeight="0" orientation="portrait" r:id="rId1"/>
  <headerFooter scaleWithDoc="0">
    <oddFooter>&amp;C&amp;"Arial,Regular"&amp;10&amp;P</oddFooter>
  </headerFooter>
  <rowBreaks count="3" manualBreakCount="3">
    <brk id="38" max="17" man="1"/>
    <brk id="68" max="17" man="1"/>
    <brk id="10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31</vt:i4>
      </vt:variant>
    </vt:vector>
  </HeadingPairs>
  <TitlesOfParts>
    <vt:vector size="50" baseType="lpstr">
      <vt:lpstr>Key Data</vt:lpstr>
      <vt:lpstr>CURRENT</vt:lpstr>
      <vt:lpstr>CONSTANT </vt:lpstr>
      <vt:lpstr>kosong (0)</vt:lpstr>
      <vt:lpstr>jadual ringkasan</vt:lpstr>
      <vt:lpstr>1</vt:lpstr>
      <vt:lpstr>2</vt:lpstr>
      <vt:lpstr>3</vt:lpstr>
      <vt:lpstr>4</vt:lpstr>
      <vt:lpstr>5</vt:lpstr>
      <vt:lpstr>6</vt:lpstr>
      <vt:lpstr>7</vt:lpstr>
      <vt:lpstr>8</vt:lpstr>
      <vt:lpstr>kosong (1)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'Key Data'!Print_Area</vt:lpstr>
      <vt:lpstr>'kosong (0)'!Print_Area</vt:lpstr>
      <vt:lpstr>'kosong (1)'!Print_Area</vt:lpstr>
      <vt:lpstr>'10'!Print_Titles</vt:lpstr>
      <vt:lpstr>'11'!Print_Titles</vt:lpstr>
      <vt:lpstr>'12'!Print_Titles</vt:lpstr>
      <vt:lpstr>'13'!Print_Titles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'CONSTANT '!Print_Titles</vt:lpstr>
      <vt:lpstr>CURRENT!Print_Titles</vt:lpstr>
      <vt:lpstr>'Key Data'!Print_Titles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dosm</dc:creator>
  <cp:lastModifiedBy>Mohammad Faris bin Roslan</cp:lastModifiedBy>
  <cp:lastPrinted>2025-05-14T07:07:48Z</cp:lastPrinted>
  <dcterms:created xsi:type="dcterms:W3CDTF">2015-04-01T06:58:15Z</dcterms:created>
  <dcterms:modified xsi:type="dcterms:W3CDTF">2025-05-15T02:03:23Z</dcterms:modified>
</cp:coreProperties>
</file>