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showInkAnnotation="0" codeName="ThisWorkbook"/>
  <mc:AlternateContent xmlns:mc="http://schemas.openxmlformats.org/markup-compatibility/2006">
    <mc:Choice Requires="x15">
      <x15ac:absPath xmlns:x15ac="http://schemas.microsoft.com/office/spreadsheetml/2010/11/ac" url="G:\BGB 2022\2. Feb 2022\Penerbitan\"/>
    </mc:Choice>
  </mc:AlternateContent>
  <xr:revisionPtr revIDLastSave="0" documentId="13_ncr:1_{673D6FD7-020D-4623-A64B-A583A9C0AF94}" xr6:coauthVersionLast="36" xr6:coauthVersionMax="47" xr10:uidLastSave="{00000000-0000-0000-0000-000000000000}"/>
  <bookViews>
    <workbookView xWindow="-105" yWindow="-105" windowWidth="23250" windowHeight="12570" tabRatio="826" activeTab="8"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S40" i="102" l="1"/>
  <c r="Y29" i="104" l="1"/>
  <c r="O29" i="104"/>
  <c r="AA40" i="102"/>
  <c r="AC30" i="90" l="1"/>
  <c r="AC32" i="90"/>
  <c r="Q31" i="58" l="1"/>
  <c r="S31" i="58"/>
  <c r="K31" i="58"/>
  <c r="M31" i="58"/>
  <c r="AD36" i="50"/>
  <c r="T36" i="50"/>
  <c r="L36" i="50"/>
  <c r="AD38" i="50"/>
  <c r="T38" i="50"/>
  <c r="L38" i="50"/>
  <c r="AD42" i="50"/>
  <c r="T42" i="50"/>
  <c r="L42" i="50"/>
  <c r="AD44" i="50"/>
  <c r="T44" i="50"/>
  <c r="L44" i="50"/>
  <c r="AD28" i="50"/>
  <c r="AD30" i="50"/>
  <c r="T28" i="50"/>
  <c r="T30" i="50"/>
  <c r="L28" i="50"/>
  <c r="L30" i="50"/>
  <c r="AB40" i="49"/>
  <c r="Z40" i="49"/>
  <c r="AB42" i="49"/>
  <c r="Z42" i="49"/>
  <c r="AB46" i="49"/>
  <c r="Z46" i="49"/>
  <c r="AB48" i="49"/>
  <c r="U29" i="104"/>
  <c r="I29" i="104"/>
  <c r="K29" i="104"/>
  <c r="K27" i="103"/>
  <c r="U27" i="103"/>
  <c r="AE27" i="103"/>
  <c r="K27" i="100"/>
  <c r="U27" i="100"/>
  <c r="AE27" i="100"/>
  <c r="O27" i="100"/>
  <c r="Q27" i="100"/>
  <c r="E27" i="100"/>
  <c r="I32" i="45"/>
  <c r="K32" i="45" s="1"/>
  <c r="I34" i="45"/>
  <c r="K34" i="45" s="1"/>
  <c r="I38" i="45"/>
  <c r="K38" i="45" s="1"/>
  <c r="I40" i="45"/>
  <c r="K40" i="45" s="1"/>
  <c r="I27" i="45"/>
  <c r="K27" i="45" s="1"/>
  <c r="AB39" i="44"/>
  <c r="T39" i="44"/>
  <c r="P39" i="44"/>
  <c r="AB41" i="44"/>
  <c r="T41" i="44"/>
  <c r="P41" i="44"/>
  <c r="AB45" i="44"/>
  <c r="T45" i="44"/>
  <c r="P45" i="44"/>
  <c r="AB47" i="44"/>
  <c r="T47" i="44"/>
  <c r="P47" i="44"/>
  <c r="AB34" i="44"/>
  <c r="T34" i="44"/>
  <c r="P34" i="44"/>
  <c r="AB29" i="49" l="1"/>
  <c r="Z29" i="49"/>
  <c r="Z44" i="49"/>
  <c r="L22" i="50" l="1"/>
  <c r="T22" i="50"/>
  <c r="AD22" i="50"/>
  <c r="L24" i="50"/>
  <c r="T24" i="50"/>
  <c r="AD24" i="50"/>
  <c r="L26" i="50"/>
  <c r="T26" i="50"/>
  <c r="AD26" i="50"/>
  <c r="AB31" i="49"/>
  <c r="Z33" i="49"/>
  <c r="AB33" i="49"/>
  <c r="Z35" i="49"/>
  <c r="AB35" i="49"/>
  <c r="AC44" i="90"/>
  <c r="AC46" i="90"/>
  <c r="AC38" i="90"/>
  <c r="AC40" i="90"/>
  <c r="AC24" i="90"/>
  <c r="AC26" i="90"/>
  <c r="AC28" i="90"/>
  <c r="N44" i="57"/>
  <c r="P44" i="57"/>
  <c r="H44" i="57"/>
  <c r="J44" i="57"/>
  <c r="AC51" i="104"/>
  <c r="AE51" i="104"/>
  <c r="AG51" i="104"/>
  <c r="S51" i="104"/>
  <c r="U51" i="104"/>
  <c r="W51" i="104"/>
  <c r="I51" i="104"/>
  <c r="K51" i="104"/>
  <c r="M51" i="104"/>
  <c r="AC29" i="104"/>
  <c r="AE29" i="104"/>
  <c r="S29" i="104"/>
  <c r="AC38" i="103"/>
  <c r="AC49" i="103" s="1"/>
  <c r="AC40" i="103"/>
  <c r="AC42" i="103"/>
  <c r="AC44" i="103"/>
  <c r="Y49" i="103"/>
  <c r="AA49" i="103"/>
  <c r="O49" i="103"/>
  <c r="Q49" i="103"/>
  <c r="S49" i="103"/>
  <c r="E49" i="103"/>
  <c r="G49" i="103"/>
  <c r="I49" i="103"/>
  <c r="Y27" i="103"/>
  <c r="AA27" i="103"/>
  <c r="O27" i="103"/>
  <c r="Q27" i="103"/>
  <c r="E27" i="103"/>
  <c r="G27" i="103"/>
  <c r="W40" i="102"/>
  <c r="Y40" i="102"/>
  <c r="G40" i="102"/>
  <c r="I40" i="102"/>
  <c r="K40" i="102"/>
  <c r="AC38" i="100"/>
  <c r="AC40" i="100"/>
  <c r="AC48" i="100" s="1"/>
  <c r="AC42" i="100"/>
  <c r="AC44" i="100"/>
  <c r="Y48" i="100"/>
  <c r="AA48" i="100"/>
  <c r="O48" i="100"/>
  <c r="Q48" i="100"/>
  <c r="S48" i="100"/>
  <c r="E48" i="100"/>
  <c r="G48" i="100"/>
  <c r="I48" i="100"/>
  <c r="Y27" i="100"/>
  <c r="AA27" i="100"/>
  <c r="G27" i="100"/>
  <c r="I19" i="45"/>
  <c r="K19" i="45" s="1"/>
  <c r="I21" i="45"/>
  <c r="K21" i="45" s="1"/>
  <c r="I23" i="45"/>
  <c r="K23" i="45" s="1"/>
  <c r="I25" i="45"/>
  <c r="K25" i="45" s="1"/>
  <c r="P26" i="44"/>
  <c r="T26" i="44"/>
  <c r="AB26" i="44"/>
  <c r="P28" i="44"/>
  <c r="T28" i="44"/>
  <c r="AB28" i="44"/>
  <c r="P30" i="44"/>
  <c r="T30" i="44"/>
  <c r="AB30" i="44"/>
  <c r="P32" i="44"/>
  <c r="T32" i="44"/>
  <c r="AB32" i="44"/>
  <c r="Z38" i="49" l="1"/>
  <c r="AB44" i="49" l="1"/>
  <c r="O40" i="102" l="1"/>
  <c r="Q40" i="102"/>
  <c r="I36" i="45" l="1"/>
  <c r="AB43" i="44" l="1"/>
  <c r="AB37" i="44" l="1"/>
  <c r="T37" i="44"/>
  <c r="P37" i="44"/>
  <c r="T43" i="44" l="1"/>
  <c r="P43" i="44"/>
  <c r="L40" i="50"/>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<sst xmlns="http://schemas.openxmlformats.org/spreadsheetml/2006/main" count="861" uniqueCount="439">
  <si>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</si>
  <si>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</si>
  <si>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</si>
  <si>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</si>
  <si>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</si>
  <si>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</si>
  <si>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</si>
  <si>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</si>
  <si>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</si>
  <si>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</si>
  <si>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</si>
  <si>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</si>
  <si>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</si>
  <si>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</si>
  <si>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</si>
  <si>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</si>
  <si>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</si>
  <si>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</si>
  <si>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</si>
  <si>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</si>
  <si>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</si>
  <si>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</si>
  <si>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</si>
  <si>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</si>
  <si>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</si>
  <si>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</si>
  <si>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</si>
  <si>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</si>
  <si>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</si>
  <si>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</si>
  <si>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</si>
  <si>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</si>
  <si>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</si>
  <si>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</si>
  <si>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</si>
  <si>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</si>
  <si>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</si>
  <si>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</si>
  <si>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</si>
  <si>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</si>
  <si>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</si>
  <si>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</si>
  <si>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</si>
  <si>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</si>
  <si>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</si>
  <si>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</si>
  <si>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</si>
  <si>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</si>
  <si>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</si>
  <si>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</si>
  <si>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</si>
  <si>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</si>
  <si>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</si>
  <si>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</si>
  <si>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</si>
  <si>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</si>
  <si>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</si>
  <si>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</si>
  <si>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</si>
  <si>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</si>
  <si>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</si>
  <si>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</si>
  <si>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</si>
  <si>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</si>
  <si>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</si>
  <si>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</si>
  <si>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</si>
  <si>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</si>
  <si>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</si>
  <si>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</si>
  <si>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</si>
  <si>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</si>
  <si>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</si>
  <si>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</si>
  <si>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</si>
  <si>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</si>
  <si>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</si>
  <si>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</si>
  <si>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</si>
  <si>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</si>
  <si>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</si>
  <si>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</si>
  <si>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</si>
  <si>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</si>
  <si>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</si>
  <si>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</si>
  <si>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</si>
  <si>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</si>
  <si>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</si>
  <si>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</si>
  <si>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</si>
  <si>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</si>
  <si>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</si>
  <si>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</si>
  <si>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</si>
  <si>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</si>
  <si>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</si>
  <si>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</si>
  <si>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</si>
  <si>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</si>
  <si>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</si>
  <si>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</si>
  <si>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</si>
  <si>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</si>
  <si>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</si>
  <si>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</si>
  <si>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</si>
  <si>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</si>
  <si>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</si>
  <si>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</si>
  <si>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</si>
  <si>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</si>
  <si>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</si>
  <si>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</si>
  <si>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</si>
  <si>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</si>
  <si>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</si>
  <si>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</si>
  <si>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</si>
  <si>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</si>
  <si>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</si>
  <si>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</si>
  <si>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</si>
  <si>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</si>
  <si>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</si>
  <si>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</si>
  <si>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</si>
  <si>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</si>
  <si>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</si>
  <si>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</si>
  <si>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</si>
  <si>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</si>
  <si>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</si>
  <si>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</si>
  <si>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</si>
  <si>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</si>
  <si>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</si>
  <si>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</si>
  <si>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</si>
  <si>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</si>
  <si>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</si>
  <si>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</si>
  <si>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</si>
  <si>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</si>
  <si>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</si>
  <si>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</si>
  <si>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</si>
  <si>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</si>
  <si>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</si>
  <si>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</si>
  <si>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</si>
  <si>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</si>
  <si>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</si>
  <si>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</si>
  <si>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</si>
  <si>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</si>
  <si>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</si>
  <si>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</si>
  <si>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</si>
  <si>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</si>
  <si>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</si>
  <si>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</si>
  <si>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</si>
  <si>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</si>
  <si>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</si>
  <si>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</si>
  <si>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</si>
  <si>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</si>
  <si>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</si>
  <si>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</si>
  <si>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</si>
  <si>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</si>
  <si>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</si>
  <si>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</si>
  <si>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</si>
  <si>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</si>
  <si>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</si>
  <si>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</si>
  <si>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</si>
  <si>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</si>
  <si>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</si>
  <si>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</si>
  <si>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</si>
  <si>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</si>
  <si>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</si>
  <si>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</si>
  <si>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</si>
  <si>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</si>
  <si>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</si>
  <si>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</si>
  <si>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</si>
  <si>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</si>
  <si>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</si>
  <si>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</si>
  <si>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</si>
  <si>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</si>
  <si>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</si>
  <si>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</si>
  <si>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</si>
  <si>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</si>
  <si>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</si>
  <si>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</si>
  <si>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</si>
  <si>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</si>
  <si>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</si>
  <si>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</si>
  <si>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</si>
  <si>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</si>
  <si>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</si>
  <si>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</si>
  <si>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</si>
  <si>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</si>
  <si>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</si>
  <si>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</si>
  <si>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</si>
  <si>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</si>
  <si>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</si>
  <si>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</si>
  <si>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</si>
  <si>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</si>
  <si>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</si>
  <si>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</si>
  <si>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</si>
  <si>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</si>
  <si>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</si>
  <si>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</si>
  <si>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</si>
  <si>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</si>
  <si>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</si>
  <si>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</si>
  <si>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</si>
  <si>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</si>
  <si>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</si>
  <si>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</si>
  <si>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</si>
  <si>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</si>
  <si>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</si>
  <si>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</si>
  <si>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</si>
  <si>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</si>
  <si>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</si>
  <si>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</si>
  <si>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</si>
  <si>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</si>
  <si>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</si>
  <si>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</si>
  <si>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</si>
  <si>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</si>
  <si>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</si>
  <si>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</si>
  <si>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</si>
  <si>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</si>
  <si>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</si>
  <si>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</si>
  <si>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</si>
  <si>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</si>
  <si>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</si>
  <si>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</si>
  <si>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</si>
  <si>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</si>
  <si>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</si>
  <si>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</si>
  <si>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</si>
  <si>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</si>
  <si>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</si>
  <si>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</si>
  <si>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</si>
  <si>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</si>
  <si>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</si>
  <si>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</si>
  <si>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</si>
  <si>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</si>
  <si>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</si>
  <si>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</si>
  <si>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</si>
  <si>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</si>
  <si>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</si>
  <si>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</si>
  <si>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</si>
  <si>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</si>
  <si>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</si>
  <si>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</si>
  <si>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</si>
  <si>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</si>
  <si>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</si>
  <si>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</si>
  <si>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</si>
  <si>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</si>
  <si>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</si>
  <si>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</si>
  <si>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</si>
  <si>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</si>
  <si>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</si>
  <si>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</si>
  <si>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</si>
  <si>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</si>
  <si>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</si>
  <si>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</si>
  <si>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</si>
  <si>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</si>
  <si>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</si>
  <si>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</si>
  <si>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</si>
  <si>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</si>
  <si>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</si>
  <si>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</si>
  <si>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</si>
  <si>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</si>
  <si>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</si>
  <si>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</si>
  <si>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</si>
  <si>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</si>
  <si>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</si>
  <si>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</si>
  <si>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</si>
  <si>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</si>
  <si>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</si>
  <si>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</si>
  <si>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</si>
  <si>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</si>
  <si>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</si>
  <si>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</si>
  <si>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</si>
  <si>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</si>
  <si>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</si>
  <si>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</si>
  <si>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</si>
  <si>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</si>
  <si>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</si>
  <si>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</si>
  <si>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</si>
  <si>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</si>
  <si>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</si>
  <si>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</si>
  <si>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</si>
  <si>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</si>
  <si>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</si>
  <si>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</si>
  <si>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</si>
  <si>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</si>
  <si>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</si>
  <si>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</si>
  <si>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</si>
  <si>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</si>
  <si>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</si>
  <si>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</si>
  <si>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</si>
  <si>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</si>
  <si>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</si>
  <si>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</si>
  <si>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</si>
  <si>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</si>
  <si>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</si>
  <si>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</si>
  <si>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</si>
  <si>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</si>
  <si>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</si>
  <si>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</si>
  <si>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</si>
  <si>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</si>
  <si>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</si>
  <si>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</si>
  <si>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</si>
  <si>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</si>
  <si>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</si>
  <si>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</si>
  <si>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</si>
  <si>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</si>
  <si>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</si>
  <si>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</si>
  <si>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</si>
  <si>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</si>
  <si>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</si>
  <si>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</si>
  <si>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</si>
  <si>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</si>
  <si>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</si>
  <si>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</si>
  <si>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</si>
  <si>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</si>
  <si>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</si>
  <si>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</si>
  <si>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</si>
  <si>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</si>
  <si>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</si>
  <si>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</si>
  <si>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</si>
  <si>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</si>
  <si>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</si>
  <si>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</si>
  <si>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</si>
  <si>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</si>
  <si>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</si>
  <si>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</si>
  <si>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</si>
  <si>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</si>
  <si>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</si>
  <si>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</si>
  <si>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</si>
  <si>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</si>
  <si>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</si>
  <si>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</si>
  <si>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</si>
  <si>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</si>
  <si>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</si>
  <si>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</si>
  <si>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</si>
  <si>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</si>
  <si>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</si>
  <si>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</si>
  <si>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</si>
  <si>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</si>
  <si>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</si>
  <si>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</si>
  <si>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</si>
  <si>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</si>
  <si>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</si>
  <si>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</si>
  <si>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</si>
  <si>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r>
      <t>Jan.</t>
    </r>
    <r>
      <rPr>
        <b/>
        <vertAlign val="superscript"/>
        <sz val="8"/>
        <rFont val="Arial"/>
        <family val="2"/>
      </rPr>
      <t>P</t>
    </r>
  </si>
  <si>
    <t>Jan.</t>
  </si>
  <si>
    <r>
      <t>Jan.</t>
    </r>
    <r>
      <rPr>
        <b/>
        <vertAlign val="superscript"/>
        <sz val="8"/>
        <rFont val="Arial"/>
        <family val="2"/>
      </rPr>
      <t>p</t>
    </r>
  </si>
  <si>
    <t> 550.26</t>
  </si>
  <si>
    <t> 937.05</t>
  </si>
  <si>
    <t> 927.05</t>
  </si>
  <si>
    <t> 640.58</t>
  </si>
  <si>
    <t> 637.58</t>
  </si>
  <si>
    <t> 630.58</t>
  </si>
  <si>
    <t> 628.58</t>
  </si>
  <si>
    <t xml:space="preserve"> Viet Nam</t>
  </si>
  <si>
    <r>
      <t>Jan.-Feb.</t>
    </r>
    <r>
      <rPr>
        <b/>
        <vertAlign val="superscript"/>
        <sz val="8"/>
        <rFont val="Arial"/>
        <family val="2"/>
      </rPr>
      <t>p</t>
    </r>
  </si>
  <si>
    <t>Jan.-Feb.</t>
  </si>
  <si>
    <t>Feb.</t>
  </si>
  <si>
    <r>
      <t>Feb.</t>
    </r>
    <r>
      <rPr>
        <b/>
        <vertAlign val="superscript"/>
        <sz val="8"/>
        <rFont val="Arial"/>
        <family val="2"/>
      </rPr>
      <t>P</t>
    </r>
  </si>
  <si>
    <t>2022</t>
  </si>
  <si>
    <r>
      <t>Feb.</t>
    </r>
    <r>
      <rPr>
        <b/>
        <vertAlign val="superscript"/>
        <sz val="8"/>
        <rFont val="Arial"/>
        <family val="2"/>
      </rPr>
      <t>p</t>
    </r>
  </si>
  <si>
    <t>Jumlah Terkumpul</t>
  </si>
  <si>
    <r>
      <t>Jan.-Feb.</t>
    </r>
    <r>
      <rPr>
        <b/>
        <vertAlign val="superscript"/>
        <sz val="8"/>
        <rFont val="Arial"/>
        <family val="2"/>
      </rPr>
      <t>P</t>
    </r>
  </si>
  <si>
    <t>Jan.-Feb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</si>
</sst>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2"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3">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8" fontId="1" fillId="0" borderId="0" xfId="1" applyNumberFormat="1" applyFont="1" applyFill="1" applyBorder="1" applyAlignme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14" applyFont="1" applyFill="1" applyBorder="1" applyAlignment="1"/>
    <xf numFmtId="0" fontId="2" fillId="3" borderId="0" xfId="0" applyFont="1" applyFill="1" applyBorder="1" applyAlignment="1">
      <alignment horizontal="center"/>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4"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xf numFmtId="0" fontId="2" fillId="3" borderId="0" xfId="14" applyFont="1" applyFill="1" applyBorder="1" applyAlignment="1">
      <alignment horizont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F68"/>
  <sheetViews>
    <sheetView topLeftCell="A4" zoomScaleNormal="100" zoomScaleSheetLayoutView="100" workbookViewId="0">
      <selection activeCell="T58" sqref="T58"/>
    </sheetView>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6"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7"/>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7"/>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7"/>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7"/>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7"/>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8"/>
      <c r="AD9" s="165"/>
    </row>
    <row r="10" spans="1:30" ht="12" customHeight="1" x14ac:dyDescent="0.2">
      <c r="A10" s="967"/>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8"/>
      <c r="AD10" s="165"/>
    </row>
    <row r="11" spans="1:30" ht="10.5" customHeight="1" x14ac:dyDescent="0.2">
      <c r="A11" s="967"/>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7"/>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7"/>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7"/>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7"/>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7"/>
      <c r="B16" s="92"/>
      <c r="C16" s="92"/>
      <c r="D16" s="144"/>
      <c r="E16" s="144"/>
      <c r="F16" s="717" t="s">
        <v>27</v>
      </c>
      <c r="G16" s="144"/>
      <c r="H16" s="144"/>
      <c r="I16" s="144"/>
      <c r="J16" s="716" t="s">
        <v>28</v>
      </c>
      <c r="K16" s="149"/>
      <c r="L16" s="963" t="s">
        <v>29</v>
      </c>
      <c r="M16" s="963"/>
      <c r="N16" s="963"/>
      <c r="O16" s="963"/>
      <c r="P16" s="963"/>
      <c r="Q16" s="144"/>
      <c r="R16" s="716" t="s">
        <v>13</v>
      </c>
      <c r="S16" s="144"/>
      <c r="T16" s="144"/>
      <c r="U16" s="144"/>
      <c r="V16" s="144"/>
      <c r="W16" s="144"/>
      <c r="X16" s="144"/>
      <c r="Y16" s="144"/>
      <c r="Z16" s="717" t="s">
        <v>27</v>
      </c>
      <c r="AA16" s="144"/>
      <c r="AB16" s="144"/>
      <c r="AC16" s="144"/>
      <c r="AD16" s="165"/>
    </row>
    <row r="17" spans="1:31" ht="10.15" customHeight="1" x14ac:dyDescent="0.2">
      <c r="A17" s="967"/>
      <c r="B17" s="92"/>
      <c r="C17" s="92"/>
      <c r="D17" s="144"/>
      <c r="E17" s="144"/>
      <c r="F17" s="717" t="s">
        <v>30</v>
      </c>
      <c r="G17" s="144"/>
      <c r="H17" s="144"/>
      <c r="I17" s="144"/>
      <c r="J17" s="717" t="s">
        <v>31</v>
      </c>
      <c r="K17" s="104"/>
      <c r="L17" s="964" t="s">
        <v>32</v>
      </c>
      <c r="M17" s="964"/>
      <c r="N17" s="964"/>
      <c r="O17" s="964"/>
      <c r="P17" s="964"/>
      <c r="Q17" s="144"/>
      <c r="R17" s="716" t="s">
        <v>12</v>
      </c>
      <c r="S17" s="144"/>
      <c r="T17" s="144"/>
      <c r="U17" s="144"/>
      <c r="V17" s="144"/>
      <c r="W17" s="144"/>
      <c r="X17" s="144"/>
      <c r="Y17" s="144"/>
      <c r="Z17" s="717" t="s">
        <v>33</v>
      </c>
      <c r="AA17" s="144"/>
      <c r="AB17" s="144"/>
      <c r="AC17" s="144"/>
      <c r="AD17" s="165"/>
    </row>
    <row r="18" spans="1:31" ht="10.15" customHeight="1" x14ac:dyDescent="0.2">
      <c r="A18" s="967"/>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7"/>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7"/>
      <c r="B20" s="92"/>
      <c r="C20" s="92"/>
      <c r="D20" s="144"/>
      <c r="E20" s="144"/>
      <c r="F20" s="144"/>
      <c r="G20" s="144"/>
      <c r="H20" s="144"/>
      <c r="I20" s="144"/>
      <c r="J20" s="144"/>
      <c r="K20" s="144"/>
      <c r="L20" s="149" t="s">
        <v>38</v>
      </c>
      <c r="M20" s="149"/>
      <c r="N20" s="149" t="s">
        <v>39</v>
      </c>
      <c r="O20" s="149"/>
      <c r="P20" s="915"/>
      <c r="Q20" s="144"/>
      <c r="R20" s="144"/>
      <c r="S20" s="144"/>
      <c r="T20" s="144"/>
      <c r="U20" s="144"/>
      <c r="V20" s="144"/>
      <c r="W20" s="144"/>
      <c r="X20" s="144"/>
      <c r="Y20" s="144"/>
      <c r="Z20" s="144"/>
      <c r="AA20" s="144"/>
      <c r="AB20" s="144"/>
      <c r="AC20" s="144"/>
      <c r="AD20" s="165"/>
    </row>
    <row r="21" spans="1:31" ht="10.15" customHeight="1" x14ac:dyDescent="0.2">
      <c r="A21" s="967"/>
      <c r="B21" s="92"/>
      <c r="C21" s="92"/>
      <c r="D21" s="144"/>
      <c r="E21" s="144"/>
      <c r="F21" s="144"/>
      <c r="G21" s="144"/>
      <c r="H21" s="144"/>
      <c r="I21" s="144"/>
      <c r="J21" s="144"/>
      <c r="K21" s="144"/>
      <c r="L21" s="144"/>
      <c r="M21" s="144"/>
      <c r="N21" s="104" t="s">
        <v>40</v>
      </c>
      <c r="O21" s="104"/>
      <c r="P21" s="916"/>
      <c r="Q21" s="144"/>
      <c r="R21" s="144"/>
      <c r="S21" s="144"/>
      <c r="T21" s="144"/>
      <c r="U21" s="144"/>
      <c r="V21" s="144"/>
      <c r="W21" s="144"/>
      <c r="X21" s="144"/>
      <c r="Y21" s="144"/>
      <c r="Z21" s="144"/>
      <c r="AA21" s="144"/>
      <c r="AB21" s="144"/>
      <c r="AC21" s="144"/>
      <c r="AD21" s="165"/>
    </row>
    <row r="22" spans="1:31" ht="5.25" customHeight="1" x14ac:dyDescent="0.2">
      <c r="A22" s="967"/>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7"/>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7"/>
      <c r="B24" s="113"/>
      <c r="C24" s="699">
        <v>2021</v>
      </c>
      <c r="D24" s="951"/>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7"/>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7"/>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7"/>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7"/>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7"/>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7"/>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7"/>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7"/>
      <c r="B32" s="113"/>
      <c r="C32" s="699">
        <v>2022</v>
      </c>
      <c r="D32" s="126"/>
      <c r="E32" s="489" t="s">
        <v>430</v>
      </c>
      <c r="F32" s="148">
        <v>285244.63400000002</v>
      </c>
      <c r="G32" s="148"/>
      <c r="H32" s="148">
        <v>252806.49910000002</v>
      </c>
      <c r="I32" s="148"/>
      <c r="J32" s="148">
        <v>8887.0239999999994</v>
      </c>
      <c r="K32" s="148"/>
      <c r="L32" s="148"/>
      <c r="M32" s="148"/>
      <c r="N32" s="148"/>
      <c r="O32" s="148"/>
      <c r="P32" s="148">
        <f>R32-J32</f>
        <v>70119.608962645638</v>
      </c>
      <c r="Q32" s="148"/>
      <c r="R32" s="127">
        <v>79006.632962645643</v>
      </c>
      <c r="S32" s="148"/>
      <c r="T32" s="148">
        <f>F32+H32+R32</f>
        <v>617057.76606264559</v>
      </c>
      <c r="U32" s="148"/>
      <c r="V32" s="148">
        <v>98841.088373999984</v>
      </c>
      <c r="W32" s="148"/>
      <c r="X32" s="148">
        <v>83254.272999999972</v>
      </c>
      <c r="Y32" s="148"/>
      <c r="Z32" s="148">
        <v>318698.745</v>
      </c>
      <c r="AA32" s="148"/>
      <c r="AB32" s="148">
        <f>SUM(V32:Z32)</f>
        <v>500794.10637399997</v>
      </c>
      <c r="AC32" s="445"/>
      <c r="AD32" s="490"/>
      <c r="AE32" s="74"/>
    </row>
    <row r="33" spans="1:32" ht="6" customHeight="1" x14ac:dyDescent="0.2">
      <c r="A33" s="967"/>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7"/>
      <c r="B34" s="109"/>
      <c r="C34" s="699">
        <v>2021</v>
      </c>
      <c r="D34" s="445"/>
      <c r="E34" s="489" t="s">
        <v>431</v>
      </c>
      <c r="F34" s="127">
        <v>249550.79300000001</v>
      </c>
      <c r="G34" s="148"/>
      <c r="H34" s="148">
        <v>241910.63390000002</v>
      </c>
      <c r="I34" s="148"/>
      <c r="J34" s="148">
        <v>9851.1679999999997</v>
      </c>
      <c r="K34" s="148"/>
      <c r="L34" s="148"/>
      <c r="M34" s="148"/>
      <c r="N34" s="148"/>
      <c r="O34" s="148"/>
      <c r="P34" s="148">
        <f t="shared" ref="P34" si="0">R34-J34</f>
        <v>85723.596999999994</v>
      </c>
      <c r="Q34" s="148"/>
      <c r="R34" s="148">
        <v>95574.764999999999</v>
      </c>
      <c r="S34" s="148"/>
      <c r="T34" s="148">
        <f t="shared" ref="T34" si="1">F34+H34+R34</f>
        <v>587036.19189999998</v>
      </c>
      <c r="U34" s="148"/>
      <c r="V34" s="148">
        <v>102757.46577999998</v>
      </c>
      <c r="W34" s="148"/>
      <c r="X34" s="148">
        <v>91798.432000000015</v>
      </c>
      <c r="Y34" s="148"/>
      <c r="Z34" s="127">
        <v>286117.22100000002</v>
      </c>
      <c r="AA34" s="148"/>
      <c r="AB34" s="148">
        <f t="shared" ref="AB34" si="2">SUM(V34:Z34)</f>
        <v>480673.11878000002</v>
      </c>
      <c r="AC34" s="735"/>
      <c r="AD34" s="734"/>
      <c r="AE34" s="74"/>
    </row>
    <row r="35" spans="1:32" s="271" customFormat="1" ht="7.15" customHeight="1" x14ac:dyDescent="0.2">
      <c r="A35" s="967"/>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7"/>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7"/>
      <c r="B37" s="365"/>
      <c r="C37" s="694">
        <v>2022</v>
      </c>
      <c r="D37" s="259"/>
      <c r="E37" s="902" t="s">
        <v>433</v>
      </c>
      <c r="F37" s="148">
        <v>310001.79100000003</v>
      </c>
      <c r="G37" s="148"/>
      <c r="H37" s="148">
        <v>112782.96620000001</v>
      </c>
      <c r="I37" s="148"/>
      <c r="J37" s="148">
        <v>3470.7860000000001</v>
      </c>
      <c r="K37" s="148"/>
      <c r="L37" s="148"/>
      <c r="M37" s="148"/>
      <c r="N37" s="148"/>
      <c r="O37" s="148"/>
      <c r="P37" s="428">
        <f>R37-J37</f>
        <v>26448.7215177588</v>
      </c>
      <c r="Q37" s="127"/>
      <c r="R37" s="148">
        <v>29919.507517758801</v>
      </c>
      <c r="S37" s="127"/>
      <c r="T37" s="428">
        <f>F37+H37+R37</f>
        <v>452704.26471775887</v>
      </c>
      <c r="U37" s="148"/>
      <c r="V37" s="148">
        <v>47681.514222999998</v>
      </c>
      <c r="W37" s="148"/>
      <c r="X37" s="148">
        <v>39864.540999999997</v>
      </c>
      <c r="Y37" s="148"/>
      <c r="Z37" s="148">
        <v>318698.745</v>
      </c>
      <c r="AA37" s="148"/>
      <c r="AB37" s="428">
        <f>V37+X37+Z37</f>
        <v>406244.800223</v>
      </c>
      <c r="AC37" s="736"/>
      <c r="AD37" s="429"/>
    </row>
    <row r="38" spans="1:32" s="271" customFormat="1" ht="6" customHeight="1" x14ac:dyDescent="0.2">
      <c r="A38" s="967"/>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7"/>
      <c r="B39" s="365"/>
      <c r="C39" s="694"/>
      <c r="D39" s="259"/>
      <c r="E39" s="902" t="s">
        <v>419</v>
      </c>
      <c r="F39" s="148">
        <v>285245.348</v>
      </c>
      <c r="G39" s="148"/>
      <c r="H39" s="148">
        <v>140023.53290000002</v>
      </c>
      <c r="I39" s="148"/>
      <c r="J39" s="148">
        <v>5416.2380000000003</v>
      </c>
      <c r="K39" s="148"/>
      <c r="L39" s="148"/>
      <c r="M39" s="148"/>
      <c r="N39" s="148"/>
      <c r="O39" s="148"/>
      <c r="P39" s="428">
        <f>R39-J39</f>
        <v>43670.887444886845</v>
      </c>
      <c r="Q39" s="127"/>
      <c r="R39" s="148">
        <v>49087.125444886842</v>
      </c>
      <c r="S39" s="127"/>
      <c r="T39" s="428">
        <f>F39+H39+R39</f>
        <v>474356.00634488685</v>
      </c>
      <c r="U39" s="148"/>
      <c r="V39" s="148">
        <v>51159.574150999979</v>
      </c>
      <c r="W39" s="148"/>
      <c r="X39" s="148">
        <v>43389.731999999996</v>
      </c>
      <c r="Y39" s="148"/>
      <c r="Z39" s="148">
        <v>310001.79100000003</v>
      </c>
      <c r="AA39" s="148"/>
      <c r="AB39" s="428">
        <f>V39+X39+Z39</f>
        <v>404551.09715099999</v>
      </c>
      <c r="AC39" s="736"/>
      <c r="AD39" s="429"/>
    </row>
    <row r="40" spans="1:32" s="271" customFormat="1" ht="7.15" customHeight="1" x14ac:dyDescent="0.2">
      <c r="A40" s="967"/>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7"/>
      <c r="B41" s="365"/>
      <c r="C41" s="694">
        <v>2021</v>
      </c>
      <c r="D41" s="259"/>
      <c r="E41" s="902" t="s">
        <v>41</v>
      </c>
      <c r="F41" s="148">
        <v>269420.505</v>
      </c>
      <c r="G41" s="148"/>
      <c r="H41" s="148">
        <v>113776.048</v>
      </c>
      <c r="I41" s="148"/>
      <c r="J41" s="148">
        <v>3774.7689999999998</v>
      </c>
      <c r="K41" s="148"/>
      <c r="L41" s="148"/>
      <c r="M41" s="148"/>
      <c r="N41" s="148"/>
      <c r="O41" s="148"/>
      <c r="P41" s="428">
        <f>R41-J41</f>
        <v>37915.046900493697</v>
      </c>
      <c r="Q41" s="127"/>
      <c r="R41" s="148">
        <v>41689.815900493697</v>
      </c>
      <c r="S41" s="127"/>
      <c r="T41" s="428">
        <f>F41+H41+R41</f>
        <v>424886.36890049372</v>
      </c>
      <c r="U41" s="148"/>
      <c r="V41" s="148">
        <v>45982.343009000004</v>
      </c>
      <c r="W41" s="148"/>
      <c r="X41" s="148">
        <v>42617.846999999994</v>
      </c>
      <c r="Y41" s="148"/>
      <c r="Z41" s="148">
        <v>285244.63400000002</v>
      </c>
      <c r="AA41" s="148"/>
      <c r="AB41" s="428">
        <f>V41+X41+Z41</f>
        <v>373844.82400900003</v>
      </c>
      <c r="AC41" s="127"/>
      <c r="AD41" s="405"/>
      <c r="AF41" s="773"/>
    </row>
    <row r="42" spans="1:32" s="271" customFormat="1" ht="7.15" customHeight="1" x14ac:dyDescent="0.2">
      <c r="A42" s="967"/>
      <c r="B42" s="365"/>
      <c r="C42" s="727"/>
      <c r="D42" s="900"/>
      <c r="E42" s="902"/>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7"/>
      <c r="B43" s="365"/>
      <c r="C43" s="694">
        <v>2021</v>
      </c>
      <c r="D43" s="383"/>
      <c r="E43" s="383" t="s">
        <v>432</v>
      </c>
      <c r="F43" s="127">
        <v>280841.36700000003</v>
      </c>
      <c r="G43" s="127"/>
      <c r="H43" s="127">
        <v>109758.887</v>
      </c>
      <c r="I43" s="127"/>
      <c r="J43" s="127">
        <v>4537.9809999999998</v>
      </c>
      <c r="K43" s="127"/>
      <c r="L43" s="127"/>
      <c r="M43" s="127"/>
      <c r="N43" s="127"/>
      <c r="O43" s="127"/>
      <c r="P43" s="428">
        <f>R43-J43</f>
        <v>45302.042000000001</v>
      </c>
      <c r="Q43" s="127"/>
      <c r="R43" s="127">
        <v>49840.023000000001</v>
      </c>
      <c r="S43" s="127"/>
      <c r="T43" s="428">
        <f>F43+H43+R43</f>
        <v>440440.277</v>
      </c>
      <c r="U43" s="127"/>
      <c r="V43" s="127">
        <v>54632.177619999995</v>
      </c>
      <c r="W43" s="127"/>
      <c r="X43" s="127">
        <v>44697.468000000001</v>
      </c>
      <c r="Y43" s="127"/>
      <c r="Z43" s="127">
        <v>286117.22100000002</v>
      </c>
      <c r="AA43" s="127"/>
      <c r="AB43" s="428">
        <f>V43+X43+Z43</f>
        <v>385446.86661999999</v>
      </c>
      <c r="AC43" s="739"/>
      <c r="AD43" s="405"/>
      <c r="AF43" s="433"/>
    </row>
    <row r="44" spans="1:32" s="271" customFormat="1" ht="5.25" customHeight="1" x14ac:dyDescent="0.2">
      <c r="A44" s="967"/>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7"/>
      <c r="B45" s="365"/>
      <c r="C45" s="694"/>
      <c r="D45" s="902"/>
      <c r="E45" s="383" t="s">
        <v>420</v>
      </c>
      <c r="F45" s="127">
        <v>249550.79300000001</v>
      </c>
      <c r="G45" s="127"/>
      <c r="H45" s="127">
        <v>132151.7469</v>
      </c>
      <c r="I45" s="127"/>
      <c r="J45" s="127">
        <v>5313.1869999999999</v>
      </c>
      <c r="K45" s="127"/>
      <c r="L45" s="127"/>
      <c r="M45" s="127"/>
      <c r="N45" s="127"/>
      <c r="O45" s="127"/>
      <c r="P45" s="428">
        <f>R45-J45</f>
        <v>40421.555</v>
      </c>
      <c r="Q45" s="127"/>
      <c r="R45" s="127">
        <v>45734.741999999998</v>
      </c>
      <c r="S45" s="127"/>
      <c r="T45" s="428">
        <f>F45+H45+R45</f>
        <v>427437.28189999994</v>
      </c>
      <c r="U45" s="127"/>
      <c r="V45" s="127">
        <v>48125.288159999989</v>
      </c>
      <c r="W45" s="127"/>
      <c r="X45" s="127">
        <v>47100.964000000014</v>
      </c>
      <c r="Y45" s="127"/>
      <c r="Z45" s="127">
        <v>280841.36700000003</v>
      </c>
      <c r="AA45" s="127"/>
      <c r="AB45" s="428">
        <f>V45+X45+Z45</f>
        <v>376067.61916</v>
      </c>
      <c r="AC45" s="739"/>
      <c r="AD45" s="405"/>
      <c r="AF45" s="433"/>
    </row>
    <row r="46" spans="1:32" s="271" customFormat="1" ht="6.75" customHeight="1" x14ac:dyDescent="0.2">
      <c r="A46" s="967"/>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7"/>
      <c r="B47" s="402"/>
      <c r="C47" s="694">
        <v>2020</v>
      </c>
      <c r="D47" s="902"/>
      <c r="E47" s="383" t="s">
        <v>41</v>
      </c>
      <c r="F47" s="127">
        <v>259442.50700000001</v>
      </c>
      <c r="G47" s="127"/>
      <c r="H47" s="127">
        <v>142441.46739999999</v>
      </c>
      <c r="I47" s="127"/>
      <c r="J47" s="127">
        <v>5371.0290000000005</v>
      </c>
      <c r="K47" s="127"/>
      <c r="L47" s="127"/>
      <c r="M47" s="127"/>
      <c r="N47" s="127"/>
      <c r="O47" s="127"/>
      <c r="P47" s="428">
        <f>R47-J47</f>
        <v>44454.212123713602</v>
      </c>
      <c r="Q47" s="127"/>
      <c r="R47" s="127">
        <v>49825.241123713604</v>
      </c>
      <c r="S47" s="127"/>
      <c r="T47" s="428">
        <f>F47+H47+R47</f>
        <v>451709.21552371362</v>
      </c>
      <c r="U47" s="127"/>
      <c r="V47" s="127">
        <v>61546.743190000001</v>
      </c>
      <c r="W47" s="127"/>
      <c r="X47" s="127">
        <v>42356.258999999998</v>
      </c>
      <c r="Y47" s="127"/>
      <c r="Z47" s="127">
        <v>249550.79300000001</v>
      </c>
      <c r="AA47" s="127"/>
      <c r="AB47" s="428">
        <f>V47+X47+Z47</f>
        <v>353453.79518999998</v>
      </c>
      <c r="AC47" s="739"/>
      <c r="AD47" s="405"/>
      <c r="AE47" s="271"/>
      <c r="AF47" s="740"/>
    </row>
    <row r="48" spans="1:32" s="193" customFormat="1" ht="7.15" customHeight="1" x14ac:dyDescent="0.2">
      <c r="A48" s="967"/>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7"/>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7"/>
      <c r="C50" s="136" t="s">
        <v>42</v>
      </c>
      <c r="D50" s="136"/>
      <c r="H50" s="136"/>
      <c r="V50" s="965" t="s">
        <v>43</v>
      </c>
      <c r="W50" s="965"/>
      <c r="X50" s="965"/>
      <c r="Y50" s="965"/>
      <c r="Z50" s="965"/>
      <c r="AA50" s="965"/>
      <c r="AB50" s="965"/>
      <c r="AC50" s="965"/>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T45"/>
  <sheetViews>
    <sheetView zoomScaleNormal="100" zoomScaleSheetLayoutView="100" workbookViewId="0">
      <selection activeCell="N50" sqref="N50"/>
    </sheetView>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9" t="s">
        <v>2</v>
      </c>
      <c r="Q3" s="969"/>
      <c r="R3" s="969"/>
      <c r="S3" s="715"/>
    </row>
    <row r="4" spans="1:19" ht="12" customHeight="1" x14ac:dyDescent="0.2">
      <c r="A4" s="966" t="s">
        <v>94</v>
      </c>
      <c r="Q4" s="970" t="s">
        <v>3</v>
      </c>
      <c r="R4" s="970"/>
    </row>
    <row r="5" spans="1:19" ht="5.25" customHeight="1" x14ac:dyDescent="0.2">
      <c r="A5" s="975"/>
    </row>
    <row r="6" spans="1:19" ht="11.1" customHeight="1" x14ac:dyDescent="0.2">
      <c r="A6" s="975"/>
      <c r="B6" s="689"/>
      <c r="C6" s="280"/>
      <c r="D6" s="280"/>
      <c r="E6" s="280"/>
      <c r="F6" s="280"/>
      <c r="G6" s="280"/>
      <c r="H6" s="280"/>
      <c r="I6" s="280"/>
      <c r="J6" s="280"/>
      <c r="K6" s="280"/>
      <c r="L6" s="280"/>
      <c r="M6" s="280"/>
      <c r="N6" s="280"/>
      <c r="O6" s="280"/>
      <c r="P6" s="280"/>
      <c r="Q6" s="280"/>
      <c r="R6" s="539"/>
    </row>
    <row r="7" spans="1:19" ht="11.1" customHeight="1" x14ac:dyDescent="0.2">
      <c r="A7" s="975"/>
      <c r="B7" s="971" t="s">
        <v>50</v>
      </c>
      <c r="C7" s="972"/>
      <c r="D7" s="183"/>
      <c r="E7" s="185" t="s">
        <v>28</v>
      </c>
      <c r="F7" s="183"/>
      <c r="G7" s="183"/>
      <c r="H7" s="183"/>
      <c r="I7" s="183"/>
      <c r="J7" s="183"/>
      <c r="K7" s="185" t="s">
        <v>51</v>
      </c>
      <c r="L7" s="183"/>
      <c r="M7" s="183"/>
      <c r="N7" s="183"/>
      <c r="O7" s="183"/>
      <c r="P7" s="183"/>
      <c r="Q7" s="716" t="s">
        <v>13</v>
      </c>
      <c r="R7" s="204"/>
    </row>
    <row r="8" spans="1:19" ht="10.5" customHeight="1" x14ac:dyDescent="0.2">
      <c r="A8" s="975"/>
      <c r="B8" s="973" t="s">
        <v>52</v>
      </c>
      <c r="C8" s="974"/>
      <c r="D8" s="183"/>
      <c r="E8" s="291" t="s">
        <v>53</v>
      </c>
      <c r="F8" s="183"/>
      <c r="G8" s="183"/>
      <c r="H8" s="183"/>
      <c r="I8" s="183"/>
      <c r="J8" s="183"/>
      <c r="K8" s="291" t="s">
        <v>54</v>
      </c>
      <c r="L8" s="183"/>
      <c r="M8" s="183"/>
      <c r="N8" s="183"/>
      <c r="O8" s="183"/>
      <c r="P8" s="183"/>
      <c r="Q8" s="716" t="s">
        <v>12</v>
      </c>
      <c r="R8" s="204"/>
    </row>
    <row r="9" spans="1:19" ht="11.25" customHeight="1" x14ac:dyDescent="0.2">
      <c r="A9" s="975"/>
      <c r="B9" s="690"/>
      <c r="C9" s="183"/>
      <c r="D9" s="183"/>
      <c r="E9" s="312"/>
      <c r="F9" s="312"/>
      <c r="G9" s="312"/>
      <c r="H9" s="312"/>
      <c r="I9" s="312"/>
      <c r="J9" s="183"/>
      <c r="K9" s="312"/>
      <c r="L9" s="312"/>
      <c r="M9" s="312"/>
      <c r="N9" s="312"/>
      <c r="O9" s="312"/>
      <c r="P9" s="183"/>
      <c r="Q9" s="717" t="s">
        <v>22</v>
      </c>
      <c r="R9" s="204"/>
    </row>
    <row r="10" spans="1:19" ht="15.75" customHeight="1" x14ac:dyDescent="0.2">
      <c r="A10" s="975"/>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5"/>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5"/>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5"/>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5"/>
      <c r="B14" s="690"/>
      <c r="C14" s="183"/>
      <c r="D14" s="183"/>
      <c r="E14" s="183"/>
      <c r="F14" s="183"/>
      <c r="G14" s="183"/>
      <c r="H14" s="183"/>
      <c r="I14" s="183"/>
      <c r="J14" s="183"/>
      <c r="K14" s="291"/>
      <c r="L14" s="183"/>
      <c r="M14" s="183"/>
      <c r="N14" s="183"/>
      <c r="O14" s="183"/>
      <c r="P14" s="183"/>
      <c r="Q14" s="183"/>
      <c r="R14" s="204"/>
    </row>
    <row r="15" spans="1:19" ht="9.75" customHeight="1" x14ac:dyDescent="0.2">
      <c r="A15" s="975"/>
      <c r="B15" s="692"/>
      <c r="C15" s="312"/>
      <c r="D15" s="312"/>
      <c r="E15" s="312"/>
      <c r="F15" s="312"/>
      <c r="G15" s="312"/>
      <c r="H15" s="312"/>
      <c r="I15" s="312"/>
      <c r="J15" s="312"/>
      <c r="K15" s="312"/>
      <c r="L15" s="312"/>
      <c r="M15" s="312"/>
      <c r="N15" s="312"/>
      <c r="O15" s="312"/>
      <c r="P15" s="312"/>
      <c r="Q15" s="312"/>
      <c r="R15" s="342"/>
    </row>
    <row r="16" spans="1:19" ht="6.75" customHeight="1" x14ac:dyDescent="0.2">
      <c r="A16" s="975"/>
      <c r="B16" s="693"/>
      <c r="C16" s="189"/>
      <c r="D16" s="189"/>
      <c r="E16" s="126"/>
      <c r="F16" s="126"/>
      <c r="G16" s="126"/>
      <c r="H16" s="126"/>
      <c r="I16" s="126"/>
      <c r="J16" s="126"/>
      <c r="K16" s="126"/>
      <c r="L16" s="126"/>
      <c r="M16" s="126"/>
      <c r="N16" s="126"/>
      <c r="O16" s="126"/>
      <c r="P16" s="126"/>
      <c r="Q16" s="126"/>
      <c r="R16" s="719"/>
    </row>
    <row r="17" spans="1:20" ht="11.25" customHeight="1" x14ac:dyDescent="0.2">
      <c r="A17" s="975"/>
      <c r="B17" s="858" t="s">
        <v>416</v>
      </c>
      <c r="C17" s="951"/>
      <c r="D17" s="189"/>
      <c r="E17" s="625">
        <v>41895.231</v>
      </c>
      <c r="F17" s="898"/>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5"/>
      <c r="B18" s="893"/>
      <c r="C18" s="189"/>
      <c r="D18" s="189"/>
      <c r="E18" s="126"/>
      <c r="F18" s="126"/>
      <c r="G18" s="126"/>
      <c r="H18" s="126"/>
      <c r="I18" s="126"/>
      <c r="J18" s="126"/>
      <c r="K18" s="126"/>
      <c r="L18" s="126"/>
      <c r="M18" s="126"/>
      <c r="N18" s="126"/>
      <c r="O18" s="126"/>
      <c r="P18" s="126"/>
      <c r="Q18" s="126"/>
      <c r="R18" s="169"/>
    </row>
    <row r="19" spans="1:20" x14ac:dyDescent="0.2">
      <c r="A19" s="975"/>
      <c r="B19" s="858" t="s">
        <v>414</v>
      </c>
      <c r="C19" s="189"/>
      <c r="D19" s="189"/>
      <c r="E19" s="625">
        <v>52654</v>
      </c>
      <c r="F19" s="898"/>
      <c r="G19" s="625">
        <v>3767</v>
      </c>
      <c r="H19" s="625"/>
      <c r="I19" s="127">
        <f>E19+G19</f>
        <v>56421</v>
      </c>
      <c r="J19" s="126"/>
      <c r="K19" s="218">
        <f>Q19-I19</f>
        <v>458281</v>
      </c>
      <c r="L19" s="126"/>
      <c r="M19" s="126"/>
      <c r="N19" s="126"/>
      <c r="O19" s="126"/>
      <c r="P19" s="126"/>
      <c r="Q19" s="127">
        <v>514702</v>
      </c>
      <c r="R19" s="171"/>
    </row>
    <row r="20" spans="1:20" x14ac:dyDescent="0.2">
      <c r="A20" s="975"/>
      <c r="B20" s="893"/>
      <c r="C20" s="189"/>
      <c r="D20" s="189"/>
      <c r="E20" s="126"/>
      <c r="F20" s="126"/>
      <c r="G20" s="126"/>
      <c r="H20" s="126"/>
      <c r="I20" s="126"/>
      <c r="J20" s="126"/>
      <c r="K20" s="126"/>
      <c r="L20" s="126"/>
      <c r="M20" s="126"/>
      <c r="N20" s="126"/>
      <c r="O20" s="126"/>
      <c r="P20" s="126"/>
      <c r="Q20" s="126"/>
      <c r="R20" s="171"/>
    </row>
    <row r="21" spans="1:20" x14ac:dyDescent="0.2">
      <c r="A21" s="975"/>
      <c r="B21" s="858" t="s">
        <v>305</v>
      </c>
      <c r="C21" s="126"/>
      <c r="D21" s="126"/>
      <c r="E21" s="625">
        <v>58247</v>
      </c>
      <c r="F21" s="898"/>
      <c r="G21" s="625">
        <v>2980</v>
      </c>
      <c r="H21" s="625"/>
      <c r="I21" s="127">
        <f>E21+G21</f>
        <v>61227</v>
      </c>
      <c r="J21" s="126"/>
      <c r="K21" s="218">
        <f>Q21-I21</f>
        <v>578603</v>
      </c>
      <c r="L21" s="126"/>
      <c r="M21" s="126"/>
      <c r="N21" s="126"/>
      <c r="O21" s="126"/>
      <c r="P21" s="126"/>
      <c r="Q21" s="148">
        <v>639830</v>
      </c>
      <c r="R21" s="171"/>
    </row>
    <row r="22" spans="1:20" ht="9" customHeight="1" x14ac:dyDescent="0.2">
      <c r="A22" s="975"/>
      <c r="B22" s="858"/>
      <c r="C22" s="126"/>
      <c r="D22" s="126"/>
      <c r="E22" s="625"/>
      <c r="F22" s="898"/>
      <c r="G22" s="625"/>
      <c r="H22" s="625"/>
      <c r="I22" s="127"/>
      <c r="J22" s="126"/>
      <c r="K22" s="218"/>
      <c r="L22" s="126"/>
      <c r="M22" s="126"/>
      <c r="N22" s="126"/>
      <c r="O22" s="126"/>
      <c r="P22" s="126"/>
      <c r="Q22" s="148"/>
      <c r="R22" s="171"/>
    </row>
    <row r="23" spans="1:20" x14ac:dyDescent="0.2">
      <c r="A23" s="975"/>
      <c r="B23" s="694">
        <v>2018</v>
      </c>
      <c r="C23" s="899"/>
      <c r="D23" s="900"/>
      <c r="E23" s="218">
        <v>52286</v>
      </c>
      <c r="F23" s="901"/>
      <c r="G23" s="218">
        <v>3167</v>
      </c>
      <c r="H23" s="218"/>
      <c r="I23" s="218">
        <f>E23+G23</f>
        <v>55453</v>
      </c>
      <c r="J23" s="218"/>
      <c r="K23" s="218">
        <f>Q23-I23</f>
        <v>547876</v>
      </c>
      <c r="L23" s="218"/>
      <c r="M23" s="218"/>
      <c r="N23" s="218"/>
      <c r="O23" s="428"/>
      <c r="P23" s="428"/>
      <c r="Q23" s="218">
        <v>603329</v>
      </c>
      <c r="R23" s="171"/>
    </row>
    <row r="24" spans="1:20" ht="6.75" customHeight="1" x14ac:dyDescent="0.2">
      <c r="A24" s="975"/>
      <c r="B24" s="859"/>
      <c r="C24" s="126"/>
      <c r="D24" s="126"/>
      <c r="E24" s="126"/>
      <c r="F24" s="126"/>
      <c r="G24" s="126"/>
      <c r="H24" s="126"/>
      <c r="I24" s="126"/>
      <c r="J24" s="126"/>
      <c r="K24" s="126"/>
      <c r="L24" s="126"/>
      <c r="M24" s="126"/>
      <c r="N24" s="126"/>
      <c r="O24" s="126"/>
      <c r="P24" s="126"/>
      <c r="Q24" s="126"/>
      <c r="R24" s="171"/>
    </row>
    <row r="25" spans="1:20" ht="11.25" customHeight="1" x14ac:dyDescent="0.2">
      <c r="A25" s="975"/>
      <c r="B25" s="858" t="s">
        <v>434</v>
      </c>
      <c r="C25" s="316"/>
      <c r="D25" s="489" t="s">
        <v>430</v>
      </c>
      <c r="E25" s="695">
        <v>8499.7189999999991</v>
      </c>
      <c r="F25" s="696"/>
      <c r="G25" s="124">
        <v>387.30500000000001</v>
      </c>
      <c r="H25" s="124"/>
      <c r="I25" s="127">
        <f>E25+G25</f>
        <v>8887.0239999999994</v>
      </c>
      <c r="J25" s="124"/>
      <c r="K25" s="218">
        <f>Q25-I25</f>
        <v>70119.608962645638</v>
      </c>
      <c r="L25" s="124"/>
      <c r="M25" s="124"/>
      <c r="N25" s="124"/>
      <c r="O25" s="127"/>
      <c r="P25" s="148"/>
      <c r="Q25" s="148">
        <v>79006.632962645643</v>
      </c>
      <c r="R25" s="171"/>
    </row>
    <row r="26" spans="1:20" ht="7.5" customHeight="1" x14ac:dyDescent="0.2">
      <c r="A26" s="975"/>
      <c r="B26" s="699"/>
      <c r="C26" s="445"/>
      <c r="D26" s="489"/>
      <c r="E26" s="126"/>
      <c r="F26" s="126"/>
      <c r="G26" s="126"/>
      <c r="H26" s="126"/>
      <c r="I26" s="127"/>
      <c r="J26" s="126"/>
      <c r="K26" s="218"/>
      <c r="L26" s="126"/>
      <c r="M26" s="126"/>
      <c r="N26" s="126"/>
      <c r="O26" s="126"/>
      <c r="P26" s="126"/>
      <c r="Q26" s="126"/>
      <c r="R26" s="171"/>
    </row>
    <row r="27" spans="1:20" x14ac:dyDescent="0.2">
      <c r="A27" s="975"/>
      <c r="B27" s="699">
        <v>2021</v>
      </c>
      <c r="C27" s="445"/>
      <c r="D27" s="489" t="s">
        <v>431</v>
      </c>
      <c r="E27" s="702">
        <v>8945.26</v>
      </c>
      <c r="F27" s="126"/>
      <c r="G27" s="702">
        <v>905.90800000000002</v>
      </c>
      <c r="H27" s="126"/>
      <c r="I27" s="127">
        <f t="shared" ref="I27" si="0">E27+G27</f>
        <v>9851.1679999999997</v>
      </c>
      <c r="J27" s="126"/>
      <c r="K27" s="218">
        <f t="shared" ref="K27" si="1">Q27-I27</f>
        <v>85723.596999999994</v>
      </c>
      <c r="L27" s="126"/>
      <c r="M27" s="126"/>
      <c r="N27" s="126"/>
      <c r="O27" s="126"/>
      <c r="P27" s="126"/>
      <c r="Q27" s="148">
        <v>95574.764999999999</v>
      </c>
      <c r="R27" s="171"/>
    </row>
    <row r="28" spans="1:20" ht="9" customHeight="1" x14ac:dyDescent="0.2">
      <c r="A28" s="975"/>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5"/>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5"/>
      <c r="B30" s="694">
        <v>2022</v>
      </c>
      <c r="C30" s="489"/>
      <c r="D30" s="902" t="s">
        <v>435</v>
      </c>
      <c r="E30" s="702">
        <v>3299.8180000000002</v>
      </c>
      <c r="F30" s="445"/>
      <c r="G30" s="148">
        <v>170.96799999999999</v>
      </c>
      <c r="H30" s="148"/>
      <c r="I30" s="148">
        <f>E30+G30</f>
        <v>3470.7860000000001</v>
      </c>
      <c r="J30" s="148"/>
      <c r="K30" s="148">
        <f>Q30-I30</f>
        <v>26448.7215177588</v>
      </c>
      <c r="L30" s="148"/>
      <c r="M30" s="148"/>
      <c r="N30" s="148"/>
      <c r="O30" s="148"/>
      <c r="P30" s="148"/>
      <c r="Q30" s="148">
        <v>29919.507517758801</v>
      </c>
      <c r="R30" s="171"/>
      <c r="S30" s="74"/>
      <c r="T30" s="74"/>
    </row>
    <row r="31" spans="1:20" ht="6.75" customHeight="1" x14ac:dyDescent="0.2">
      <c r="A31" s="975"/>
      <c r="B31" s="694"/>
      <c r="C31" s="489"/>
      <c r="D31" s="902"/>
      <c r="E31" s="702"/>
      <c r="F31" s="445"/>
      <c r="G31" s="148"/>
      <c r="H31" s="148"/>
      <c r="I31" s="148"/>
      <c r="J31" s="148"/>
      <c r="K31" s="148"/>
      <c r="L31" s="148"/>
      <c r="M31" s="148"/>
      <c r="N31" s="148"/>
      <c r="O31" s="148"/>
      <c r="P31" s="148"/>
      <c r="Q31" s="148"/>
      <c r="R31" s="171"/>
      <c r="S31" s="74"/>
      <c r="T31" s="74"/>
    </row>
    <row r="32" spans="1:20" ht="12" customHeight="1" x14ac:dyDescent="0.2">
      <c r="A32" s="975"/>
      <c r="B32" s="694"/>
      <c r="C32" s="489"/>
      <c r="D32" s="902" t="s">
        <v>421</v>
      </c>
      <c r="E32" s="702">
        <v>5199.9009999999998</v>
      </c>
      <c r="F32" s="445"/>
      <c r="G32" s="148">
        <v>216.33699999999999</v>
      </c>
      <c r="H32" s="148"/>
      <c r="I32" s="148">
        <f>E32+G32</f>
        <v>5416.2379999999994</v>
      </c>
      <c r="J32" s="148"/>
      <c r="K32" s="148">
        <f>Q32-I32</f>
        <v>43670.887444886845</v>
      </c>
      <c r="L32" s="148"/>
      <c r="M32" s="148"/>
      <c r="N32" s="148"/>
      <c r="O32" s="148"/>
      <c r="P32" s="148"/>
      <c r="Q32" s="148">
        <v>49087.125444886842</v>
      </c>
      <c r="R32" s="171"/>
      <c r="S32" s="74"/>
      <c r="T32" s="74"/>
    </row>
    <row r="33" spans="1:20" ht="9" customHeight="1" x14ac:dyDescent="0.2">
      <c r="A33" s="975"/>
      <c r="B33" s="861"/>
      <c r="C33" s="489"/>
      <c r="D33" s="902"/>
      <c r="E33" s="702"/>
      <c r="F33" s="445"/>
      <c r="G33" s="148"/>
      <c r="H33" s="148"/>
      <c r="I33" s="148"/>
      <c r="J33" s="148"/>
      <c r="K33" s="148"/>
      <c r="L33" s="148"/>
      <c r="M33" s="148"/>
      <c r="N33" s="148"/>
      <c r="O33" s="148"/>
      <c r="P33" s="148"/>
      <c r="Q33" s="148"/>
      <c r="R33" s="171"/>
      <c r="S33" s="74"/>
      <c r="T33" s="74"/>
    </row>
    <row r="34" spans="1:20" s="74" customFormat="1" x14ac:dyDescent="0.2">
      <c r="A34" s="975"/>
      <c r="B34" s="694">
        <v>2021</v>
      </c>
      <c r="C34" s="899"/>
      <c r="D34" s="902" t="s">
        <v>41</v>
      </c>
      <c r="E34" s="702">
        <v>3506.45</v>
      </c>
      <c r="F34" s="445"/>
      <c r="G34" s="148">
        <v>268.31900000000002</v>
      </c>
      <c r="H34" s="148"/>
      <c r="I34" s="148">
        <f>E34+G34</f>
        <v>3774.7689999999998</v>
      </c>
      <c r="J34" s="148"/>
      <c r="K34" s="148">
        <f>Q34-I34</f>
        <v>37915.046900493697</v>
      </c>
      <c r="L34" s="148"/>
      <c r="M34" s="148"/>
      <c r="N34" s="148"/>
      <c r="O34" s="148"/>
      <c r="P34" s="148"/>
      <c r="Q34" s="148">
        <v>41689.815900493697</v>
      </c>
      <c r="R34" s="171"/>
    </row>
    <row r="35" spans="1:20" s="74" customFormat="1" ht="9" customHeight="1" x14ac:dyDescent="0.2">
      <c r="A35" s="975"/>
      <c r="B35" s="694"/>
      <c r="C35" s="899"/>
      <c r="D35" s="902"/>
      <c r="E35" s="218"/>
      <c r="F35" s="218"/>
      <c r="G35" s="218"/>
      <c r="H35" s="218"/>
      <c r="I35" s="218"/>
      <c r="J35" s="218"/>
      <c r="K35" s="218"/>
      <c r="L35" s="218"/>
      <c r="M35" s="218"/>
      <c r="N35" s="218"/>
      <c r="O35" s="218"/>
      <c r="P35" s="218"/>
      <c r="Q35" s="218"/>
      <c r="R35" s="171"/>
    </row>
    <row r="36" spans="1:20" s="74" customFormat="1" x14ac:dyDescent="0.2">
      <c r="A36" s="975"/>
      <c r="B36" s="694">
        <v>2021</v>
      </c>
      <c r="C36" s="899"/>
      <c r="D36" s="902" t="s">
        <v>432</v>
      </c>
      <c r="E36" s="702">
        <v>4148.0649999999996</v>
      </c>
      <c r="F36" s="445"/>
      <c r="G36" s="148">
        <v>389.916</v>
      </c>
      <c r="H36" s="148"/>
      <c r="I36" s="148">
        <f>E36+G36</f>
        <v>4537.9809999999998</v>
      </c>
      <c r="J36" s="148"/>
      <c r="K36" s="148">
        <f>Q36-I36</f>
        <v>45302.042000000001</v>
      </c>
      <c r="L36" s="148"/>
      <c r="M36" s="148"/>
      <c r="N36" s="148"/>
      <c r="O36" s="148"/>
      <c r="P36" s="148"/>
      <c r="Q36" s="148">
        <v>49840.023000000001</v>
      </c>
      <c r="R36" s="171"/>
    </row>
    <row r="37" spans="1:20" s="74" customFormat="1" ht="6" customHeight="1" x14ac:dyDescent="0.2">
      <c r="A37" s="975"/>
      <c r="B37" s="694"/>
      <c r="C37" s="899"/>
      <c r="D37" s="902"/>
      <c r="E37" s="218"/>
      <c r="F37" s="218"/>
      <c r="G37" s="218"/>
      <c r="H37" s="218"/>
      <c r="I37" s="218"/>
      <c r="J37" s="218"/>
      <c r="K37" s="218"/>
      <c r="L37" s="218"/>
      <c r="M37" s="218"/>
      <c r="N37" s="218"/>
      <c r="O37" s="218"/>
      <c r="P37" s="218"/>
      <c r="Q37" s="218"/>
      <c r="R37" s="171"/>
    </row>
    <row r="38" spans="1:20" s="74" customFormat="1" ht="10.9" customHeight="1" x14ac:dyDescent="0.2">
      <c r="A38" s="975"/>
      <c r="B38" s="694"/>
      <c r="C38" s="899"/>
      <c r="D38" s="902" t="s">
        <v>420</v>
      </c>
      <c r="E38" s="702">
        <v>4797.1949999999997</v>
      </c>
      <c r="F38" s="445"/>
      <c r="G38" s="148">
        <v>515.99199999999996</v>
      </c>
      <c r="H38" s="148"/>
      <c r="I38" s="148">
        <f>E38+G38</f>
        <v>5313.1869999999999</v>
      </c>
      <c r="J38" s="148"/>
      <c r="K38" s="148">
        <f>Q38-I38</f>
        <v>40421.555</v>
      </c>
      <c r="L38" s="148"/>
      <c r="M38" s="148"/>
      <c r="N38" s="148"/>
      <c r="O38" s="148"/>
      <c r="P38" s="148"/>
      <c r="Q38" s="148">
        <v>45734.741999999998</v>
      </c>
      <c r="R38" s="171"/>
    </row>
    <row r="39" spans="1:20" s="74" customFormat="1" ht="7.15" customHeight="1" x14ac:dyDescent="0.2">
      <c r="A39" s="975"/>
      <c r="B39" s="694"/>
      <c r="C39" s="899"/>
      <c r="D39" s="902"/>
      <c r="E39" s="218"/>
      <c r="F39" s="218"/>
      <c r="G39" s="218"/>
      <c r="H39" s="218"/>
      <c r="I39" s="218"/>
      <c r="J39" s="218"/>
      <c r="K39" s="218"/>
      <c r="L39" s="218"/>
      <c r="M39" s="218"/>
      <c r="N39" s="218"/>
      <c r="O39" s="218"/>
      <c r="P39" s="218"/>
      <c r="Q39" s="218"/>
      <c r="R39" s="171"/>
    </row>
    <row r="40" spans="1:20" s="74" customFormat="1" x14ac:dyDescent="0.2">
      <c r="A40" s="975"/>
      <c r="B40" s="694">
        <v>2020</v>
      </c>
      <c r="C40" s="899"/>
      <c r="D40" s="902" t="s">
        <v>41</v>
      </c>
      <c r="E40" s="702">
        <v>4757.1059999999998</v>
      </c>
      <c r="F40" s="445"/>
      <c r="G40" s="148">
        <v>613.923</v>
      </c>
      <c r="H40" s="148"/>
      <c r="I40" s="148">
        <f>E40+G40</f>
        <v>5371.0289999999995</v>
      </c>
      <c r="J40" s="148"/>
      <c r="K40" s="148">
        <f>Q40-I40</f>
        <v>44454.212123713602</v>
      </c>
      <c r="L40" s="148"/>
      <c r="M40" s="148"/>
      <c r="N40" s="148"/>
      <c r="O40" s="148"/>
      <c r="P40" s="148"/>
      <c r="Q40" s="148">
        <v>49825.241123713604</v>
      </c>
      <c r="R40" s="171"/>
    </row>
    <row r="41" spans="1:20" ht="9" customHeight="1" x14ac:dyDescent="0.2">
      <c r="A41" s="975"/>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5"/>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AN69"/>
  <sheetViews>
    <sheetView zoomScaleNormal="100" zoomScaleSheetLayoutView="100" workbookViewId="0">
      <selection activeCell="Y15" sqref="Y15"/>
    </sheetView>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6" t="s">
        <v>412</v>
      </c>
      <c r="O3" s="665"/>
      <c r="AA3" s="136"/>
      <c r="AB3" s="969" t="s">
        <v>2</v>
      </c>
      <c r="AC3" s="969"/>
      <c r="AD3" s="969"/>
      <c r="AE3" s="969"/>
      <c r="AF3" s="969"/>
    </row>
    <row r="4" spans="1:32" s="73" customFormat="1" ht="12" customHeight="1" x14ac:dyDescent="0.2">
      <c r="A4" s="976"/>
      <c r="AB4" s="278"/>
      <c r="AC4" s="970" t="s">
        <v>3</v>
      </c>
      <c r="AD4" s="970"/>
      <c r="AE4" s="970"/>
      <c r="AF4" s="970"/>
    </row>
    <row r="5" spans="1:32" s="73" customFormat="1" ht="5.25" customHeight="1" thickBot="1" x14ac:dyDescent="0.25">
      <c r="A5" s="976"/>
    </row>
    <row r="6" spans="1:32" s="73" customFormat="1" ht="6" customHeight="1" x14ac:dyDescent="0.2">
      <c r="A6" s="976"/>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6"/>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6"/>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6"/>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6"/>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6"/>
      <c r="B11" s="181"/>
      <c r="C11" s="977">
        <v>2022</v>
      </c>
      <c r="D11" s="977"/>
      <c r="E11" s="977"/>
      <c r="F11" s="379"/>
      <c r="G11" s="955">
        <v>2021</v>
      </c>
      <c r="H11" s="945"/>
      <c r="I11" s="978" t="s">
        <v>436</v>
      </c>
      <c r="J11" s="978"/>
      <c r="K11" s="978"/>
      <c r="L11" s="836"/>
      <c r="M11" s="977">
        <v>2022</v>
      </c>
      <c r="N11" s="977"/>
      <c r="O11" s="977"/>
      <c r="P11" s="379"/>
      <c r="Q11" s="955">
        <v>2021</v>
      </c>
      <c r="R11" s="955"/>
      <c r="S11" s="978" t="s">
        <v>436</v>
      </c>
      <c r="T11" s="978"/>
      <c r="U11" s="978"/>
      <c r="V11" s="836"/>
      <c r="W11" s="977">
        <v>2022</v>
      </c>
      <c r="X11" s="977"/>
      <c r="Y11" s="977"/>
      <c r="Z11" s="379"/>
      <c r="AA11" s="955">
        <v>2021</v>
      </c>
      <c r="AB11" s="955"/>
      <c r="AC11" s="978" t="s">
        <v>436</v>
      </c>
      <c r="AD11" s="978"/>
      <c r="AE11" s="978"/>
      <c r="AF11" s="678"/>
    </row>
    <row r="12" spans="1:32" s="73" customFormat="1" ht="11.25" customHeight="1" x14ac:dyDescent="0.2">
      <c r="A12" s="976"/>
      <c r="B12" s="506"/>
      <c r="C12" s="442"/>
      <c r="D12" s="442"/>
      <c r="E12" s="442"/>
      <c r="F12" s="944"/>
      <c r="G12" s="442"/>
      <c r="H12" s="944"/>
      <c r="I12" s="979" t="s">
        <v>415</v>
      </c>
      <c r="J12" s="979"/>
      <c r="K12" s="979"/>
      <c r="L12" s="144"/>
      <c r="M12" s="442"/>
      <c r="N12" s="442"/>
      <c r="O12" s="442"/>
      <c r="P12" s="944"/>
      <c r="Q12" s="442"/>
      <c r="R12" s="944"/>
      <c r="S12" s="979" t="s">
        <v>415</v>
      </c>
      <c r="T12" s="979"/>
      <c r="U12" s="979"/>
      <c r="V12" s="144"/>
      <c r="W12" s="442"/>
      <c r="X12" s="442"/>
      <c r="Y12" s="442"/>
      <c r="Z12" s="944"/>
      <c r="AA12" s="442"/>
      <c r="AB12" s="944"/>
      <c r="AC12" s="979" t="s">
        <v>415</v>
      </c>
      <c r="AD12" s="979"/>
      <c r="AE12" s="979"/>
      <c r="AF12" s="165"/>
    </row>
    <row r="13" spans="1:32" s="73" customFormat="1" ht="4.5" customHeight="1" x14ac:dyDescent="0.2">
      <c r="A13" s="976"/>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6"/>
      <c r="B14" s="181"/>
      <c r="C14" s="921" t="s">
        <v>435</v>
      </c>
      <c r="D14" s="862"/>
      <c r="E14" s="955" t="s">
        <v>420</v>
      </c>
      <c r="F14" s="945"/>
      <c r="G14" s="945" t="s">
        <v>41</v>
      </c>
      <c r="H14" s="889"/>
      <c r="I14" s="955" t="s">
        <v>430</v>
      </c>
      <c r="J14" s="897"/>
      <c r="K14" s="955" t="s">
        <v>431</v>
      </c>
      <c r="L14" s="470"/>
      <c r="M14" s="955" t="s">
        <v>435</v>
      </c>
      <c r="N14" s="941"/>
      <c r="O14" s="955" t="s">
        <v>420</v>
      </c>
      <c r="P14" s="945"/>
      <c r="Q14" s="955" t="s">
        <v>41</v>
      </c>
      <c r="R14" s="941"/>
      <c r="S14" s="955" t="s">
        <v>430</v>
      </c>
      <c r="T14" s="955"/>
      <c r="U14" s="955" t="s">
        <v>431</v>
      </c>
      <c r="V14" s="470"/>
      <c r="W14" s="955" t="s">
        <v>435</v>
      </c>
      <c r="X14" s="941"/>
      <c r="Y14" s="955" t="s">
        <v>420</v>
      </c>
      <c r="Z14" s="945"/>
      <c r="AA14" s="955" t="s">
        <v>41</v>
      </c>
      <c r="AB14" s="941"/>
      <c r="AC14" s="955" t="s">
        <v>430</v>
      </c>
      <c r="AD14" s="955"/>
      <c r="AE14" s="955" t="s">
        <v>431</v>
      </c>
      <c r="AF14" s="619"/>
    </row>
    <row r="15" spans="1:32" s="73" customFormat="1" ht="11.25" x14ac:dyDescent="0.2">
      <c r="A15" s="976"/>
      <c r="B15" s="181"/>
      <c r="C15" s="396"/>
      <c r="D15" s="360"/>
      <c r="E15" s="396"/>
      <c r="F15" s="891"/>
      <c r="G15" s="396"/>
      <c r="H15" s="890"/>
      <c r="I15" s="897">
        <v>2022</v>
      </c>
      <c r="J15" s="897"/>
      <c r="K15" s="897">
        <v>2021</v>
      </c>
      <c r="L15" s="471"/>
      <c r="M15" s="396"/>
      <c r="N15" s="891"/>
      <c r="O15" s="396"/>
      <c r="P15" s="891"/>
      <c r="Q15" s="396"/>
      <c r="R15" s="891"/>
      <c r="S15" s="955">
        <v>2022</v>
      </c>
      <c r="T15" s="955"/>
      <c r="U15" s="955">
        <v>2021</v>
      </c>
      <c r="V15" s="485"/>
      <c r="W15" s="396"/>
      <c r="X15" s="891"/>
      <c r="Y15" s="396"/>
      <c r="Z15" s="891"/>
      <c r="AA15" s="396"/>
      <c r="AB15" s="891"/>
      <c r="AC15" s="955">
        <v>2022</v>
      </c>
      <c r="AD15" s="955"/>
      <c r="AE15" s="955">
        <v>2021</v>
      </c>
      <c r="AF15" s="575"/>
    </row>
    <row r="16" spans="1:32" s="73" customFormat="1" ht="2.25" customHeight="1" x14ac:dyDescent="0.2">
      <c r="A16" s="976"/>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6"/>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6"/>
      <c r="B18" s="499" t="s">
        <v>74</v>
      </c>
      <c r="C18" s="127">
        <v>1.05</v>
      </c>
      <c r="D18" s="126"/>
      <c r="E18" s="558">
        <v>0</v>
      </c>
      <c r="F18" s="126"/>
      <c r="G18" s="558">
        <v>0</v>
      </c>
      <c r="H18" s="824"/>
      <c r="I18" s="883">
        <v>1.05</v>
      </c>
      <c r="J18" s="886"/>
      <c r="K18" s="884">
        <v>0</v>
      </c>
      <c r="L18" s="625"/>
      <c r="M18" s="127">
        <v>0</v>
      </c>
      <c r="N18" s="126"/>
      <c r="O18" s="127">
        <v>40</v>
      </c>
      <c r="P18" s="126"/>
      <c r="Q18" s="127">
        <v>0</v>
      </c>
      <c r="R18" s="824"/>
      <c r="S18" s="884">
        <v>40</v>
      </c>
      <c r="T18" s="886"/>
      <c r="U18" s="884">
        <v>0</v>
      </c>
      <c r="V18" s="595"/>
      <c r="W18" s="127">
        <v>1.05</v>
      </c>
      <c r="X18" s="126"/>
      <c r="Y18" s="127">
        <v>40</v>
      </c>
      <c r="Z18" s="126"/>
      <c r="AA18" s="127">
        <v>0</v>
      </c>
      <c r="AB18" s="824"/>
      <c r="AC18" s="884">
        <v>41.05</v>
      </c>
      <c r="AD18" s="886"/>
      <c r="AE18" s="884">
        <v>0</v>
      </c>
      <c r="AF18" s="171"/>
    </row>
    <row r="19" spans="1:40" s="74" customFormat="1" ht="10.5" customHeight="1" x14ac:dyDescent="0.2">
      <c r="A19" s="976"/>
      <c r="B19" s="500" t="s">
        <v>75</v>
      </c>
      <c r="C19" s="875"/>
      <c r="D19" s="126"/>
      <c r="E19" s="875"/>
      <c r="F19" s="126"/>
      <c r="G19" s="875"/>
      <c r="H19" s="826"/>
      <c r="I19" s="884"/>
      <c r="J19" s="887"/>
      <c r="K19" s="702"/>
      <c r="L19" s="625"/>
      <c r="M19" s="875"/>
      <c r="N19" s="126"/>
      <c r="O19" s="875"/>
      <c r="P19" s="126"/>
      <c r="Q19" s="875"/>
      <c r="R19" s="826"/>
      <c r="S19" s="884"/>
      <c r="T19" s="887"/>
      <c r="U19" s="702"/>
      <c r="V19" s="595"/>
      <c r="W19" s="875"/>
      <c r="X19" s="126"/>
      <c r="Y19" s="875"/>
      <c r="Z19" s="126"/>
      <c r="AA19" s="875"/>
      <c r="AB19" s="826"/>
      <c r="AC19" s="884"/>
      <c r="AD19" s="887"/>
      <c r="AE19" s="702"/>
      <c r="AF19" s="171"/>
    </row>
    <row r="20" spans="1:40" s="74" customFormat="1" ht="18" customHeight="1" x14ac:dyDescent="0.2">
      <c r="A20" s="976"/>
      <c r="B20" s="499" t="s">
        <v>76</v>
      </c>
      <c r="C20" s="127">
        <v>1.26</v>
      </c>
      <c r="D20" s="126"/>
      <c r="E20" s="127">
        <v>2.0339999999999998</v>
      </c>
      <c r="F20" s="126"/>
      <c r="G20" s="127">
        <v>0</v>
      </c>
      <c r="H20" s="826"/>
      <c r="I20" s="884">
        <v>3.294</v>
      </c>
      <c r="J20" s="887"/>
      <c r="K20" s="884">
        <v>2.99532</v>
      </c>
      <c r="L20" s="625"/>
      <c r="M20" s="127">
        <v>1109.1612230000001</v>
      </c>
      <c r="N20" s="126"/>
      <c r="O20" s="127">
        <v>1549.7105509999997</v>
      </c>
      <c r="P20" s="126"/>
      <c r="Q20" s="127">
        <v>1820.3014089999999</v>
      </c>
      <c r="R20" s="826"/>
      <c r="S20" s="884">
        <v>2658.8717739999997</v>
      </c>
      <c r="T20" s="887"/>
      <c r="U20" s="884">
        <v>3346.0957200000003</v>
      </c>
      <c r="V20" s="595"/>
      <c r="W20" s="127">
        <v>1110.4212230000001</v>
      </c>
      <c r="X20" s="126"/>
      <c r="Y20" s="127">
        <v>1551.7445509999998</v>
      </c>
      <c r="Z20" s="126"/>
      <c r="AA20" s="127">
        <v>1820.3014089999999</v>
      </c>
      <c r="AB20" s="826"/>
      <c r="AC20" s="884">
        <v>2662.1657739999996</v>
      </c>
      <c r="AD20" s="887"/>
      <c r="AE20" s="884">
        <v>3349.0910400000002</v>
      </c>
      <c r="AF20" s="171"/>
    </row>
    <row r="21" spans="1:40" s="74" customFormat="1" ht="10.5" customHeight="1" x14ac:dyDescent="0.2">
      <c r="A21" s="976"/>
      <c r="B21" s="500" t="s">
        <v>77</v>
      </c>
      <c r="C21" s="875"/>
      <c r="D21" s="126"/>
      <c r="E21" s="875"/>
      <c r="F21" s="126"/>
      <c r="G21" s="875"/>
      <c r="H21" s="826"/>
      <c r="I21" s="884"/>
      <c r="J21" s="887"/>
      <c r="K21" s="702"/>
      <c r="L21" s="625"/>
      <c r="M21" s="875"/>
      <c r="N21" s="126"/>
      <c r="O21" s="875"/>
      <c r="P21" s="126"/>
      <c r="Q21" s="875"/>
      <c r="R21" s="826"/>
      <c r="S21" s="884"/>
      <c r="T21" s="887"/>
      <c r="U21" s="702"/>
      <c r="V21" s="595"/>
      <c r="W21" s="875"/>
      <c r="X21" s="126"/>
      <c r="Y21" s="875"/>
      <c r="Z21" s="126"/>
      <c r="AA21" s="875"/>
      <c r="AB21" s="826"/>
      <c r="AC21" s="884"/>
      <c r="AD21" s="887"/>
      <c r="AE21" s="702"/>
      <c r="AF21" s="171"/>
    </row>
    <row r="22" spans="1:40" s="74" customFormat="1" ht="16.5" customHeight="1" x14ac:dyDescent="0.2">
      <c r="A22" s="976"/>
      <c r="B22" s="499" t="s">
        <v>78</v>
      </c>
      <c r="C22" s="127">
        <v>0</v>
      </c>
      <c r="D22" s="126"/>
      <c r="E22" s="127">
        <v>0</v>
      </c>
      <c r="F22" s="126"/>
      <c r="G22" s="127">
        <v>0</v>
      </c>
      <c r="H22" s="826"/>
      <c r="I22" s="884">
        <v>0</v>
      </c>
      <c r="J22" s="887"/>
      <c r="K22" s="702">
        <v>40.32</v>
      </c>
      <c r="L22" s="625"/>
      <c r="M22" s="127">
        <v>46524.800999999999</v>
      </c>
      <c r="N22" s="126"/>
      <c r="O22" s="127">
        <v>49537.787799999998</v>
      </c>
      <c r="P22" s="126"/>
      <c r="Q22" s="127">
        <v>44108.473600000005</v>
      </c>
      <c r="R22" s="826"/>
      <c r="S22" s="884">
        <v>96062.588799999998</v>
      </c>
      <c r="T22" s="887"/>
      <c r="U22" s="702">
        <v>99320.274899999989</v>
      </c>
      <c r="V22" s="595"/>
      <c r="W22" s="127">
        <v>46524.800999999999</v>
      </c>
      <c r="X22" s="126"/>
      <c r="Y22" s="127">
        <v>49537.787799999998</v>
      </c>
      <c r="Z22" s="126"/>
      <c r="AA22" s="127">
        <v>44108.473600000005</v>
      </c>
      <c r="AB22" s="826"/>
      <c r="AC22" s="884">
        <v>96062.588799999998</v>
      </c>
      <c r="AD22" s="887"/>
      <c r="AE22" s="702">
        <v>99360.594899999996</v>
      </c>
      <c r="AF22" s="171"/>
    </row>
    <row r="23" spans="1:40" s="74" customFormat="1" ht="11.25" customHeight="1" x14ac:dyDescent="0.2">
      <c r="A23" s="976"/>
      <c r="B23" s="500" t="s">
        <v>79</v>
      </c>
      <c r="C23" s="875"/>
      <c r="D23" s="126"/>
      <c r="E23" s="875"/>
      <c r="F23" s="126"/>
      <c r="G23" s="875"/>
      <c r="H23" s="826"/>
      <c r="I23" s="884"/>
      <c r="J23" s="887"/>
      <c r="K23" s="702"/>
      <c r="L23" s="625"/>
      <c r="M23" s="875"/>
      <c r="N23" s="126"/>
      <c r="O23" s="875"/>
      <c r="P23" s="126"/>
      <c r="Q23" s="875"/>
      <c r="R23" s="826"/>
      <c r="S23" s="884"/>
      <c r="T23" s="887"/>
      <c r="U23" s="702"/>
      <c r="V23" s="595"/>
      <c r="W23" s="875"/>
      <c r="X23" s="126"/>
      <c r="Y23" s="875"/>
      <c r="Z23" s="126"/>
      <c r="AA23" s="875"/>
      <c r="AB23" s="826"/>
      <c r="AC23" s="884"/>
      <c r="AD23" s="887"/>
      <c r="AE23" s="702"/>
      <c r="AF23" s="171"/>
    </row>
    <row r="24" spans="1:40" s="74" customFormat="1" ht="16.5" customHeight="1" x14ac:dyDescent="0.2">
      <c r="A24" s="976"/>
      <c r="B24" s="499" t="s">
        <v>80</v>
      </c>
      <c r="C24" s="127">
        <v>0</v>
      </c>
      <c r="D24" s="126"/>
      <c r="E24" s="127">
        <v>0</v>
      </c>
      <c r="F24" s="126"/>
      <c r="G24" s="127">
        <v>0</v>
      </c>
      <c r="H24" s="827"/>
      <c r="I24" s="884">
        <v>0</v>
      </c>
      <c r="J24" s="887"/>
      <c r="K24" s="884">
        <v>0</v>
      </c>
      <c r="L24" s="625"/>
      <c r="M24" s="127">
        <v>45.241999999999997</v>
      </c>
      <c r="N24" s="126"/>
      <c r="O24" s="127">
        <v>30.041799999999999</v>
      </c>
      <c r="P24" s="126"/>
      <c r="Q24" s="127">
        <v>53.567999999999998</v>
      </c>
      <c r="R24" s="827"/>
      <c r="S24" s="884">
        <v>75.283799999999999</v>
      </c>
      <c r="T24" s="887"/>
      <c r="U24" s="884">
        <v>47.77984</v>
      </c>
      <c r="V24" s="595"/>
      <c r="W24" s="127">
        <v>45.241999999999997</v>
      </c>
      <c r="X24" s="126"/>
      <c r="Y24" s="127">
        <v>30.041799999999999</v>
      </c>
      <c r="Z24" s="126"/>
      <c r="AA24" s="127">
        <v>53.567999999999998</v>
      </c>
      <c r="AB24" s="827"/>
      <c r="AC24" s="884">
        <v>75.283799999999999</v>
      </c>
      <c r="AD24" s="887"/>
      <c r="AE24" s="884">
        <v>47.77984</v>
      </c>
      <c r="AF24" s="171"/>
    </row>
    <row r="25" spans="1:40" s="74" customFormat="1" ht="11.25" customHeight="1" x14ac:dyDescent="0.2">
      <c r="A25" s="976"/>
      <c r="B25" s="500" t="s">
        <v>81</v>
      </c>
      <c r="C25" s="876"/>
      <c r="D25" s="126"/>
      <c r="E25" s="876"/>
      <c r="F25" s="126"/>
      <c r="G25" s="876"/>
      <c r="H25" s="826"/>
      <c r="I25" s="885"/>
      <c r="J25" s="887"/>
      <c r="K25" s="702"/>
      <c r="L25" s="175"/>
      <c r="M25" s="127"/>
      <c r="N25" s="126"/>
      <c r="O25" s="127"/>
      <c r="P25" s="126"/>
      <c r="Q25" s="127"/>
      <c r="R25" s="175"/>
      <c r="S25" s="885"/>
      <c r="T25" s="887"/>
      <c r="U25" s="702"/>
      <c r="V25" s="175"/>
      <c r="W25" s="127"/>
      <c r="X25" s="127"/>
      <c r="Y25" s="127"/>
      <c r="Z25" s="127"/>
      <c r="AA25" s="127"/>
      <c r="AB25" s="127"/>
      <c r="AC25" s="885"/>
      <c r="AD25" s="887"/>
      <c r="AE25" s="702"/>
      <c r="AF25" s="542"/>
    </row>
    <row r="26" spans="1:40" s="74" customFormat="1" ht="9.75" customHeight="1" x14ac:dyDescent="0.2">
      <c r="A26" s="976"/>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6"/>
      <c r="B27" s="499" t="s">
        <v>82</v>
      </c>
      <c r="C27" s="830">
        <f>SUM(C18:C24)</f>
        <v>2.31</v>
      </c>
      <c r="D27" s="830"/>
      <c r="E27" s="830">
        <f>SUM(E18:E24)</f>
        <v>2.0339999999999998</v>
      </c>
      <c r="F27" s="830"/>
      <c r="G27" s="830">
        <f>SUM(G18:G24)</f>
        <v>0</v>
      </c>
      <c r="H27" s="831"/>
      <c r="I27" s="832">
        <f>SUM(I18:I24)</f>
        <v>4.3440000000000003</v>
      </c>
      <c r="J27" s="832"/>
      <c r="K27" s="832">
        <f t="shared" ref="K27" si="0">SUM(K18:K24)</f>
        <v>43.31532</v>
      </c>
      <c r="L27" s="475"/>
      <c r="M27" s="830">
        <f>SUM(M18:M24)</f>
        <v>47679.204223000001</v>
      </c>
      <c r="N27" s="830"/>
      <c r="O27" s="830">
        <f>SUM(O18:O24)</f>
        <v>51157.540150999994</v>
      </c>
      <c r="P27" s="830"/>
      <c r="Q27" s="830">
        <f>SUM(Q18:Q24)</f>
        <v>45982.343009000004</v>
      </c>
      <c r="R27" s="475"/>
      <c r="S27" s="832">
        <f>SUM(S18:S24)</f>
        <v>98836.744374000002</v>
      </c>
      <c r="T27" s="832"/>
      <c r="U27" s="832">
        <f t="shared" ref="U27" si="1">SUM(U18:U24)</f>
        <v>102714.15045999999</v>
      </c>
      <c r="V27" s="475"/>
      <c r="W27" s="830">
        <f>SUM(W18:W24)</f>
        <v>47681.514222999998</v>
      </c>
      <c r="X27" s="830"/>
      <c r="Y27" s="830">
        <f>SUM(Y18:Y24)</f>
        <v>51159.574151000001</v>
      </c>
      <c r="Z27" s="830"/>
      <c r="AA27" s="830">
        <f>SUM(AA18:AA24)</f>
        <v>45982.343009000004</v>
      </c>
      <c r="AB27" s="475"/>
      <c r="AC27" s="832">
        <f>SUM(AC18:AC24)</f>
        <v>98841.088373999999</v>
      </c>
      <c r="AD27" s="832"/>
      <c r="AE27" s="832">
        <f t="shared" ref="AE27" si="2">SUM(AE18:AE24)</f>
        <v>102757.46578</v>
      </c>
      <c r="AF27" s="679"/>
      <c r="AN27" s="130" t="s">
        <v>64</v>
      </c>
    </row>
    <row r="28" spans="1:40" s="73" customFormat="1" ht="10.15" customHeight="1" x14ac:dyDescent="0.2">
      <c r="A28" s="976"/>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6"/>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6"/>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6"/>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6"/>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6"/>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6"/>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6"/>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6"/>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6"/>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6"/>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6"/>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6"/>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6"/>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6"/>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6"/>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6"/>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6"/>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6"/>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6"/>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6"/>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6"/>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6"/>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C11:E11"/>
    <mergeCell ref="I11:K11"/>
    <mergeCell ref="I12:K12"/>
    <mergeCell ref="M11:O11"/>
    <mergeCell ref="S11:U11"/>
    <mergeCell ref="S12:U12"/>
    <mergeCell ref="W11:Y11"/>
    <mergeCell ref="AC11:AE11"/>
    <mergeCell ref="AC12:AE12"/>
  </mergeCells>
  <printOptions verticalCentered="1"/>
  <pageMargins left="0" right="0" top="0.51181102362204722" bottom="0.51181102362204722" header="0.51181102362204722" footer="0.51181102362204722"/>
  <pageSetup paperSize="9" scale="91"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AJ75"/>
  <sheetViews>
    <sheetView zoomScaleNormal="100" zoomScaleSheetLayoutView="100" workbookViewId="0">
      <selection activeCell="N12" sqref="N12"/>
    </sheetView>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6"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80" t="s">
        <v>2</v>
      </c>
      <c r="AA4" s="980"/>
    </row>
    <row r="5" spans="1:34" ht="12" customHeight="1" x14ac:dyDescent="0.2">
      <c r="A5" s="982" t="s">
        <v>142</v>
      </c>
      <c r="B5" s="195"/>
      <c r="C5" s="73"/>
      <c r="D5" s="136"/>
      <c r="E5" s="136"/>
      <c r="F5" s="73"/>
      <c r="G5" s="73"/>
      <c r="H5" s="73"/>
      <c r="I5" s="73"/>
      <c r="J5" s="73"/>
      <c r="K5" s="73"/>
      <c r="L5" s="74"/>
      <c r="M5" s="74"/>
      <c r="N5" s="74"/>
      <c r="O5" s="74"/>
      <c r="P5" s="74"/>
      <c r="Q5" s="74"/>
      <c r="R5" s="74"/>
      <c r="S5" s="74"/>
      <c r="T5" s="73"/>
      <c r="U5" s="73"/>
      <c r="V5" s="74"/>
      <c r="W5" s="73"/>
      <c r="X5" s="953"/>
      <c r="Y5" s="953"/>
      <c r="Z5" s="981" t="s">
        <v>95</v>
      </c>
      <c r="AA5" s="981"/>
    </row>
    <row r="6" spans="1:34" ht="5.85" customHeight="1" thickBot="1" x14ac:dyDescent="0.25">
      <c r="A6" s="983"/>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3"/>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3"/>
      <c r="B8" s="497"/>
      <c r="C8" s="471" t="s">
        <v>96</v>
      </c>
      <c r="D8" s="917">
        <v>2021</v>
      </c>
      <c r="E8" s="549"/>
      <c r="F8" s="948">
        <v>2020</v>
      </c>
      <c r="G8" s="549"/>
      <c r="H8" s="549">
        <v>2019</v>
      </c>
      <c r="I8" s="549"/>
      <c r="J8" s="549">
        <v>2018</v>
      </c>
      <c r="K8" s="183"/>
      <c r="L8" s="977">
        <v>2022</v>
      </c>
      <c r="M8" s="977"/>
      <c r="N8" s="977"/>
      <c r="O8" s="379"/>
      <c r="P8" s="955">
        <v>2021</v>
      </c>
      <c r="Q8" s="955"/>
      <c r="R8" s="957" t="s">
        <v>436</v>
      </c>
      <c r="S8" s="957"/>
      <c r="T8" s="984">
        <v>2021</v>
      </c>
      <c r="U8" s="984"/>
      <c r="V8" s="984"/>
      <c r="W8" s="956"/>
      <c r="X8" s="956">
        <v>2020</v>
      </c>
      <c r="Y8" s="379"/>
      <c r="Z8" s="957" t="s">
        <v>436</v>
      </c>
      <c r="AA8" s="918"/>
      <c r="AB8" s="620"/>
    </row>
    <row r="9" spans="1:34" ht="11.25" customHeight="1" x14ac:dyDescent="0.2">
      <c r="A9" s="983"/>
      <c r="B9" s="498"/>
      <c r="C9" s="583" t="s">
        <v>97</v>
      </c>
      <c r="D9" s="471"/>
      <c r="E9" s="471"/>
      <c r="F9" s="471"/>
      <c r="G9" s="471"/>
      <c r="H9" s="471"/>
      <c r="I9" s="471"/>
      <c r="J9" s="471"/>
      <c r="K9" s="183"/>
      <c r="L9" s="362"/>
      <c r="M9" s="362"/>
      <c r="N9" s="362"/>
      <c r="O9" s="891"/>
      <c r="P9" s="903"/>
      <c r="Q9" s="909"/>
      <c r="R9" s="960" t="s">
        <v>415</v>
      </c>
      <c r="S9" s="909"/>
      <c r="T9" s="952"/>
      <c r="U9" s="952"/>
      <c r="V9" s="362"/>
      <c r="W9" s="891"/>
      <c r="X9" s="362"/>
      <c r="Y9" s="891"/>
      <c r="Z9" s="960" t="s">
        <v>415</v>
      </c>
      <c r="AA9" s="918"/>
      <c r="AB9" s="620"/>
    </row>
    <row r="10" spans="1:34" ht="2.25" customHeight="1" x14ac:dyDescent="0.2">
      <c r="A10" s="983"/>
      <c r="B10" s="506"/>
      <c r="C10" s="584"/>
      <c r="D10" s="471"/>
      <c r="E10" s="471"/>
      <c r="F10" s="471"/>
      <c r="G10" s="471"/>
      <c r="H10" s="471"/>
      <c r="I10" s="471"/>
      <c r="J10" s="471"/>
      <c r="K10" s="183"/>
      <c r="L10" s="891"/>
      <c r="M10" s="891"/>
      <c r="N10" s="891"/>
      <c r="O10" s="891"/>
      <c r="P10" s="909"/>
      <c r="Q10" s="909"/>
      <c r="R10" s="909"/>
      <c r="S10" s="909"/>
      <c r="T10" s="891"/>
      <c r="U10" s="891"/>
      <c r="V10" s="891"/>
      <c r="W10" s="891"/>
      <c r="X10" s="891"/>
      <c r="Y10" s="891"/>
      <c r="Z10" s="891"/>
      <c r="AA10" s="918"/>
      <c r="AB10" s="620"/>
    </row>
    <row r="11" spans="1:34" x14ac:dyDescent="0.2">
      <c r="A11" s="983"/>
      <c r="B11" s="506"/>
      <c r="C11" s="584"/>
      <c r="D11" s="471"/>
      <c r="E11" s="471"/>
      <c r="F11" s="471"/>
      <c r="G11" s="471"/>
      <c r="H11" s="471"/>
      <c r="I11" s="471"/>
      <c r="J11" s="471"/>
      <c r="K11" s="183"/>
      <c r="L11" s="934" t="s">
        <v>433</v>
      </c>
      <c r="M11" s="934"/>
      <c r="N11" s="955" t="s">
        <v>420</v>
      </c>
      <c r="O11" s="945"/>
      <c r="P11" s="955" t="s">
        <v>41</v>
      </c>
      <c r="Q11" s="955"/>
      <c r="R11" s="955" t="s">
        <v>437</v>
      </c>
      <c r="S11" s="955"/>
      <c r="T11" s="955" t="s">
        <v>432</v>
      </c>
      <c r="U11" s="955"/>
      <c r="V11" s="955" t="s">
        <v>420</v>
      </c>
      <c r="W11" s="955"/>
      <c r="X11" s="955" t="s">
        <v>41</v>
      </c>
      <c r="Y11" s="942"/>
      <c r="Z11" s="955" t="s">
        <v>431</v>
      </c>
      <c r="AA11" s="918"/>
      <c r="AB11" s="620"/>
    </row>
    <row r="12" spans="1:34" x14ac:dyDescent="0.2">
      <c r="A12" s="983"/>
      <c r="B12" s="506"/>
      <c r="C12" s="584"/>
      <c r="D12" s="549"/>
      <c r="E12" s="549"/>
      <c r="F12" s="549"/>
      <c r="G12" s="549"/>
      <c r="H12" s="549"/>
      <c r="I12" s="549"/>
      <c r="J12" s="549"/>
      <c r="K12" s="549"/>
      <c r="L12" s="396"/>
      <c r="M12" s="744"/>
      <c r="N12" s="396"/>
      <c r="O12" s="744"/>
      <c r="P12" s="396"/>
      <c r="Q12" s="396"/>
      <c r="R12" s="955">
        <v>2022</v>
      </c>
      <c r="S12" s="955"/>
      <c r="T12" s="379"/>
      <c r="U12" s="379"/>
      <c r="V12" s="379"/>
      <c r="W12" s="744"/>
      <c r="X12" s="396"/>
      <c r="Y12" s="744"/>
      <c r="Z12" s="955">
        <v>2021</v>
      </c>
      <c r="AA12" s="918"/>
      <c r="AB12" s="620"/>
    </row>
    <row r="13" spans="1:34" ht="2.25"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5"/>
      <c r="X13" s="615"/>
      <c r="Y13" s="615"/>
      <c r="Z13" s="615"/>
      <c r="AA13" s="621"/>
      <c r="AB13" s="620"/>
    </row>
    <row r="14" spans="1:34" s="743" customFormat="1" ht="3.75" customHeight="1" x14ac:dyDescent="0.2">
      <c r="A14" s="983"/>
      <c r="B14" s="557"/>
      <c r="C14" s="588"/>
      <c r="D14" s="589"/>
      <c r="E14" s="589"/>
      <c r="F14" s="589"/>
      <c r="G14" s="589"/>
      <c r="H14" s="589"/>
      <c r="I14" s="589"/>
      <c r="J14" s="589"/>
      <c r="K14" s="126"/>
      <c r="L14" s="589"/>
      <c r="M14" s="745"/>
      <c r="N14" s="589"/>
      <c r="O14" s="745"/>
      <c r="P14" s="589"/>
      <c r="Q14" s="589"/>
      <c r="R14" s="589"/>
      <c r="S14" s="589"/>
      <c r="T14" s="126"/>
      <c r="U14" s="126"/>
      <c r="V14" s="126"/>
      <c r="W14" s="745"/>
      <c r="X14" s="589"/>
      <c r="Y14" s="745"/>
      <c r="Z14" s="745"/>
      <c r="AA14" s="171"/>
    </row>
    <row r="15" spans="1:34" s="743" customFormat="1" ht="17.25" customHeight="1" x14ac:dyDescent="0.2">
      <c r="A15" s="983"/>
      <c r="B15" s="590"/>
      <c r="C15" s="591" t="s">
        <v>98</v>
      </c>
      <c r="D15" s="124">
        <v>4506.0010160000002</v>
      </c>
      <c r="E15" s="592"/>
      <c r="F15" s="124">
        <v>3564.20388</v>
      </c>
      <c r="G15" s="592"/>
      <c r="H15" s="434">
        <v>4151.8672200000001</v>
      </c>
      <c r="I15" s="592"/>
      <c r="J15" s="434">
        <v>5178.6284700000006</v>
      </c>
      <c r="K15" s="595"/>
      <c r="L15" s="434">
        <v>484.53719999999998</v>
      </c>
      <c r="M15" s="127"/>
      <c r="N15" s="434">
        <v>201.6</v>
      </c>
      <c r="O15" s="127"/>
      <c r="P15" s="434">
        <v>90.244799999999998</v>
      </c>
      <c r="Q15" s="434"/>
      <c r="R15" s="434">
        <v>686.13720000000001</v>
      </c>
      <c r="S15" s="434"/>
      <c r="T15" s="124">
        <v>524.16</v>
      </c>
      <c r="U15" s="124"/>
      <c r="V15" s="124">
        <v>141.12</v>
      </c>
      <c r="W15" s="910"/>
      <c r="X15" s="434">
        <v>254.75800000000001</v>
      </c>
      <c r="Y15" s="910"/>
      <c r="Z15" s="124">
        <v>665.28</v>
      </c>
      <c r="AA15" s="622">
        <v>828.35057000000006</v>
      </c>
      <c r="AD15" s="802"/>
      <c r="AF15" s="628"/>
      <c r="AH15" s="628"/>
    </row>
    <row r="16" spans="1:34" s="743" customFormat="1" x14ac:dyDescent="0.2">
      <c r="A16" s="983"/>
      <c r="B16" s="593"/>
      <c r="C16" s="594" t="s">
        <v>99</v>
      </c>
      <c r="D16" s="127"/>
      <c r="E16" s="595"/>
      <c r="F16" s="127"/>
      <c r="G16" s="595"/>
      <c r="H16" s="745"/>
      <c r="I16" s="595"/>
      <c r="J16" s="745"/>
      <c r="K16" s="595"/>
      <c r="L16" s="745"/>
      <c r="M16" s="127"/>
      <c r="N16" s="745"/>
      <c r="O16" s="127"/>
      <c r="P16" s="745"/>
      <c r="Q16" s="745"/>
      <c r="R16" s="745"/>
      <c r="S16" s="745"/>
      <c r="T16" s="127"/>
      <c r="U16" s="127"/>
      <c r="V16" s="127"/>
      <c r="W16" s="910"/>
      <c r="X16" s="745"/>
      <c r="Y16" s="910"/>
      <c r="Z16" s="127"/>
      <c r="AA16" s="542"/>
      <c r="AD16" s="745"/>
      <c r="AH16" s="628"/>
    </row>
    <row r="17" spans="1:36" s="743" customFormat="1" ht="16.5" customHeight="1" x14ac:dyDescent="0.2">
      <c r="A17" s="983"/>
      <c r="B17" s="499"/>
      <c r="C17" s="596" t="s">
        <v>100</v>
      </c>
      <c r="D17" s="124">
        <v>39186.246759999995</v>
      </c>
      <c r="E17" s="592"/>
      <c r="F17" s="124">
        <v>18654.872849999996</v>
      </c>
      <c r="G17" s="592"/>
      <c r="H17" s="434">
        <v>25027.572230000002</v>
      </c>
      <c r="I17" s="592"/>
      <c r="J17" s="434">
        <v>17486.847099999999</v>
      </c>
      <c r="K17" s="595"/>
      <c r="L17" s="434">
        <v>2409.12</v>
      </c>
      <c r="M17" s="127"/>
      <c r="N17" s="434">
        <v>3597.3</v>
      </c>
      <c r="O17" s="127"/>
      <c r="P17" s="434">
        <v>976.39305000000002</v>
      </c>
      <c r="Q17" s="434"/>
      <c r="R17" s="434">
        <v>6006.42</v>
      </c>
      <c r="S17" s="434"/>
      <c r="T17" s="124">
        <v>1474.43894</v>
      </c>
      <c r="U17" s="124"/>
      <c r="V17" s="124">
        <v>1536.3820000000001</v>
      </c>
      <c r="W17" s="910"/>
      <c r="X17" s="434">
        <v>3342.3560000000002</v>
      </c>
      <c r="Y17" s="910"/>
      <c r="Z17" s="124">
        <v>3010.8209400000001</v>
      </c>
      <c r="AA17" s="217">
        <v>3137.2897700000003</v>
      </c>
      <c r="AB17" s="746"/>
      <c r="AD17" s="802"/>
      <c r="AH17" s="628"/>
    </row>
    <row r="18" spans="1:36" s="743" customFormat="1" ht="16.5" customHeight="1" x14ac:dyDescent="0.2">
      <c r="A18" s="983"/>
      <c r="B18" s="590"/>
      <c r="C18" s="597" t="s">
        <v>101</v>
      </c>
      <c r="D18" s="124">
        <v>5796.4436000000005</v>
      </c>
      <c r="E18" s="592"/>
      <c r="F18" s="124">
        <v>3619.8309000000004</v>
      </c>
      <c r="G18" s="592"/>
      <c r="H18" s="434">
        <v>4505.1176999999998</v>
      </c>
      <c r="I18" s="592"/>
      <c r="J18" s="434">
        <v>2575.81619</v>
      </c>
      <c r="K18" s="595"/>
      <c r="L18" s="434">
        <v>282.24</v>
      </c>
      <c r="M18" s="127"/>
      <c r="N18" s="434">
        <v>720.88199999999995</v>
      </c>
      <c r="O18" s="127"/>
      <c r="P18" s="434">
        <v>778.851</v>
      </c>
      <c r="Q18" s="434"/>
      <c r="R18" s="434">
        <v>1003.122</v>
      </c>
      <c r="S18" s="434"/>
      <c r="T18" s="124">
        <v>690.25469999999996</v>
      </c>
      <c r="U18" s="124"/>
      <c r="V18" s="124">
        <v>460.87379999999996</v>
      </c>
      <c r="W18" s="910"/>
      <c r="X18" s="434">
        <v>241.869</v>
      </c>
      <c r="Y18" s="910"/>
      <c r="Z18" s="124">
        <v>1151.1284999999998</v>
      </c>
      <c r="AA18" s="217">
        <v>582.76620000000003</v>
      </c>
      <c r="AB18" s="746"/>
      <c r="AD18" s="802"/>
      <c r="AH18" s="628"/>
    </row>
    <row r="19" spans="1:36" s="743" customFormat="1" ht="16.5" customHeight="1" x14ac:dyDescent="0.2">
      <c r="A19" s="983"/>
      <c r="B19" s="499"/>
      <c r="C19" s="596" t="s">
        <v>102</v>
      </c>
      <c r="D19" s="148">
        <v>1079.22668</v>
      </c>
      <c r="E19" s="592"/>
      <c r="F19" s="148">
        <v>2670.8040699999997</v>
      </c>
      <c r="G19" s="592"/>
      <c r="H19" s="434">
        <v>2892.0980600000003</v>
      </c>
      <c r="I19" s="592"/>
      <c r="J19" s="434">
        <v>2650.8037599999998</v>
      </c>
      <c r="K19" s="517"/>
      <c r="L19" s="434">
        <v>77.016600000000011</v>
      </c>
      <c r="M19" s="127"/>
      <c r="N19" s="434">
        <v>71.626263999999992</v>
      </c>
      <c r="O19" s="127"/>
      <c r="P19" s="434">
        <v>0</v>
      </c>
      <c r="Q19" s="434"/>
      <c r="R19" s="434">
        <v>148.642864</v>
      </c>
      <c r="S19" s="434"/>
      <c r="T19" s="148">
        <v>40.32</v>
      </c>
      <c r="U19" s="148"/>
      <c r="V19" s="148">
        <v>20.16</v>
      </c>
      <c r="W19" s="910"/>
      <c r="X19" s="434">
        <v>241.92</v>
      </c>
      <c r="Y19" s="910"/>
      <c r="Z19" s="124">
        <v>60.480000000000004</v>
      </c>
      <c r="AA19" s="623">
        <v>693.37800000000004</v>
      </c>
      <c r="AB19" s="746"/>
      <c r="AD19" s="802"/>
      <c r="AF19" s="628"/>
      <c r="AH19" s="628"/>
    </row>
    <row r="20" spans="1:36" s="743" customFormat="1" ht="16.5" customHeight="1" x14ac:dyDescent="0.2">
      <c r="A20" s="983"/>
      <c r="B20" s="598"/>
      <c r="C20" s="599" t="s">
        <v>103</v>
      </c>
      <c r="D20" s="148">
        <v>7481.1535599999997</v>
      </c>
      <c r="E20" s="592"/>
      <c r="F20" s="148">
        <v>1790.3721099999998</v>
      </c>
      <c r="G20" s="592"/>
      <c r="H20" s="434">
        <v>2497.8357600000004</v>
      </c>
      <c r="I20" s="592"/>
      <c r="J20" s="434">
        <v>3772.9160400000001</v>
      </c>
      <c r="K20" s="517"/>
      <c r="L20" s="434">
        <v>0</v>
      </c>
      <c r="M20" s="127"/>
      <c r="N20" s="434">
        <v>42.738344000000005</v>
      </c>
      <c r="O20" s="127"/>
      <c r="P20" s="434">
        <v>40.32</v>
      </c>
      <c r="Q20" s="434"/>
      <c r="R20" s="434">
        <v>42.738344000000005</v>
      </c>
      <c r="S20" s="434"/>
      <c r="T20" s="148">
        <v>6903.6005599999999</v>
      </c>
      <c r="U20" s="148"/>
      <c r="V20" s="148">
        <v>40.32</v>
      </c>
      <c r="W20" s="910"/>
      <c r="X20" s="434">
        <v>80.64</v>
      </c>
      <c r="Y20" s="910"/>
      <c r="Z20" s="124">
        <v>6943.9205599999996</v>
      </c>
      <c r="AA20" s="217">
        <v>378.23400999999996</v>
      </c>
      <c r="AB20" s="746"/>
      <c r="AD20" s="802"/>
      <c r="AF20" s="628"/>
      <c r="AH20" s="628"/>
      <c r="AJ20" s="628"/>
    </row>
    <row r="21" spans="1:36" s="743" customFormat="1" ht="16.5" customHeight="1" x14ac:dyDescent="0.2">
      <c r="A21" s="983"/>
      <c r="B21" s="590"/>
      <c r="C21" s="597" t="s">
        <v>104</v>
      </c>
      <c r="D21" s="148">
        <v>12035.581759999999</v>
      </c>
      <c r="E21" s="592"/>
      <c r="F21" s="148">
        <v>10987.22624</v>
      </c>
      <c r="G21" s="592"/>
      <c r="H21" s="434">
        <v>14032.62616</v>
      </c>
      <c r="I21" s="592"/>
      <c r="J21" s="434">
        <v>11313.4406</v>
      </c>
      <c r="K21" s="595"/>
      <c r="L21" s="434">
        <v>992.88</v>
      </c>
      <c r="M21" s="127"/>
      <c r="N21" s="434">
        <v>1475.2929799999999</v>
      </c>
      <c r="O21" s="127"/>
      <c r="P21" s="434">
        <v>839.16</v>
      </c>
      <c r="Q21" s="434"/>
      <c r="R21" s="434">
        <v>2468.1729799999998</v>
      </c>
      <c r="S21" s="434"/>
      <c r="T21" s="148">
        <v>1443.09</v>
      </c>
      <c r="U21" s="148"/>
      <c r="V21" s="148">
        <v>1267.56</v>
      </c>
      <c r="W21" s="910"/>
      <c r="X21" s="434">
        <v>1546.02512</v>
      </c>
      <c r="Y21" s="910"/>
      <c r="Z21" s="124">
        <v>2710.6499999999996</v>
      </c>
      <c r="AA21" s="217">
        <v>2458.2600000000002</v>
      </c>
      <c r="AB21" s="746"/>
      <c r="AD21" s="802"/>
      <c r="AF21" s="628"/>
      <c r="AH21" s="628"/>
      <c r="AJ21" s="628"/>
    </row>
    <row r="22" spans="1:36" s="743" customFormat="1" ht="16.5" customHeight="1" x14ac:dyDescent="0.2">
      <c r="A22" s="983"/>
      <c r="B22" s="590"/>
      <c r="C22" s="597" t="s">
        <v>105</v>
      </c>
      <c r="D22" s="148">
        <v>315556.0461700001</v>
      </c>
      <c r="E22" s="592"/>
      <c r="F22" s="148">
        <v>292689.16140000004</v>
      </c>
      <c r="G22" s="592"/>
      <c r="H22" s="434">
        <v>309358.45361000008</v>
      </c>
      <c r="I22" s="592"/>
      <c r="J22" s="434">
        <v>311687.88727000001</v>
      </c>
      <c r="K22" s="595"/>
      <c r="L22" s="434">
        <v>24238.075280000001</v>
      </c>
      <c r="M22" s="127"/>
      <c r="N22" s="434">
        <v>19280.069400000004</v>
      </c>
      <c r="O22" s="127"/>
      <c r="P22" s="434">
        <v>19063.536479999999</v>
      </c>
      <c r="Q22" s="434"/>
      <c r="R22" s="434">
        <v>43518.144680000005</v>
      </c>
      <c r="S22" s="434"/>
      <c r="T22" s="148">
        <v>22101.603919999998</v>
      </c>
      <c r="U22" s="148"/>
      <c r="V22" s="148">
        <v>20863.393800000002</v>
      </c>
      <c r="W22" s="910"/>
      <c r="X22" s="434">
        <v>33128.862880000001</v>
      </c>
      <c r="Y22" s="910"/>
      <c r="Z22" s="124">
        <v>42964.997719999999</v>
      </c>
      <c r="AA22" s="217">
        <v>44712.296579999995</v>
      </c>
      <c r="AB22" s="746"/>
      <c r="AD22" s="802"/>
      <c r="AF22" s="628"/>
      <c r="AH22" s="628"/>
    </row>
    <row r="23" spans="1:36" s="743" customFormat="1" ht="16.5" customHeight="1" x14ac:dyDescent="0.2">
      <c r="A23" s="983"/>
      <c r="B23" s="590"/>
      <c r="C23" s="597" t="s">
        <v>106</v>
      </c>
      <c r="D23" s="148">
        <v>25885.439999999999</v>
      </c>
      <c r="E23" s="592"/>
      <c r="F23" s="148">
        <v>18466.5602</v>
      </c>
      <c r="G23" s="592"/>
      <c r="H23" s="434">
        <v>27316.800500000001</v>
      </c>
      <c r="I23" s="592"/>
      <c r="J23" s="434">
        <v>24627.520929999999</v>
      </c>
      <c r="K23" s="595"/>
      <c r="L23" s="434">
        <v>705.6</v>
      </c>
      <c r="M23" s="127"/>
      <c r="N23" s="434">
        <v>1955.52</v>
      </c>
      <c r="O23" s="127"/>
      <c r="P23" s="434">
        <v>4939.2</v>
      </c>
      <c r="Q23" s="434"/>
      <c r="R23" s="434">
        <v>2661.12</v>
      </c>
      <c r="S23" s="434"/>
      <c r="T23" s="148">
        <v>2116.8000000000002</v>
      </c>
      <c r="U23" s="148"/>
      <c r="V23" s="148">
        <v>2056.3200000000002</v>
      </c>
      <c r="W23" s="910"/>
      <c r="X23" s="434">
        <v>1229.76</v>
      </c>
      <c r="Y23" s="910"/>
      <c r="Z23" s="124">
        <v>4173.1200000000008</v>
      </c>
      <c r="AA23" s="217">
        <v>3830.4002</v>
      </c>
      <c r="AB23" s="746"/>
      <c r="AD23" s="802"/>
      <c r="AF23" s="628"/>
      <c r="AH23" s="628"/>
    </row>
    <row r="24" spans="1:36" s="743" customFormat="1" ht="16.5" customHeight="1" x14ac:dyDescent="0.2">
      <c r="A24" s="983"/>
      <c r="B24" s="590"/>
      <c r="C24" s="597" t="s">
        <v>107</v>
      </c>
      <c r="D24" s="148">
        <v>272.67115000000001</v>
      </c>
      <c r="E24" s="592"/>
      <c r="F24" s="148">
        <v>381.87839999999994</v>
      </c>
      <c r="G24" s="592"/>
      <c r="H24" s="434">
        <v>150.63679999999999</v>
      </c>
      <c r="I24" s="592"/>
      <c r="J24" s="434">
        <v>284.15520000000004</v>
      </c>
      <c r="K24" s="595"/>
      <c r="L24" s="434">
        <v>20.16</v>
      </c>
      <c r="M24" s="127"/>
      <c r="N24" s="434">
        <v>49.473599999999998</v>
      </c>
      <c r="O24" s="127"/>
      <c r="P24" s="434">
        <v>0</v>
      </c>
      <c r="Q24" s="434"/>
      <c r="R24" s="434">
        <v>69.633600000000001</v>
      </c>
      <c r="S24" s="434"/>
      <c r="T24" s="148">
        <v>49.558399999999999</v>
      </c>
      <c r="U24" s="148"/>
      <c r="V24" s="148">
        <v>29.340799999999998</v>
      </c>
      <c r="W24" s="910"/>
      <c r="X24" s="434">
        <v>0</v>
      </c>
      <c r="Y24" s="910"/>
      <c r="Z24" s="124">
        <v>78.899199999999993</v>
      </c>
      <c r="AA24" s="217">
        <v>27.628799999999998</v>
      </c>
      <c r="AB24" s="746"/>
      <c r="AD24" s="802"/>
      <c r="AF24" s="628"/>
      <c r="AH24" s="628"/>
    </row>
    <row r="25" spans="1:36" s="743" customFormat="1" ht="16.5" customHeight="1" x14ac:dyDescent="0.2">
      <c r="A25" s="983"/>
      <c r="B25" s="590"/>
      <c r="C25" s="597" t="s">
        <v>108</v>
      </c>
      <c r="D25" s="148">
        <v>40.531199999999998</v>
      </c>
      <c r="E25" s="592"/>
      <c r="F25" s="148">
        <v>31.4</v>
      </c>
      <c r="G25" s="592"/>
      <c r="H25" s="434">
        <v>29.52</v>
      </c>
      <c r="I25" s="592"/>
      <c r="J25" s="434">
        <v>108.24</v>
      </c>
      <c r="K25" s="595"/>
      <c r="L25" s="434">
        <v>9.84</v>
      </c>
      <c r="M25" s="127"/>
      <c r="N25" s="434">
        <v>9.84</v>
      </c>
      <c r="O25" s="127"/>
      <c r="P25" s="434">
        <v>0</v>
      </c>
      <c r="Q25" s="434"/>
      <c r="R25" s="434">
        <v>19.68</v>
      </c>
      <c r="S25" s="434"/>
      <c r="T25" s="148">
        <v>0</v>
      </c>
      <c r="U25" s="148"/>
      <c r="V25" s="148">
        <v>9.84</v>
      </c>
      <c r="W25" s="910"/>
      <c r="X25" s="434">
        <v>0</v>
      </c>
      <c r="Y25" s="910"/>
      <c r="Z25" s="124">
        <v>9.84</v>
      </c>
      <c r="AA25" s="217">
        <v>0</v>
      </c>
      <c r="AB25" s="746"/>
      <c r="AD25" s="802"/>
      <c r="AF25" s="628"/>
      <c r="AH25" s="628"/>
    </row>
    <row r="26" spans="1:36" s="743" customFormat="1" ht="16.5" customHeight="1" x14ac:dyDescent="0.2">
      <c r="A26" s="983"/>
      <c r="B26" s="590"/>
      <c r="C26" s="597" t="s">
        <v>109</v>
      </c>
      <c r="D26" s="148">
        <v>15076.088</v>
      </c>
      <c r="E26" s="592"/>
      <c r="F26" s="148">
        <v>20132.1885</v>
      </c>
      <c r="G26" s="592"/>
      <c r="H26" s="434">
        <v>27295.931700000001</v>
      </c>
      <c r="I26" s="592"/>
      <c r="J26" s="434">
        <v>34588.96067</v>
      </c>
      <c r="K26" s="595"/>
      <c r="L26" s="434">
        <v>524.16</v>
      </c>
      <c r="M26" s="127"/>
      <c r="N26" s="434">
        <v>1650.4960000000001</v>
      </c>
      <c r="O26" s="127"/>
      <c r="P26" s="434">
        <v>604.79999999999995</v>
      </c>
      <c r="Q26" s="434"/>
      <c r="R26" s="434">
        <v>2174.6559999999999</v>
      </c>
      <c r="S26" s="434"/>
      <c r="T26" s="148">
        <v>1388.7360000000001</v>
      </c>
      <c r="U26" s="148"/>
      <c r="V26" s="148">
        <v>4071.1680000000001</v>
      </c>
      <c r="W26" s="910"/>
      <c r="X26" s="434">
        <v>1549.8989999999999</v>
      </c>
      <c r="Y26" s="910"/>
      <c r="Z26" s="124">
        <v>5459.9040000000005</v>
      </c>
      <c r="AA26" s="217">
        <v>2965.607</v>
      </c>
      <c r="AB26" s="746"/>
      <c r="AD26" s="802"/>
      <c r="AF26" s="628"/>
      <c r="AH26" s="628"/>
    </row>
    <row r="27" spans="1:36" s="743" customFormat="1" x14ac:dyDescent="0.2">
      <c r="A27" s="983"/>
      <c r="B27" s="593"/>
      <c r="C27" s="594" t="s">
        <v>110</v>
      </c>
      <c r="D27" s="127"/>
      <c r="E27" s="592"/>
      <c r="F27" s="127"/>
      <c r="G27" s="592"/>
      <c r="H27" s="434"/>
      <c r="I27" s="592"/>
      <c r="J27" s="434"/>
      <c r="K27" s="595"/>
      <c r="L27" s="434"/>
      <c r="M27" s="127"/>
      <c r="N27" s="434"/>
      <c r="O27" s="127"/>
      <c r="P27" s="434"/>
      <c r="Q27" s="434"/>
      <c r="R27" s="434"/>
      <c r="S27" s="434"/>
      <c r="T27" s="127"/>
      <c r="U27" s="127"/>
      <c r="V27" s="127"/>
      <c r="W27" s="910"/>
      <c r="X27" s="434"/>
      <c r="Y27" s="910"/>
      <c r="Z27" s="127"/>
      <c r="AA27" s="542"/>
      <c r="AB27" s="746"/>
      <c r="AD27" s="745"/>
      <c r="AF27" s="628"/>
      <c r="AH27" s="628"/>
    </row>
    <row r="28" spans="1:36" s="743" customFormat="1" ht="16.5" customHeight="1" x14ac:dyDescent="0.2">
      <c r="A28" s="983"/>
      <c r="B28" s="499"/>
      <c r="C28" s="596" t="s">
        <v>111</v>
      </c>
      <c r="D28" s="148">
        <v>5216.115796</v>
      </c>
      <c r="E28" s="592"/>
      <c r="F28" s="148">
        <v>6195.0916900000002</v>
      </c>
      <c r="G28" s="592"/>
      <c r="H28" s="434">
        <v>9368.9528399999981</v>
      </c>
      <c r="I28" s="592"/>
      <c r="J28" s="434">
        <v>6345.9665000000014</v>
      </c>
      <c r="K28" s="595"/>
      <c r="L28" s="434">
        <v>415.19883299999998</v>
      </c>
      <c r="M28" s="127"/>
      <c r="N28" s="434">
        <v>515.90743399999997</v>
      </c>
      <c r="O28" s="127"/>
      <c r="P28" s="434">
        <v>302.24962800000003</v>
      </c>
      <c r="Q28" s="434"/>
      <c r="R28" s="434">
        <v>931.106267</v>
      </c>
      <c r="S28" s="434"/>
      <c r="T28" s="148">
        <v>479.83928000000003</v>
      </c>
      <c r="U28" s="148"/>
      <c r="V28" s="148">
        <v>599.50342000000001</v>
      </c>
      <c r="W28" s="910"/>
      <c r="X28" s="434">
        <v>241.39323000000002</v>
      </c>
      <c r="Y28" s="910"/>
      <c r="Z28" s="124">
        <v>1079.3427000000001</v>
      </c>
      <c r="AA28" s="217">
        <v>2651.2484199999999</v>
      </c>
      <c r="AB28" s="746"/>
      <c r="AD28" s="802"/>
      <c r="AF28" s="628"/>
      <c r="AH28" s="628"/>
    </row>
    <row r="29" spans="1:36" s="743" customFormat="1" ht="16.5" customHeight="1" x14ac:dyDescent="0.2">
      <c r="A29" s="983"/>
      <c r="B29" s="499"/>
      <c r="C29" s="596" t="s">
        <v>112</v>
      </c>
      <c r="D29" s="148">
        <v>5080.7309999999998</v>
      </c>
      <c r="E29" s="592"/>
      <c r="F29" s="148">
        <v>2453.8087099999998</v>
      </c>
      <c r="G29" s="592"/>
      <c r="H29" s="434">
        <v>3598.402</v>
      </c>
      <c r="I29" s="592"/>
      <c r="J29" s="434">
        <v>4312.0715999999993</v>
      </c>
      <c r="K29" s="595"/>
      <c r="L29" s="434">
        <v>390.12</v>
      </c>
      <c r="M29" s="127"/>
      <c r="N29" s="434">
        <v>498.6</v>
      </c>
      <c r="O29" s="127"/>
      <c r="P29" s="434">
        <v>174.20500000000001</v>
      </c>
      <c r="Q29" s="434"/>
      <c r="R29" s="434">
        <v>888.72</v>
      </c>
      <c r="S29" s="434"/>
      <c r="T29" s="148">
        <v>1191</v>
      </c>
      <c r="U29" s="148"/>
      <c r="V29" s="148">
        <v>507.096</v>
      </c>
      <c r="W29" s="910"/>
      <c r="X29" s="434">
        <v>183.6</v>
      </c>
      <c r="Y29" s="910"/>
      <c r="Z29" s="124">
        <v>1698.096</v>
      </c>
      <c r="AA29" s="217">
        <v>572.35200000000009</v>
      </c>
      <c r="AB29" s="746"/>
      <c r="AD29" s="802"/>
      <c r="AF29" s="628"/>
      <c r="AH29" s="628"/>
    </row>
    <row r="30" spans="1:36" s="743" customFormat="1" ht="16.5" customHeight="1" x14ac:dyDescent="0.2">
      <c r="A30" s="983"/>
      <c r="B30" s="590"/>
      <c r="C30" s="597" t="s">
        <v>113</v>
      </c>
      <c r="D30" s="148">
        <v>28595.850098999999</v>
      </c>
      <c r="E30" s="592"/>
      <c r="F30" s="148">
        <v>57441.681039999996</v>
      </c>
      <c r="G30" s="592"/>
      <c r="H30" s="434">
        <v>71080.288360000006</v>
      </c>
      <c r="I30" s="592"/>
      <c r="J30" s="434">
        <v>89672.67316999998</v>
      </c>
      <c r="K30" s="595"/>
      <c r="L30" s="434">
        <v>1647.6079999999999</v>
      </c>
      <c r="M30" s="127"/>
      <c r="N30" s="434">
        <v>1691.3898000000002</v>
      </c>
      <c r="O30" s="127"/>
      <c r="P30" s="434">
        <v>1141.660678</v>
      </c>
      <c r="Q30" s="434"/>
      <c r="R30" s="434">
        <v>3338.9977999999996</v>
      </c>
      <c r="S30" s="434"/>
      <c r="T30" s="148">
        <v>4601.0649299999995</v>
      </c>
      <c r="U30" s="148"/>
      <c r="V30" s="148">
        <v>2847.9277999999999</v>
      </c>
      <c r="W30" s="910"/>
      <c r="X30" s="434">
        <v>6278.3559999999998</v>
      </c>
      <c r="Y30" s="910"/>
      <c r="Z30" s="124">
        <v>7448.9927299999999</v>
      </c>
      <c r="AA30" s="217">
        <v>11166.591259999999</v>
      </c>
      <c r="AB30" s="746"/>
      <c r="AD30" s="802"/>
      <c r="AF30" s="628"/>
      <c r="AH30" s="628"/>
    </row>
    <row r="31" spans="1:36" s="743" customFormat="1" ht="16.5" customHeight="1" x14ac:dyDescent="0.2">
      <c r="A31" s="983"/>
      <c r="B31" s="499"/>
      <c r="C31" s="596" t="s">
        <v>114</v>
      </c>
      <c r="D31" s="148">
        <v>3560.76</v>
      </c>
      <c r="E31" s="592"/>
      <c r="F31" s="148">
        <v>2758.14</v>
      </c>
      <c r="G31" s="592"/>
      <c r="H31" s="434">
        <v>1552.32</v>
      </c>
      <c r="I31" s="592"/>
      <c r="J31" s="434">
        <v>1955.52</v>
      </c>
      <c r="K31" s="595"/>
      <c r="L31" s="434">
        <v>202.4</v>
      </c>
      <c r="M31" s="127"/>
      <c r="N31" s="434">
        <v>20.16</v>
      </c>
      <c r="O31" s="127"/>
      <c r="P31" s="434">
        <v>383.04</v>
      </c>
      <c r="Q31" s="434"/>
      <c r="R31" s="434">
        <v>222.56</v>
      </c>
      <c r="S31" s="434"/>
      <c r="T31" s="148">
        <v>221.76</v>
      </c>
      <c r="U31" s="148"/>
      <c r="V31" s="148">
        <v>362.88</v>
      </c>
      <c r="W31" s="910"/>
      <c r="X31" s="434">
        <v>80.64</v>
      </c>
      <c r="Y31" s="910"/>
      <c r="Z31" s="124">
        <v>584.64</v>
      </c>
      <c r="AA31" s="217">
        <v>341.46</v>
      </c>
      <c r="AB31" s="746"/>
      <c r="AC31" s="746"/>
      <c r="AD31" s="802"/>
      <c r="AF31" s="628"/>
      <c r="AH31" s="628"/>
    </row>
    <row r="32" spans="1:36" s="743" customFormat="1" ht="16.5" customHeight="1" x14ac:dyDescent="0.2">
      <c r="A32" s="983"/>
      <c r="B32" s="604"/>
      <c r="C32" s="266" t="s">
        <v>118</v>
      </c>
      <c r="D32" s="148">
        <v>8574.7002800000009</v>
      </c>
      <c r="E32" s="566"/>
      <c r="F32" s="148">
        <v>9139.2360000000008</v>
      </c>
      <c r="G32" s="566"/>
      <c r="H32" s="434">
        <v>12204.924999999999</v>
      </c>
      <c r="I32" s="566"/>
      <c r="J32" s="434">
        <v>14124.32</v>
      </c>
      <c r="K32" s="611"/>
      <c r="L32" s="434">
        <v>530.88</v>
      </c>
      <c r="M32" s="745"/>
      <c r="N32" s="434">
        <v>698.88</v>
      </c>
      <c r="O32" s="745"/>
      <c r="P32" s="434">
        <v>287.52</v>
      </c>
      <c r="Q32" s="434"/>
      <c r="R32" s="434">
        <v>1229.76</v>
      </c>
      <c r="S32" s="434"/>
      <c r="T32" s="148">
        <v>503.52</v>
      </c>
      <c r="U32" s="148"/>
      <c r="V32" s="148">
        <v>867.12</v>
      </c>
      <c r="W32" s="127"/>
      <c r="X32" s="434">
        <v>890.4</v>
      </c>
      <c r="Y32" s="127"/>
      <c r="Z32" s="148">
        <v>1370.6399999999999</v>
      </c>
      <c r="AA32" s="217">
        <v>1415.28</v>
      </c>
      <c r="AC32" s="745"/>
      <c r="AD32" s="802"/>
      <c r="AE32" s="745"/>
      <c r="AF32" s="601"/>
      <c r="AH32" s="628"/>
    </row>
    <row r="33" spans="1:34" s="743" customFormat="1" x14ac:dyDescent="0.2">
      <c r="A33" s="983"/>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3"/>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3"/>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3"/>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3"/>
      <c r="B37" s="74" t="s">
        <v>411</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L8:N8"/>
    <mergeCell ref="T8:V8"/>
  </mergeCells>
  <printOptions horizontalCentered="1"/>
  <pageMargins left="0" right="0" top="0.19685039370078741" bottom="0" header="0.51181102362204722" footer="0.51181102362204722"/>
  <pageSetup paperSize="9" scale="91" orientation="landscape" horizontalDpi="4294967293"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tabColor rgb="FF0070C0"/>
    <pageSetUpPr fitToPage="1"/>
  </sheetPr>
  <dimension ref="A1:AI75"/>
  <sheetViews>
    <sheetView topLeftCell="C1" zoomScaleNormal="100" zoomScaleSheetLayoutView="100" workbookViewId="0"/>
  </sheetViews>
  <sheetFormatPr defaultColWidth="9.28515625" defaultRowHeight="12.75" x14ac:dyDescent="0.2"/>
  <cols>
    <col min="1" max="1" width="5.42578125" style="937" customWidth="1"/>
    <col min="2" max="2" width="1.28515625" style="937" customWidth="1"/>
    <col min="3" max="3" width="19.7109375" style="937" customWidth="1"/>
    <col min="4" max="4" width="9" style="581" customWidth="1"/>
    <col min="5" max="5" width="3.7109375" style="581" customWidth="1"/>
    <col min="6" max="6" width="9" style="937" customWidth="1"/>
    <col min="7" max="7" width="3.7109375" style="937" customWidth="1"/>
    <col min="8" max="8" width="9" style="937" customWidth="1"/>
    <col min="9" max="9" width="1.85546875" style="937" customWidth="1"/>
    <col min="10" max="10" width="9" style="937" customWidth="1"/>
    <col min="11" max="11" width="1.85546875" style="937"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7" customWidth="1"/>
    <col min="21" max="21" width="2.85546875" style="937" customWidth="1"/>
    <col min="22" max="22" width="9.7109375" style="743" customWidth="1"/>
    <col min="23" max="23" width="2.85546875" style="937" customWidth="1"/>
    <col min="24" max="24" width="8.85546875" style="743" customWidth="1"/>
    <col min="25" max="25" width="1.7109375" style="937" customWidth="1"/>
    <col min="26" max="26" width="15.7109375" style="937" customWidth="1"/>
    <col min="27" max="27" width="1.140625" style="743" customWidth="1"/>
    <col min="28" max="28" width="1.5703125" style="743" customWidth="1"/>
    <col min="29" max="29" width="7.5703125" style="743" customWidth="1"/>
    <col min="30" max="16384" width="9.28515625" style="937"/>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80" t="s">
        <v>2</v>
      </c>
      <c r="AA4" s="980"/>
      <c r="AB4" s="980"/>
      <c r="AG4" s="581"/>
      <c r="AI4" s="581"/>
    </row>
    <row r="5" spans="1:35" ht="12.75" customHeight="1" x14ac:dyDescent="0.2">
      <c r="B5" s="73"/>
      <c r="C5" s="73"/>
      <c r="D5" s="136"/>
      <c r="E5" s="136"/>
      <c r="F5" s="73"/>
      <c r="G5" s="73"/>
      <c r="H5" s="73"/>
      <c r="I5" s="73"/>
      <c r="J5" s="73"/>
      <c r="K5" s="73"/>
      <c r="T5" s="73"/>
      <c r="U5" s="73"/>
      <c r="V5" s="74"/>
      <c r="W5" s="73"/>
      <c r="X5" s="74"/>
      <c r="Y5" s="953"/>
      <c r="Z5" s="981" t="s">
        <v>95</v>
      </c>
      <c r="AA5" s="981"/>
      <c r="AB5" s="981"/>
      <c r="AC5" s="626"/>
      <c r="AG5" s="581"/>
      <c r="AI5" s="581"/>
    </row>
    <row r="6" spans="1:35" ht="6.75" customHeight="1" thickBot="1" x14ac:dyDescent="0.25">
      <c r="A6" s="983">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3"/>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3"/>
      <c r="B8" s="497"/>
      <c r="C8" s="471" t="s">
        <v>96</v>
      </c>
      <c r="D8" s="940">
        <v>2021</v>
      </c>
      <c r="E8" s="940"/>
      <c r="F8" s="948">
        <v>2020</v>
      </c>
      <c r="G8" s="948"/>
      <c r="H8" s="948">
        <v>2019</v>
      </c>
      <c r="I8" s="948"/>
      <c r="J8" s="948">
        <v>2018</v>
      </c>
      <c r="K8" s="183"/>
      <c r="L8" s="977">
        <v>2022</v>
      </c>
      <c r="M8" s="977"/>
      <c r="N8" s="977"/>
      <c r="O8" s="379"/>
      <c r="P8" s="955">
        <v>2021</v>
      </c>
      <c r="Q8" s="955"/>
      <c r="R8" s="957" t="s">
        <v>436</v>
      </c>
      <c r="S8" s="940"/>
      <c r="T8" s="977">
        <v>2021</v>
      </c>
      <c r="U8" s="977"/>
      <c r="V8" s="977"/>
      <c r="W8" s="379"/>
      <c r="X8" s="955">
        <v>2020</v>
      </c>
      <c r="Y8" s="379"/>
      <c r="Z8" s="957" t="s">
        <v>436</v>
      </c>
      <c r="AA8" s="945"/>
      <c r="AB8" s="908"/>
      <c r="AG8" s="581"/>
      <c r="AI8" s="581"/>
    </row>
    <row r="9" spans="1:35" ht="11.25" customHeight="1" x14ac:dyDescent="0.2">
      <c r="A9" s="983"/>
      <c r="B9" s="498"/>
      <c r="C9" s="583" t="s">
        <v>97</v>
      </c>
      <c r="D9" s="471"/>
      <c r="E9" s="471"/>
      <c r="F9" s="471"/>
      <c r="G9" s="471"/>
      <c r="H9" s="471"/>
      <c r="I9" s="471"/>
      <c r="J9" s="471"/>
      <c r="K9" s="183"/>
      <c r="L9" s="362"/>
      <c r="M9" s="362"/>
      <c r="N9" s="362"/>
      <c r="O9" s="891"/>
      <c r="P9" s="903"/>
      <c r="Q9" s="909"/>
      <c r="R9" s="960" t="s">
        <v>415</v>
      </c>
      <c r="S9" s="909"/>
      <c r="T9" s="939"/>
      <c r="U9" s="946"/>
      <c r="V9" s="362"/>
      <c r="W9" s="891"/>
      <c r="X9" s="362"/>
      <c r="Y9" s="891"/>
      <c r="Z9" s="960" t="s">
        <v>415</v>
      </c>
      <c r="AA9" s="396"/>
      <c r="AB9" s="914"/>
      <c r="AG9" s="581"/>
      <c r="AI9" s="581"/>
    </row>
    <row r="10" spans="1:35" ht="6" customHeight="1" x14ac:dyDescent="0.2">
      <c r="A10" s="983"/>
      <c r="B10" s="506"/>
      <c r="C10" s="584"/>
      <c r="D10" s="471"/>
      <c r="E10" s="471"/>
      <c r="F10" s="471"/>
      <c r="G10" s="471"/>
      <c r="H10" s="471"/>
      <c r="I10" s="471"/>
      <c r="J10" s="471"/>
      <c r="K10" s="183"/>
      <c r="L10" s="891"/>
      <c r="M10" s="891"/>
      <c r="N10" s="891"/>
      <c r="O10" s="891"/>
      <c r="P10" s="909"/>
      <c r="Q10" s="909"/>
      <c r="R10" s="909"/>
      <c r="S10" s="909"/>
      <c r="T10" s="891"/>
      <c r="U10" s="891"/>
      <c r="V10" s="891"/>
      <c r="W10" s="891"/>
      <c r="X10" s="891"/>
      <c r="Y10" s="891"/>
      <c r="Z10" s="909"/>
      <c r="AA10" s="891"/>
      <c r="AB10" s="389"/>
      <c r="AD10" s="760"/>
      <c r="AE10" s="760"/>
      <c r="AF10" s="760"/>
      <c r="AG10" s="803"/>
      <c r="AI10" s="581"/>
    </row>
    <row r="11" spans="1:35" x14ac:dyDescent="0.2">
      <c r="A11" s="983"/>
      <c r="B11" s="506"/>
      <c r="C11" s="584"/>
      <c r="D11" s="471"/>
      <c r="E11" s="471"/>
      <c r="F11" s="471"/>
      <c r="G11" s="471"/>
      <c r="H11" s="471"/>
      <c r="I11" s="471"/>
      <c r="J11" s="471"/>
      <c r="K11" s="183"/>
      <c r="L11" s="938" t="s">
        <v>435</v>
      </c>
      <c r="M11" s="938"/>
      <c r="N11" s="955" t="s">
        <v>420</v>
      </c>
      <c r="O11" s="945"/>
      <c r="P11" s="945" t="s">
        <v>41</v>
      </c>
      <c r="Q11" s="955"/>
      <c r="R11" s="955" t="s">
        <v>437</v>
      </c>
      <c r="S11" s="938"/>
      <c r="T11" s="955" t="s">
        <v>432</v>
      </c>
      <c r="U11" s="955"/>
      <c r="V11" s="955" t="s">
        <v>420</v>
      </c>
      <c r="W11" s="938"/>
      <c r="X11" s="955" t="s">
        <v>41</v>
      </c>
      <c r="Y11" s="943"/>
      <c r="Z11" s="955" t="s">
        <v>431</v>
      </c>
      <c r="AA11" s="945"/>
      <c r="AB11" s="908"/>
      <c r="AD11" s="760"/>
      <c r="AE11" s="760"/>
      <c r="AF11" s="760"/>
      <c r="AG11" s="803"/>
      <c r="AI11" s="581"/>
    </row>
    <row r="12" spans="1:35" x14ac:dyDescent="0.2">
      <c r="A12" s="983"/>
      <c r="B12" s="506"/>
      <c r="C12" s="584"/>
      <c r="D12" s="549"/>
      <c r="E12" s="549"/>
      <c r="F12" s="549"/>
      <c r="G12" s="549"/>
      <c r="H12" s="549"/>
      <c r="I12" s="549"/>
      <c r="J12" s="549"/>
      <c r="K12" s="549"/>
      <c r="L12" s="396"/>
      <c r="M12" s="744"/>
      <c r="N12" s="396"/>
      <c r="O12" s="744"/>
      <c r="P12" s="396"/>
      <c r="Q12" s="396"/>
      <c r="R12" s="955">
        <v>2022</v>
      </c>
      <c r="S12" s="396"/>
      <c r="T12" s="379"/>
      <c r="U12" s="379"/>
      <c r="V12" s="379"/>
      <c r="W12" s="744"/>
      <c r="X12" s="396"/>
      <c r="Y12" s="744"/>
      <c r="Z12" s="955">
        <v>2021</v>
      </c>
      <c r="AA12" s="945"/>
      <c r="AB12" s="908"/>
      <c r="AD12" s="760"/>
      <c r="AE12" s="804"/>
      <c r="AF12" s="760"/>
      <c r="AG12" s="803"/>
    </row>
    <row r="13" spans="1:35" ht="3"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09"/>
      <c r="X13" s="614"/>
      <c r="Y13" s="609"/>
      <c r="Z13" s="614"/>
      <c r="AA13" s="609"/>
      <c r="AB13" s="627"/>
      <c r="AD13" s="760"/>
      <c r="AE13" s="760"/>
      <c r="AF13" s="760"/>
      <c r="AG13" s="803"/>
    </row>
    <row r="14" spans="1:35" s="743" customFormat="1" ht="5.25" customHeight="1" x14ac:dyDescent="0.2">
      <c r="A14" s="983"/>
      <c r="B14" s="751"/>
      <c r="C14" s="745"/>
      <c r="D14" s="601"/>
      <c r="E14" s="601"/>
      <c r="F14" s="601"/>
      <c r="G14" s="601"/>
      <c r="H14" s="601"/>
      <c r="I14" s="601"/>
      <c r="J14" s="601"/>
      <c r="K14" s="601"/>
      <c r="L14" s="601"/>
      <c r="M14" s="745"/>
      <c r="N14" s="601"/>
      <c r="O14" s="745"/>
      <c r="P14" s="601"/>
      <c r="Q14" s="601"/>
      <c r="R14" s="601"/>
      <c r="S14" s="601"/>
      <c r="T14" s="745"/>
      <c r="U14" s="745"/>
      <c r="V14" s="745"/>
      <c r="W14" s="745"/>
      <c r="X14" s="601"/>
      <c r="Y14" s="745"/>
      <c r="Z14" s="601"/>
      <c r="AA14" s="745"/>
      <c r="AB14" s="752"/>
      <c r="AD14" s="745"/>
      <c r="AE14" s="745"/>
      <c r="AF14" s="745"/>
      <c r="AG14" s="601"/>
      <c r="AI14" s="628"/>
    </row>
    <row r="15" spans="1:35" s="743" customFormat="1" ht="16.5" customHeight="1" x14ac:dyDescent="0.2">
      <c r="A15" s="983"/>
      <c r="B15" s="604"/>
      <c r="C15" s="266" t="s">
        <v>120</v>
      </c>
      <c r="D15" s="148">
        <v>8715.1039999999994</v>
      </c>
      <c r="E15" s="566"/>
      <c r="F15" s="148">
        <v>7642.4255999999996</v>
      </c>
      <c r="G15" s="566"/>
      <c r="H15" s="124">
        <v>9169.86</v>
      </c>
      <c r="I15" s="566"/>
      <c r="J15" s="124">
        <v>7969.1883999999991</v>
      </c>
      <c r="K15" s="611"/>
      <c r="L15" s="434">
        <v>754.53</v>
      </c>
      <c r="M15" s="127"/>
      <c r="N15" s="434">
        <v>874.02</v>
      </c>
      <c r="O15" s="127"/>
      <c r="P15" s="434">
        <v>868.14</v>
      </c>
      <c r="Q15" s="434"/>
      <c r="R15" s="434">
        <v>1628.55</v>
      </c>
      <c r="S15" s="434"/>
      <c r="T15" s="148">
        <v>453.6</v>
      </c>
      <c r="U15" s="148"/>
      <c r="V15" s="148">
        <v>498.96</v>
      </c>
      <c r="W15" s="910"/>
      <c r="X15" s="434">
        <v>780.46559999999999</v>
      </c>
      <c r="Y15" s="910"/>
      <c r="Z15" s="434">
        <v>952.56</v>
      </c>
      <c r="AA15" s="124"/>
      <c r="AB15" s="217">
        <v>1358.2800000000002</v>
      </c>
      <c r="AC15" s="776"/>
      <c r="AD15" s="745"/>
      <c r="AE15" s="802"/>
      <c r="AF15" s="745"/>
      <c r="AG15" s="601"/>
      <c r="AI15" s="628"/>
    </row>
    <row r="16" spans="1:35" s="743" customFormat="1" ht="16.5" customHeight="1" x14ac:dyDescent="0.2">
      <c r="A16" s="983"/>
      <c r="B16" s="604"/>
      <c r="C16" s="266" t="s">
        <v>121</v>
      </c>
      <c r="D16" s="148">
        <v>1770.74596</v>
      </c>
      <c r="E16" s="566"/>
      <c r="F16" s="148">
        <v>256.86439999999999</v>
      </c>
      <c r="G16" s="566"/>
      <c r="H16" s="434">
        <v>1994.6759199999999</v>
      </c>
      <c r="I16" s="566"/>
      <c r="J16" s="434">
        <v>4677.2584000000006</v>
      </c>
      <c r="K16" s="611"/>
      <c r="L16" s="434">
        <v>181.44</v>
      </c>
      <c r="M16" s="127"/>
      <c r="N16" s="434">
        <v>220.39679999999998</v>
      </c>
      <c r="O16" s="127"/>
      <c r="P16" s="434">
        <v>674.65095999999994</v>
      </c>
      <c r="Q16" s="434"/>
      <c r="R16" s="434">
        <v>401.83679999999998</v>
      </c>
      <c r="S16" s="434"/>
      <c r="T16" s="148">
        <v>60.48</v>
      </c>
      <c r="U16" s="148"/>
      <c r="V16" s="148">
        <v>0</v>
      </c>
      <c r="W16" s="910"/>
      <c r="X16" s="434">
        <v>0</v>
      </c>
      <c r="Y16" s="910"/>
      <c r="Z16" s="434">
        <v>60.48</v>
      </c>
      <c r="AA16" s="124"/>
      <c r="AB16" s="217">
        <v>20.16</v>
      </c>
      <c r="AC16" s="776"/>
      <c r="AD16" s="745"/>
      <c r="AE16" s="802"/>
      <c r="AF16" s="745"/>
      <c r="AG16" s="601"/>
      <c r="AI16" s="628"/>
    </row>
    <row r="17" spans="1:35" s="743" customFormat="1" ht="16.5" customHeight="1" x14ac:dyDescent="0.2">
      <c r="A17" s="983"/>
      <c r="B17" s="604"/>
      <c r="C17" s="266" t="s">
        <v>122</v>
      </c>
      <c r="D17" s="148">
        <v>10997.874</v>
      </c>
      <c r="E17" s="566"/>
      <c r="F17" s="148">
        <v>2446.0790400000001</v>
      </c>
      <c r="G17" s="566"/>
      <c r="H17" s="434">
        <v>2492.0007199999995</v>
      </c>
      <c r="I17" s="566"/>
      <c r="J17" s="434">
        <v>3723.6663100000001</v>
      </c>
      <c r="K17" s="611"/>
      <c r="L17" s="434">
        <v>60</v>
      </c>
      <c r="M17" s="127"/>
      <c r="N17" s="434">
        <v>1042.08</v>
      </c>
      <c r="O17" s="127"/>
      <c r="P17" s="434">
        <v>1923.36</v>
      </c>
      <c r="Q17" s="434"/>
      <c r="R17" s="434">
        <v>1102.08</v>
      </c>
      <c r="S17" s="434"/>
      <c r="T17" s="148">
        <v>724.81899999999996</v>
      </c>
      <c r="U17" s="148"/>
      <c r="V17" s="148">
        <v>845.76</v>
      </c>
      <c r="W17" s="910"/>
      <c r="X17" s="434">
        <v>783.36</v>
      </c>
      <c r="Y17" s="910"/>
      <c r="Z17" s="434">
        <v>1570.579</v>
      </c>
      <c r="AA17" s="124"/>
      <c r="AB17" s="217">
        <v>297.60000000000002</v>
      </c>
      <c r="AC17" s="776"/>
      <c r="AD17" s="745"/>
      <c r="AE17" s="802"/>
      <c r="AF17" s="745"/>
      <c r="AG17" s="601"/>
      <c r="AI17" s="628"/>
    </row>
    <row r="18" spans="1:35" s="743" customFormat="1" ht="16.5" customHeight="1" x14ac:dyDescent="0.2">
      <c r="A18" s="983"/>
      <c r="B18" s="604"/>
      <c r="C18" s="607" t="s">
        <v>123</v>
      </c>
      <c r="D18" s="148">
        <v>9650.2263380000022</v>
      </c>
      <c r="E18" s="566"/>
      <c r="F18" s="148">
        <v>6175.6907399999991</v>
      </c>
      <c r="G18" s="566"/>
      <c r="H18" s="434">
        <v>7613.2860800000008</v>
      </c>
      <c r="I18" s="566"/>
      <c r="J18" s="434">
        <v>7774.2958800000006</v>
      </c>
      <c r="K18" s="611"/>
      <c r="L18" s="434">
        <v>340.27007199999997</v>
      </c>
      <c r="M18" s="127"/>
      <c r="N18" s="434">
        <v>608.70514500000002</v>
      </c>
      <c r="O18" s="127"/>
      <c r="P18" s="434">
        <v>277.97922499999999</v>
      </c>
      <c r="Q18" s="434"/>
      <c r="R18" s="434">
        <v>948.97521699999993</v>
      </c>
      <c r="S18" s="434"/>
      <c r="T18" s="148">
        <v>372.09414000000004</v>
      </c>
      <c r="U18" s="148"/>
      <c r="V18" s="148">
        <v>284.02758</v>
      </c>
      <c r="W18" s="910"/>
      <c r="X18" s="434">
        <v>697.80550000000005</v>
      </c>
      <c r="Y18" s="910"/>
      <c r="Z18" s="434">
        <v>656.1217200000001</v>
      </c>
      <c r="AA18" s="124"/>
      <c r="AB18" s="217">
        <v>1343.7341999999999</v>
      </c>
      <c r="AC18" s="776"/>
      <c r="AD18" s="745"/>
      <c r="AE18" s="802"/>
      <c r="AF18" s="745"/>
      <c r="AG18" s="601"/>
      <c r="AI18" s="628"/>
    </row>
    <row r="19" spans="1:35" s="743" customFormat="1" ht="16.5" customHeight="1" x14ac:dyDescent="0.2">
      <c r="A19" s="983"/>
      <c r="B19" s="554"/>
      <c r="C19" s="133" t="s">
        <v>124</v>
      </c>
      <c r="D19" s="148">
        <v>1236.6616000000001</v>
      </c>
      <c r="E19" s="566"/>
      <c r="F19" s="148">
        <v>1372.9675199999999</v>
      </c>
      <c r="G19" s="566"/>
      <c r="H19" s="434">
        <v>1951.1898100000001</v>
      </c>
      <c r="I19" s="566"/>
      <c r="J19" s="434">
        <v>3154.4766399999999</v>
      </c>
      <c r="K19" s="613"/>
      <c r="L19" s="434">
        <v>131.53800000000001</v>
      </c>
      <c r="M19" s="127"/>
      <c r="N19" s="434">
        <v>45.36</v>
      </c>
      <c r="O19" s="127"/>
      <c r="P19" s="434">
        <v>20.16</v>
      </c>
      <c r="Q19" s="434"/>
      <c r="R19" s="434">
        <v>176.898</v>
      </c>
      <c r="S19" s="434"/>
      <c r="T19" s="148">
        <v>103.32</v>
      </c>
      <c r="U19" s="148"/>
      <c r="V19" s="148">
        <v>80.64</v>
      </c>
      <c r="W19" s="910"/>
      <c r="X19" s="434">
        <v>20.16</v>
      </c>
      <c r="Y19" s="910"/>
      <c r="Z19" s="434">
        <v>183.95999999999998</v>
      </c>
      <c r="AA19" s="124"/>
      <c r="AB19" s="217">
        <v>360.36</v>
      </c>
      <c r="AC19" s="776"/>
      <c r="AD19" s="745"/>
      <c r="AE19" s="802"/>
      <c r="AF19" s="745"/>
      <c r="AG19" s="601"/>
      <c r="AI19" s="628"/>
    </row>
    <row r="20" spans="1:35" s="743" customFormat="1" ht="16.5" customHeight="1" x14ac:dyDescent="0.2">
      <c r="A20" s="983"/>
      <c r="B20" s="554"/>
      <c r="C20" s="133" t="s">
        <v>125</v>
      </c>
      <c r="D20" s="148">
        <v>3327.3371200000001</v>
      </c>
      <c r="E20" s="566"/>
      <c r="F20" s="148">
        <v>4980.4539199999999</v>
      </c>
      <c r="G20" s="566"/>
      <c r="H20" s="434">
        <v>8075.4285</v>
      </c>
      <c r="I20" s="566"/>
      <c r="J20" s="434">
        <v>8569.5586800000001</v>
      </c>
      <c r="K20" s="613"/>
      <c r="L20" s="434">
        <v>322.56</v>
      </c>
      <c r="M20" s="127"/>
      <c r="N20" s="434">
        <v>423.36</v>
      </c>
      <c r="O20" s="127"/>
      <c r="P20" s="434">
        <v>40.32</v>
      </c>
      <c r="Q20" s="434"/>
      <c r="R20" s="434">
        <v>745.92</v>
      </c>
      <c r="S20" s="434"/>
      <c r="T20" s="148">
        <v>443.52</v>
      </c>
      <c r="U20" s="148"/>
      <c r="V20" s="148">
        <v>80.64</v>
      </c>
      <c r="W20" s="910"/>
      <c r="X20" s="434">
        <v>483.84</v>
      </c>
      <c r="Y20" s="910"/>
      <c r="Z20" s="434">
        <v>524.16</v>
      </c>
      <c r="AA20" s="124"/>
      <c r="AB20" s="217">
        <v>1391.9739199999999</v>
      </c>
      <c r="AC20" s="776"/>
      <c r="AD20" s="745"/>
      <c r="AE20" s="802"/>
      <c r="AF20" s="745"/>
      <c r="AG20" s="601"/>
      <c r="AI20" s="628"/>
    </row>
    <row r="21" spans="1:35" s="743" customFormat="1" ht="16.5" customHeight="1" x14ac:dyDescent="0.2">
      <c r="A21" s="983"/>
      <c r="B21" s="604"/>
      <c r="C21" s="266" t="s">
        <v>126</v>
      </c>
      <c r="D21" s="148">
        <v>2303.9578530000003</v>
      </c>
      <c r="E21" s="566"/>
      <c r="F21" s="148">
        <v>2229.3086300000004</v>
      </c>
      <c r="G21" s="566"/>
      <c r="H21" s="434">
        <v>1945.1459799999998</v>
      </c>
      <c r="I21" s="566"/>
      <c r="J21" s="434">
        <v>1700.54576</v>
      </c>
      <c r="K21" s="611"/>
      <c r="L21" s="434">
        <v>38.244118</v>
      </c>
      <c r="M21" s="127"/>
      <c r="N21" s="434">
        <v>40.079868000000005</v>
      </c>
      <c r="O21" s="127"/>
      <c r="P21" s="434">
        <v>236.301874</v>
      </c>
      <c r="Q21" s="434"/>
      <c r="R21" s="434">
        <v>78.323986000000005</v>
      </c>
      <c r="S21" s="434"/>
      <c r="T21" s="148">
        <v>206.52488</v>
      </c>
      <c r="U21" s="148"/>
      <c r="V21" s="148">
        <v>148.87971999999999</v>
      </c>
      <c r="W21" s="910"/>
      <c r="X21" s="434">
        <v>93.144419999999997</v>
      </c>
      <c r="Y21" s="910"/>
      <c r="Z21" s="434">
        <v>355.40459999999996</v>
      </c>
      <c r="AA21" s="124"/>
      <c r="AB21" s="217">
        <v>357.40039000000002</v>
      </c>
      <c r="AC21" s="776"/>
      <c r="AD21" s="745"/>
      <c r="AE21" s="802"/>
      <c r="AF21" s="745"/>
      <c r="AG21" s="601"/>
      <c r="AI21" s="628"/>
    </row>
    <row r="22" spans="1:35" s="743" customFormat="1" ht="16.5" customHeight="1" x14ac:dyDescent="0.2">
      <c r="A22" s="983"/>
      <c r="B22" s="604"/>
      <c r="C22" s="266" t="s">
        <v>127</v>
      </c>
      <c r="D22" s="148">
        <v>51.78922</v>
      </c>
      <c r="E22" s="566"/>
      <c r="F22" s="148">
        <v>60.494589999999995</v>
      </c>
      <c r="G22" s="566"/>
      <c r="H22" s="434">
        <v>755.23888999999986</v>
      </c>
      <c r="I22" s="566"/>
      <c r="J22" s="124">
        <v>703.80898000000002</v>
      </c>
      <c r="K22" s="611"/>
      <c r="L22" s="434">
        <v>2.31</v>
      </c>
      <c r="M22" s="127"/>
      <c r="N22" s="434">
        <v>2.0339999999999998</v>
      </c>
      <c r="O22" s="127"/>
      <c r="P22" s="434">
        <v>0</v>
      </c>
      <c r="Q22" s="434"/>
      <c r="R22" s="434">
        <v>4.3440000000000003</v>
      </c>
      <c r="S22" s="434"/>
      <c r="T22" s="148">
        <v>1.9453199999999999</v>
      </c>
      <c r="U22" s="148"/>
      <c r="V22" s="148">
        <v>1.05</v>
      </c>
      <c r="W22" s="910"/>
      <c r="X22" s="434">
        <v>10.128399999999999</v>
      </c>
      <c r="Y22" s="910"/>
      <c r="Z22" s="434">
        <v>2.99532</v>
      </c>
      <c r="AA22" s="124"/>
      <c r="AB22" s="217">
        <v>9.3915600000000001</v>
      </c>
      <c r="AC22" s="776"/>
      <c r="AD22" s="745"/>
      <c r="AE22" s="802"/>
      <c r="AF22" s="745"/>
      <c r="AG22" s="601"/>
      <c r="AI22" s="628"/>
    </row>
    <row r="23" spans="1:35" s="743" customFormat="1" ht="10.5" customHeight="1" x14ac:dyDescent="0.2">
      <c r="A23" s="983"/>
      <c r="B23" s="556"/>
      <c r="C23" s="605" t="s">
        <v>128</v>
      </c>
      <c r="D23" s="148"/>
      <c r="E23" s="566"/>
      <c r="F23" s="148"/>
      <c r="G23" s="566"/>
      <c r="H23" s="124"/>
      <c r="I23" s="566"/>
      <c r="J23" s="745"/>
      <c r="K23" s="612"/>
      <c r="L23" s="434"/>
      <c r="M23" s="127"/>
      <c r="N23" s="434"/>
      <c r="O23" s="127"/>
      <c r="P23" s="434"/>
      <c r="Q23" s="434"/>
      <c r="R23" s="434"/>
      <c r="S23" s="434"/>
      <c r="T23" s="148"/>
      <c r="U23" s="148"/>
      <c r="V23" s="148"/>
      <c r="W23" s="910"/>
      <c r="X23" s="434"/>
      <c r="Y23" s="910"/>
      <c r="Z23" s="434"/>
      <c r="AA23" s="124"/>
      <c r="AB23" s="542"/>
      <c r="AC23" s="776"/>
      <c r="AD23" s="745"/>
      <c r="AE23" s="745"/>
      <c r="AF23" s="745"/>
      <c r="AG23" s="601"/>
      <c r="AI23" s="628"/>
    </row>
    <row r="24" spans="1:35" s="743" customFormat="1" ht="16.5" customHeight="1" x14ac:dyDescent="0.2">
      <c r="A24" s="983"/>
      <c r="B24" s="604"/>
      <c r="C24" s="266" t="s">
        <v>129</v>
      </c>
      <c r="D24" s="148">
        <v>425.92842799999994</v>
      </c>
      <c r="E24" s="566"/>
      <c r="F24" s="148">
        <v>482.17086999999998</v>
      </c>
      <c r="G24" s="566"/>
      <c r="H24" s="434">
        <v>695.77985000000001</v>
      </c>
      <c r="I24" s="566"/>
      <c r="J24" s="434">
        <v>866.21186</v>
      </c>
      <c r="K24" s="611"/>
      <c r="L24" s="434">
        <v>20.16</v>
      </c>
      <c r="M24" s="127"/>
      <c r="N24" s="434">
        <v>20.16</v>
      </c>
      <c r="O24" s="127"/>
      <c r="P24" s="434">
        <v>0</v>
      </c>
      <c r="Q24" s="434"/>
      <c r="R24" s="434">
        <v>40.32</v>
      </c>
      <c r="S24" s="434"/>
      <c r="T24" s="148">
        <v>96.563999999999993</v>
      </c>
      <c r="U24" s="148"/>
      <c r="V24" s="148">
        <v>2.37704</v>
      </c>
      <c r="W24" s="910"/>
      <c r="X24" s="434">
        <v>0</v>
      </c>
      <c r="Y24" s="910"/>
      <c r="Z24" s="434">
        <v>98.941039999999987</v>
      </c>
      <c r="AA24" s="124"/>
      <c r="AB24" s="217">
        <v>40.32</v>
      </c>
      <c r="AC24" s="776"/>
      <c r="AD24" s="745"/>
      <c r="AE24" s="802"/>
      <c r="AF24" s="745"/>
      <c r="AG24" s="601"/>
      <c r="AI24" s="628"/>
    </row>
    <row r="25" spans="1:35" s="743" customFormat="1" ht="16.5" customHeight="1" x14ac:dyDescent="0.2">
      <c r="A25" s="983"/>
      <c r="B25" s="604"/>
      <c r="C25" s="266" t="s">
        <v>130</v>
      </c>
      <c r="D25" s="148">
        <v>4067.73999</v>
      </c>
      <c r="E25" s="566"/>
      <c r="F25" s="148">
        <v>13727.739720000001</v>
      </c>
      <c r="G25" s="566"/>
      <c r="H25" s="434">
        <v>12097.124639999998</v>
      </c>
      <c r="I25" s="566"/>
      <c r="J25" s="434">
        <v>5032.3628100000005</v>
      </c>
      <c r="K25" s="611"/>
      <c r="L25" s="434">
        <v>542.64</v>
      </c>
      <c r="M25" s="127"/>
      <c r="N25" s="434">
        <v>139.68</v>
      </c>
      <c r="O25" s="127"/>
      <c r="P25" s="434">
        <v>141.88800000000001</v>
      </c>
      <c r="Q25" s="434"/>
      <c r="R25" s="434">
        <v>682.32</v>
      </c>
      <c r="S25" s="434"/>
      <c r="T25" s="148">
        <v>1206.1804</v>
      </c>
      <c r="U25" s="148"/>
      <c r="V25" s="148">
        <v>1045.6859999999999</v>
      </c>
      <c r="W25" s="910"/>
      <c r="X25" s="434">
        <v>1681.2</v>
      </c>
      <c r="Y25" s="910"/>
      <c r="Z25" s="434">
        <v>2251.8663999999999</v>
      </c>
      <c r="AA25" s="124"/>
      <c r="AB25" s="217">
        <v>2591.21128</v>
      </c>
      <c r="AC25" s="776"/>
      <c r="AD25" s="745"/>
      <c r="AE25" s="802"/>
      <c r="AF25" s="745"/>
      <c r="AG25" s="601"/>
      <c r="AI25" s="628"/>
    </row>
    <row r="26" spans="1:35" s="743" customFormat="1" ht="16.5" customHeight="1" x14ac:dyDescent="0.2">
      <c r="A26" s="983"/>
      <c r="B26" s="604"/>
      <c r="C26" s="266" t="s">
        <v>131</v>
      </c>
      <c r="D26" s="148">
        <v>16808.84016</v>
      </c>
      <c r="E26" s="566"/>
      <c r="F26" s="148">
        <v>14814.07</v>
      </c>
      <c r="G26" s="566"/>
      <c r="H26" s="434">
        <v>13632.27456</v>
      </c>
      <c r="I26" s="566"/>
      <c r="J26" s="434">
        <v>15896.52</v>
      </c>
      <c r="K26" s="611"/>
      <c r="L26" s="434">
        <v>1607.76</v>
      </c>
      <c r="M26" s="127"/>
      <c r="N26" s="434">
        <v>1463.6559999999999</v>
      </c>
      <c r="O26" s="127"/>
      <c r="P26" s="434">
        <v>1489.7443999999998</v>
      </c>
      <c r="Q26" s="434"/>
      <c r="R26" s="434">
        <v>3071.4160000000002</v>
      </c>
      <c r="S26" s="434"/>
      <c r="T26" s="148">
        <v>787.8596</v>
      </c>
      <c r="U26" s="148"/>
      <c r="V26" s="148">
        <v>2448.2918</v>
      </c>
      <c r="W26" s="910"/>
      <c r="X26" s="434">
        <v>1493.3501999999999</v>
      </c>
      <c r="Y26" s="910"/>
      <c r="Z26" s="434">
        <v>3236.1513999999997</v>
      </c>
      <c r="AA26" s="124"/>
      <c r="AB26" s="217">
        <v>2107.2788</v>
      </c>
      <c r="AC26" s="776"/>
      <c r="AD26" s="745"/>
      <c r="AE26" s="802"/>
      <c r="AF26" s="745"/>
      <c r="AG26" s="601"/>
      <c r="AI26" s="628"/>
    </row>
    <row r="27" spans="1:35" s="743" customFormat="1" ht="16.5" customHeight="1" x14ac:dyDescent="0.2">
      <c r="A27" s="983"/>
      <c r="B27" s="604"/>
      <c r="C27" s="266" t="s">
        <v>132</v>
      </c>
      <c r="D27" s="148">
        <v>41.962499999999999</v>
      </c>
      <c r="E27" s="566"/>
      <c r="F27" s="148">
        <v>56.832399999999993</v>
      </c>
      <c r="G27" s="566"/>
      <c r="H27" s="434">
        <v>58.741800000000012</v>
      </c>
      <c r="I27" s="566"/>
      <c r="J27" s="434">
        <v>83.554199999999994</v>
      </c>
      <c r="K27" s="611"/>
      <c r="L27" s="434">
        <v>11.21664</v>
      </c>
      <c r="M27" s="127"/>
      <c r="N27" s="434">
        <v>0</v>
      </c>
      <c r="O27" s="127"/>
      <c r="P27" s="434">
        <v>0</v>
      </c>
      <c r="Q27" s="434"/>
      <c r="R27" s="434">
        <v>11.21664</v>
      </c>
      <c r="S27" s="434"/>
      <c r="T27" s="148">
        <v>0</v>
      </c>
      <c r="U27" s="148"/>
      <c r="V27" s="148">
        <v>0</v>
      </c>
      <c r="W27" s="910"/>
      <c r="X27" s="434">
        <v>0</v>
      </c>
      <c r="Y27" s="910"/>
      <c r="Z27" s="434">
        <v>0</v>
      </c>
      <c r="AA27" s="124"/>
      <c r="AB27" s="217">
        <v>0</v>
      </c>
      <c r="AC27" s="776"/>
      <c r="AD27" s="745"/>
      <c r="AE27" s="802"/>
      <c r="AF27" s="745"/>
      <c r="AG27" s="601"/>
      <c r="AI27" s="628"/>
    </row>
    <row r="28" spans="1:35" s="743" customFormat="1" ht="16.5" customHeight="1" x14ac:dyDescent="0.2">
      <c r="A28" s="983"/>
      <c r="B28" s="604"/>
      <c r="C28" s="266" t="s">
        <v>133</v>
      </c>
      <c r="D28" s="148">
        <v>2118.3869</v>
      </c>
      <c r="E28" s="566"/>
      <c r="F28" s="148">
        <v>2512.3827999999999</v>
      </c>
      <c r="G28" s="566"/>
      <c r="H28" s="434">
        <v>4450.4191000000001</v>
      </c>
      <c r="I28" s="566"/>
      <c r="J28" s="434">
        <v>5257.55818</v>
      </c>
      <c r="K28" s="611"/>
      <c r="L28" s="434">
        <v>100.8</v>
      </c>
      <c r="M28" s="127"/>
      <c r="N28" s="434">
        <v>68.962399999999988</v>
      </c>
      <c r="O28" s="127"/>
      <c r="P28" s="434">
        <v>201.6</v>
      </c>
      <c r="Q28" s="434"/>
      <c r="R28" s="434">
        <v>169.76239999999999</v>
      </c>
      <c r="S28" s="434"/>
      <c r="T28" s="148">
        <v>395.69299999999998</v>
      </c>
      <c r="U28" s="148"/>
      <c r="V28" s="148">
        <v>106.06</v>
      </c>
      <c r="W28" s="910"/>
      <c r="X28" s="434">
        <v>112.5067</v>
      </c>
      <c r="Y28" s="910"/>
      <c r="Z28" s="434">
        <v>501.75299999999999</v>
      </c>
      <c r="AA28" s="124"/>
      <c r="AB28" s="217">
        <v>547.59090000000003</v>
      </c>
      <c r="AC28" s="776"/>
      <c r="AD28" s="745"/>
      <c r="AE28" s="802"/>
      <c r="AF28" s="745"/>
      <c r="AG28" s="601"/>
      <c r="AI28" s="628"/>
    </row>
    <row r="29" spans="1:35" s="743" customFormat="1" ht="16.5" customHeight="1" x14ac:dyDescent="0.2">
      <c r="A29" s="983"/>
      <c r="B29" s="604"/>
      <c r="C29" s="266" t="s">
        <v>134</v>
      </c>
      <c r="D29" s="148">
        <v>1822.2383</v>
      </c>
      <c r="E29" s="566"/>
      <c r="F29" s="148">
        <v>3093.2437799999998</v>
      </c>
      <c r="G29" s="566"/>
      <c r="H29" s="434">
        <v>7555.1114000000007</v>
      </c>
      <c r="I29" s="566"/>
      <c r="J29" s="434">
        <v>5608.0765000000001</v>
      </c>
      <c r="K29" s="611"/>
      <c r="L29" s="434">
        <v>9.84</v>
      </c>
      <c r="M29" s="127"/>
      <c r="N29" s="434">
        <v>41.241800000000005</v>
      </c>
      <c r="O29" s="127"/>
      <c r="P29" s="434">
        <v>151.80600000000001</v>
      </c>
      <c r="Q29" s="434"/>
      <c r="R29" s="434">
        <v>51.081800000000001</v>
      </c>
      <c r="S29" s="434"/>
      <c r="T29" s="148">
        <v>221.28</v>
      </c>
      <c r="U29" s="148"/>
      <c r="V29" s="148">
        <v>159.84</v>
      </c>
      <c r="W29" s="910"/>
      <c r="X29" s="434">
        <v>373.30220000000003</v>
      </c>
      <c r="Y29" s="910"/>
      <c r="Z29" s="434">
        <v>381.12</v>
      </c>
      <c r="AA29" s="124"/>
      <c r="AB29" s="217">
        <v>484.32650000000001</v>
      </c>
      <c r="AC29" s="776"/>
      <c r="AD29" s="745"/>
      <c r="AE29" s="802"/>
      <c r="AF29" s="745"/>
      <c r="AG29" s="601"/>
      <c r="AI29" s="628"/>
    </row>
    <row r="30" spans="1:35" s="743" customFormat="1" ht="16.5" customHeight="1" x14ac:dyDescent="0.2">
      <c r="A30" s="983"/>
      <c r="B30" s="604"/>
      <c r="C30" s="266" t="s">
        <v>135</v>
      </c>
      <c r="D30" s="148">
        <v>111962.88958800002</v>
      </c>
      <c r="E30" s="566"/>
      <c r="F30" s="148">
        <v>54338.191009999995</v>
      </c>
      <c r="G30" s="566"/>
      <c r="H30" s="434">
        <v>43754.048020000002</v>
      </c>
      <c r="I30" s="566"/>
      <c r="J30" s="434">
        <v>37212.292609999997</v>
      </c>
      <c r="K30" s="611"/>
      <c r="L30" s="434">
        <v>10628.369480000001</v>
      </c>
      <c r="M30" s="127"/>
      <c r="N30" s="434">
        <v>13690.062316</v>
      </c>
      <c r="O30" s="127"/>
      <c r="P30" s="434">
        <v>10335.211914000001</v>
      </c>
      <c r="Q30" s="434"/>
      <c r="R30" s="434">
        <v>24318.431796000001</v>
      </c>
      <c r="S30" s="434"/>
      <c r="T30" s="148">
        <v>5828.5505500000008</v>
      </c>
      <c r="U30" s="148"/>
      <c r="V30" s="148">
        <v>6742.0703999999996</v>
      </c>
      <c r="W30" s="910"/>
      <c r="X30" s="434">
        <v>5727.0009399999999</v>
      </c>
      <c r="Y30" s="910"/>
      <c r="Z30" s="434">
        <v>12570.62095</v>
      </c>
      <c r="AA30" s="124"/>
      <c r="AB30" s="217">
        <v>11007.899710000002</v>
      </c>
      <c r="AC30" s="776"/>
      <c r="AD30" s="745"/>
      <c r="AE30" s="802"/>
      <c r="AF30" s="745"/>
      <c r="AG30" s="601"/>
      <c r="AI30" s="628"/>
    </row>
    <row r="31" spans="1:35" s="743" customFormat="1" x14ac:dyDescent="0.2">
      <c r="A31" s="983"/>
      <c r="B31" s="629"/>
      <c r="C31" s="630" t="s">
        <v>136</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3"/>
      <c r="B32" s="631"/>
      <c r="C32" s="632"/>
      <c r="D32" s="633"/>
      <c r="E32" s="634"/>
      <c r="F32" s="633"/>
      <c r="G32" s="634"/>
      <c r="H32" s="634"/>
      <c r="I32" s="634"/>
      <c r="J32" s="634"/>
      <c r="K32" s="633"/>
      <c r="L32" s="633"/>
      <c r="M32" s="814"/>
      <c r="N32" s="633"/>
      <c r="O32" s="814"/>
      <c r="P32" s="633"/>
      <c r="Q32" s="633"/>
      <c r="R32" s="633"/>
      <c r="S32" s="633"/>
      <c r="T32" s="633"/>
      <c r="U32" s="633"/>
      <c r="V32" s="633"/>
      <c r="W32" s="343"/>
      <c r="X32" s="633"/>
      <c r="Y32" s="343"/>
      <c r="Z32" s="633"/>
      <c r="AA32" s="343"/>
      <c r="AB32" s="543"/>
      <c r="AD32" s="745"/>
      <c r="AE32" s="745"/>
      <c r="AF32" s="745"/>
      <c r="AG32" s="601"/>
      <c r="AI32" s="628"/>
    </row>
    <row r="33" spans="1:35" s="743" customFormat="1" ht="9" customHeight="1" x14ac:dyDescent="0.2">
      <c r="A33" s="983"/>
      <c r="B33" s="635"/>
      <c r="C33" s="636"/>
      <c r="D33" s="124"/>
      <c r="E33" s="911"/>
      <c r="F33" s="124"/>
      <c r="G33" s="911"/>
      <c r="H33" s="911"/>
      <c r="I33" s="911"/>
      <c r="J33" s="911"/>
      <c r="K33" s="124"/>
      <c r="L33" s="124"/>
      <c r="M33" s="474"/>
      <c r="N33" s="124"/>
      <c r="O33" s="474"/>
      <c r="P33" s="124"/>
      <c r="Q33" s="124"/>
      <c r="R33" s="124"/>
      <c r="S33" s="124"/>
      <c r="T33" s="124"/>
      <c r="U33" s="124"/>
      <c r="V33" s="124"/>
      <c r="W33" s="127"/>
      <c r="X33" s="124"/>
      <c r="Y33" s="127"/>
      <c r="Z33" s="124"/>
      <c r="AA33" s="127"/>
      <c r="AB33" s="542"/>
      <c r="AD33" s="745"/>
      <c r="AE33" s="745"/>
      <c r="AF33" s="745"/>
      <c r="AG33" s="601"/>
      <c r="AI33" s="628"/>
    </row>
    <row r="34" spans="1:35" s="743" customFormat="1" ht="14.25" customHeight="1" x14ac:dyDescent="0.2">
      <c r="A34" s="983"/>
      <c r="B34" s="604"/>
      <c r="C34" s="266" t="s">
        <v>13</v>
      </c>
      <c r="D34" s="637">
        <v>653245.26902799995</v>
      </c>
      <c r="E34" s="637"/>
      <c r="F34" s="637">
        <v>565165.37101</v>
      </c>
      <c r="G34" s="637"/>
      <c r="H34" s="637">
        <v>631303.67321000015</v>
      </c>
      <c r="I34" s="637"/>
      <c r="J34" s="637">
        <v>638915.14270999993</v>
      </c>
      <c r="K34" s="637"/>
      <c r="L34" s="637">
        <v>47681.514223000006</v>
      </c>
      <c r="M34" s="601"/>
      <c r="N34" s="637">
        <v>51159.574151000001</v>
      </c>
      <c r="O34" s="601"/>
      <c r="P34" s="637">
        <v>45982.343009000004</v>
      </c>
      <c r="Q34" s="637"/>
      <c r="R34" s="637">
        <v>98841.088373999999</v>
      </c>
      <c r="S34" s="637"/>
      <c r="T34" s="637">
        <v>54632.177620000002</v>
      </c>
      <c r="U34" s="637"/>
      <c r="V34" s="637">
        <v>48125.288159999996</v>
      </c>
      <c r="W34" s="912"/>
      <c r="X34" s="637">
        <v>61546.743190000008</v>
      </c>
      <c r="Y34" s="912"/>
      <c r="Z34" s="637">
        <v>102757.46578</v>
      </c>
      <c r="AA34" s="637"/>
      <c r="AB34" s="651"/>
      <c r="AD34" s="745"/>
      <c r="AE34" s="749"/>
      <c r="AF34" s="745"/>
      <c r="AG34" s="601"/>
      <c r="AI34" s="628"/>
    </row>
    <row r="35" spans="1:35" s="743" customFormat="1" ht="13.5" customHeight="1" x14ac:dyDescent="0.2">
      <c r="A35" s="983"/>
      <c r="B35" s="629"/>
      <c r="C35" s="630" t="s">
        <v>22</v>
      </c>
      <c r="D35" s="601"/>
      <c r="E35" s="638"/>
      <c r="F35" s="625"/>
      <c r="G35" s="639"/>
      <c r="H35" s="913"/>
      <c r="I35" s="913"/>
      <c r="J35" s="148"/>
      <c r="K35" s="913"/>
      <c r="L35" s="913"/>
      <c r="M35" s="913"/>
      <c r="N35" s="913"/>
      <c r="O35" s="913"/>
      <c r="P35" s="913"/>
      <c r="Q35" s="913"/>
      <c r="R35" s="913"/>
      <c r="S35" s="913"/>
      <c r="T35" s="127"/>
      <c r="U35" s="127"/>
      <c r="V35" s="148"/>
      <c r="W35" s="148"/>
      <c r="X35" s="148"/>
      <c r="Y35" s="148"/>
      <c r="Z35" s="148"/>
      <c r="AA35" s="148"/>
      <c r="AB35" s="217"/>
      <c r="AD35" s="745"/>
      <c r="AE35" s="745"/>
      <c r="AF35" s="745"/>
      <c r="AG35" s="601"/>
      <c r="AI35" s="628"/>
    </row>
    <row r="36" spans="1:35" s="743" customFormat="1" ht="9.75" customHeight="1" thickBot="1" x14ac:dyDescent="0.25">
      <c r="A36" s="983"/>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137</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138</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139</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N8"/>
    <mergeCell ref="T8:V8"/>
  </mergeCells>
  <printOptions horizontalCentered="1"/>
  <pageMargins left="0" right="0" top="0.19685039370078741" bottom="0" header="0.51181102362204722" footer="0.51181102362204722"/>
  <pageSetup paperSize="9" scale="91"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AD47"/>
  <sheetViews>
    <sheetView zoomScaleNormal="100" zoomScaleSheetLayoutView="100" workbookViewId="0">
      <selection activeCell="P46" sqref="P46"/>
    </sheetView>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7109375" style="73" customWidth="1"/>
    <col min="11" max="11" width="9" style="73" customWidth="1"/>
    <col min="12" max="12" width="2.7109375" style="73" customWidth="1"/>
    <col min="13" max="13" width="8.85546875" style="73" customWidth="1"/>
    <col min="14" max="14" width="3.7109375" style="73" customWidth="1"/>
    <col min="15" max="15" width="8.85546875" style="73" customWidth="1"/>
    <col min="16" max="16" width="3.85546875" style="73" customWidth="1"/>
    <col min="17" max="17" width="8.85546875" style="73" customWidth="1"/>
    <col min="18" max="18" width="3.710937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140</v>
      </c>
    </row>
    <row r="2" spans="1:29" ht="12" customHeight="1" x14ac:dyDescent="0.2">
      <c r="C2" s="548" t="s">
        <v>141</v>
      </c>
    </row>
    <row r="3" spans="1:29" ht="12" customHeight="1" x14ac:dyDescent="0.2"/>
    <row r="4" spans="1:29" ht="12" customHeight="1" x14ac:dyDescent="0.2">
      <c r="Y4" s="732"/>
      <c r="Z4" s="732"/>
      <c r="AA4" s="980" t="s">
        <v>2</v>
      </c>
      <c r="AB4" s="980"/>
      <c r="AC4" s="755"/>
    </row>
    <row r="5" spans="1:29" ht="12" customHeight="1" x14ac:dyDescent="0.2">
      <c r="A5" s="966" t="s">
        <v>413</v>
      </c>
      <c r="B5" s="195"/>
      <c r="R5" s="567"/>
      <c r="S5" s="567"/>
      <c r="T5" s="567"/>
      <c r="Y5" s="953"/>
      <c r="Z5" s="953"/>
      <c r="AA5" s="981" t="s">
        <v>95</v>
      </c>
      <c r="AB5" s="981"/>
      <c r="AC5" s="756"/>
    </row>
    <row r="6" spans="1:29" ht="4.5" customHeight="1" thickBot="1" x14ac:dyDescent="0.25">
      <c r="A6" s="967"/>
      <c r="B6" s="195"/>
    </row>
    <row r="7" spans="1:29" x14ac:dyDescent="0.2">
      <c r="A7" s="967"/>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7"/>
      <c r="B8" s="195"/>
      <c r="C8" s="440" t="s">
        <v>143</v>
      </c>
      <c r="D8" s="183"/>
      <c r="E8" s="185"/>
      <c r="F8" s="185"/>
      <c r="G8" s="185"/>
      <c r="H8" s="185"/>
      <c r="I8" s="185"/>
      <c r="J8" s="185"/>
      <c r="K8" s="185"/>
      <c r="L8" s="185"/>
      <c r="M8" s="985">
        <v>2022</v>
      </c>
      <c r="N8" s="985"/>
      <c r="O8" s="985"/>
      <c r="P8" s="485"/>
      <c r="Q8" s="957">
        <v>2021</v>
      </c>
      <c r="R8" s="838"/>
      <c r="S8" s="961" t="s">
        <v>436</v>
      </c>
      <c r="T8" s="957"/>
      <c r="U8" s="985">
        <v>2021</v>
      </c>
      <c r="V8" s="985"/>
      <c r="W8" s="985"/>
      <c r="X8" s="485"/>
      <c r="Y8" s="957">
        <v>2020</v>
      </c>
      <c r="Z8" s="766"/>
      <c r="AA8" s="961" t="s">
        <v>436</v>
      </c>
      <c r="AB8" s="573"/>
    </row>
    <row r="9" spans="1:29" ht="10.5" customHeight="1" x14ac:dyDescent="0.2">
      <c r="A9" s="967"/>
      <c r="B9" s="195"/>
      <c r="C9" s="441" t="s">
        <v>144</v>
      </c>
      <c r="D9" s="183"/>
      <c r="E9" s="185"/>
      <c r="F9" s="185"/>
      <c r="G9" s="185"/>
      <c r="H9" s="185"/>
      <c r="I9" s="185"/>
      <c r="J9" s="185"/>
      <c r="K9" s="185"/>
      <c r="L9" s="185"/>
      <c r="M9" s="185"/>
      <c r="N9" s="185"/>
      <c r="O9" s="185"/>
      <c r="P9" s="185"/>
      <c r="Q9" s="185"/>
      <c r="R9" s="185"/>
      <c r="S9" s="962" t="s">
        <v>415</v>
      </c>
      <c r="T9" s="185"/>
      <c r="U9" s="185"/>
      <c r="V9" s="185"/>
      <c r="W9" s="185"/>
      <c r="X9" s="185"/>
      <c r="Y9" s="185"/>
      <c r="Z9" s="185"/>
      <c r="AA9" s="962" t="s">
        <v>415</v>
      </c>
      <c r="AB9" s="574"/>
    </row>
    <row r="10" spans="1:29" ht="3" customHeight="1" x14ac:dyDescent="0.2">
      <c r="A10" s="967"/>
      <c r="B10" s="195"/>
      <c r="C10" s="506"/>
      <c r="D10" s="183"/>
      <c r="E10" s="185"/>
      <c r="F10" s="185"/>
      <c r="G10" s="185"/>
      <c r="H10" s="185"/>
      <c r="I10" s="185"/>
      <c r="J10" s="185"/>
      <c r="K10" s="185"/>
      <c r="L10" s="185"/>
      <c r="M10" s="563"/>
      <c r="N10" s="563"/>
      <c r="O10" s="563"/>
      <c r="P10" s="185"/>
      <c r="Q10" s="563"/>
      <c r="R10" s="185"/>
      <c r="S10" s="563"/>
      <c r="T10" s="185"/>
      <c r="U10" s="563"/>
      <c r="V10" s="563"/>
      <c r="W10" s="563"/>
      <c r="X10" s="185"/>
      <c r="Y10" s="563"/>
      <c r="Z10" s="185"/>
      <c r="AA10" s="563"/>
      <c r="AB10" s="575"/>
    </row>
    <row r="11" spans="1:29" ht="6.75" customHeight="1" x14ac:dyDescent="0.2">
      <c r="A11" s="967"/>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7"/>
      <c r="B12" s="195"/>
      <c r="C12" s="506"/>
      <c r="D12" s="183"/>
      <c r="E12" s="895">
        <v>2021</v>
      </c>
      <c r="F12" s="838"/>
      <c r="G12" s="948">
        <v>2020</v>
      </c>
      <c r="H12" s="948"/>
      <c r="I12" s="948">
        <v>2019</v>
      </c>
      <c r="J12" s="948"/>
      <c r="K12" s="948">
        <v>2018</v>
      </c>
      <c r="L12" s="185"/>
      <c r="M12" s="921" t="s">
        <v>435</v>
      </c>
      <c r="N12" s="864"/>
      <c r="O12" s="955" t="s">
        <v>421</v>
      </c>
      <c r="P12" s="948"/>
      <c r="Q12" s="955" t="s">
        <v>41</v>
      </c>
      <c r="R12" s="53"/>
      <c r="S12" s="955" t="s">
        <v>437</v>
      </c>
      <c r="T12" s="53"/>
      <c r="U12" s="921" t="s">
        <v>432</v>
      </c>
      <c r="V12" s="878"/>
      <c r="W12" s="955" t="s">
        <v>420</v>
      </c>
      <c r="X12" s="948"/>
      <c r="Y12" s="955" t="s">
        <v>41</v>
      </c>
      <c r="Z12" s="53"/>
      <c r="AA12" s="955" t="s">
        <v>431</v>
      </c>
      <c r="AB12" s="576"/>
    </row>
    <row r="13" spans="1:29" x14ac:dyDescent="0.2">
      <c r="A13" s="967"/>
      <c r="B13" s="195"/>
      <c r="C13" s="506"/>
      <c r="D13" s="183"/>
      <c r="E13" s="895"/>
      <c r="F13" s="838"/>
      <c r="G13" s="948"/>
      <c r="H13" s="948"/>
      <c r="I13" s="948"/>
      <c r="J13" s="948"/>
      <c r="K13" s="948"/>
      <c r="L13" s="185"/>
      <c r="M13" s="396"/>
      <c r="N13" s="838"/>
      <c r="O13" s="396"/>
      <c r="P13" s="948"/>
      <c r="Q13" s="396"/>
      <c r="R13" s="838"/>
      <c r="S13" s="955">
        <v>2022</v>
      </c>
      <c r="T13" s="957"/>
      <c r="U13" s="396"/>
      <c r="V13" s="838"/>
      <c r="W13" s="396"/>
      <c r="X13" s="948"/>
      <c r="Y13" s="396"/>
      <c r="Z13" s="774"/>
      <c r="AA13" s="955">
        <v>2021</v>
      </c>
      <c r="AB13" s="577"/>
    </row>
    <row r="14" spans="1:29" ht="4.5" customHeight="1" x14ac:dyDescent="0.2">
      <c r="A14" s="967"/>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7"/>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7"/>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7"/>
      <c r="B17" s="551"/>
      <c r="C17" s="554" t="s">
        <v>145</v>
      </c>
      <c r="D17" s="126"/>
      <c r="E17" s="555">
        <v>759.48</v>
      </c>
      <c r="F17" s="517"/>
      <c r="G17" s="555">
        <v>1071.96</v>
      </c>
      <c r="H17" s="517"/>
      <c r="I17" s="555">
        <v>1358.35998</v>
      </c>
      <c r="J17" s="517"/>
      <c r="K17" s="555">
        <v>1736.16</v>
      </c>
      <c r="L17" s="127"/>
      <c r="M17" s="555">
        <v>39.840000000000003</v>
      </c>
      <c r="N17" s="434"/>
      <c r="O17" s="555">
        <v>39.36</v>
      </c>
      <c r="P17" s="434"/>
      <c r="Q17" s="555">
        <v>59.52</v>
      </c>
      <c r="R17" s="127"/>
      <c r="S17" s="127">
        <v>79.2</v>
      </c>
      <c r="T17" s="127"/>
      <c r="U17" s="555">
        <v>79.680000000000007</v>
      </c>
      <c r="V17" s="434"/>
      <c r="W17" s="555">
        <v>108.48</v>
      </c>
      <c r="X17" s="434"/>
      <c r="Y17" s="555">
        <v>79.8</v>
      </c>
      <c r="Z17" s="148"/>
      <c r="AA17" s="127">
        <v>188.16000000000003</v>
      </c>
      <c r="AB17" s="176"/>
      <c r="AC17" s="216"/>
      <c r="AD17" s="132"/>
    </row>
    <row r="18" spans="1:30" s="74" customFormat="1" ht="10.5" customHeight="1" x14ac:dyDescent="0.2">
      <c r="A18" s="967"/>
      <c r="B18" s="551"/>
      <c r="C18" s="556" t="s">
        <v>146</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7"/>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7"/>
      <c r="B20" s="551"/>
      <c r="C20" s="554" t="s">
        <v>147</v>
      </c>
      <c r="D20" s="133"/>
      <c r="E20" s="555">
        <v>3002.558</v>
      </c>
      <c r="F20" s="517"/>
      <c r="G20" s="555">
        <v>3011.3330000000001</v>
      </c>
      <c r="H20" s="517"/>
      <c r="I20" s="132">
        <v>2661.06</v>
      </c>
      <c r="J20" s="517"/>
      <c r="K20" s="132">
        <v>3378.2</v>
      </c>
      <c r="L20" s="127"/>
      <c r="M20" s="434">
        <v>201.6</v>
      </c>
      <c r="N20" s="434"/>
      <c r="O20" s="434">
        <v>161.28</v>
      </c>
      <c r="P20" s="434"/>
      <c r="Q20" s="434">
        <v>181.44</v>
      </c>
      <c r="R20" s="127"/>
      <c r="S20" s="127">
        <v>362.88</v>
      </c>
      <c r="T20" s="127"/>
      <c r="U20" s="555">
        <v>329.86</v>
      </c>
      <c r="V20" s="434"/>
      <c r="W20" s="555">
        <v>422.33800000000002</v>
      </c>
      <c r="X20" s="434"/>
      <c r="Y20" s="555">
        <v>80.64</v>
      </c>
      <c r="Z20" s="148"/>
      <c r="AA20" s="127">
        <v>752.19800000000009</v>
      </c>
      <c r="AB20" s="176"/>
      <c r="AC20" s="216"/>
      <c r="AD20" s="132"/>
    </row>
    <row r="21" spans="1:30" s="74" customFormat="1" ht="10.5" customHeight="1" x14ac:dyDescent="0.2">
      <c r="A21" s="967"/>
      <c r="B21" s="551"/>
      <c r="C21" s="556" t="s">
        <v>148</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7"/>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7"/>
      <c r="B23" s="551"/>
      <c r="C23" s="554" t="s">
        <v>149</v>
      </c>
      <c r="D23" s="133"/>
      <c r="E23" s="555">
        <v>165866.70499999999</v>
      </c>
      <c r="F23" s="517"/>
      <c r="G23" s="555">
        <v>143681.37419999999</v>
      </c>
      <c r="H23" s="517"/>
      <c r="I23" s="132">
        <v>183979.71005000002</v>
      </c>
      <c r="J23" s="517"/>
      <c r="K23" s="132">
        <v>196819.10253</v>
      </c>
      <c r="L23" s="127"/>
      <c r="M23" s="434">
        <v>12606.239</v>
      </c>
      <c r="N23" s="434"/>
      <c r="O23" s="434">
        <v>13270.196</v>
      </c>
      <c r="P23" s="434"/>
      <c r="Q23" s="434">
        <v>15559.68</v>
      </c>
      <c r="R23" s="127"/>
      <c r="S23" s="127">
        <v>25876.435000000001</v>
      </c>
      <c r="T23" s="127"/>
      <c r="U23" s="833">
        <v>17357.010999999999</v>
      </c>
      <c r="V23" s="434"/>
      <c r="W23" s="833">
        <v>12637.938</v>
      </c>
      <c r="X23" s="434"/>
      <c r="Y23" s="833">
        <v>14860.694</v>
      </c>
      <c r="Z23" s="148"/>
      <c r="AA23" s="127">
        <v>29994.949000000001</v>
      </c>
      <c r="AB23" s="176"/>
      <c r="AC23" s="201"/>
      <c r="AD23" s="132"/>
    </row>
    <row r="24" spans="1:30" s="74" customFormat="1" ht="10.5" customHeight="1" x14ac:dyDescent="0.2">
      <c r="A24" s="967"/>
      <c r="B24" s="551"/>
      <c r="C24" s="556" t="s">
        <v>150</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7"/>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7"/>
      <c r="B26" s="551"/>
      <c r="C26" s="554" t="s">
        <v>151</v>
      </c>
      <c r="D26" s="133"/>
      <c r="E26" s="555">
        <v>418310.87426000001</v>
      </c>
      <c r="F26" s="517"/>
      <c r="G26" s="555">
        <v>366475.35859999998</v>
      </c>
      <c r="H26" s="517"/>
      <c r="I26" s="127">
        <v>382419.13515000005</v>
      </c>
      <c r="J26" s="517"/>
      <c r="K26" s="127">
        <v>369172.22257999994</v>
      </c>
      <c r="L26" s="127"/>
      <c r="M26" s="555">
        <v>31318.151999999998</v>
      </c>
      <c r="N26" s="434"/>
      <c r="O26" s="555">
        <v>32254.734800000002</v>
      </c>
      <c r="P26" s="434"/>
      <c r="Q26" s="555">
        <v>26335.998</v>
      </c>
      <c r="R26" s="127"/>
      <c r="S26" s="127">
        <v>63572.8868</v>
      </c>
      <c r="T26" s="127"/>
      <c r="U26" s="833">
        <v>30937.741899999997</v>
      </c>
      <c r="V26" s="434"/>
      <c r="W26" s="833">
        <v>30934.623</v>
      </c>
      <c r="X26" s="434"/>
      <c r="Y26" s="833">
        <v>41509.449000000001</v>
      </c>
      <c r="Z26" s="148"/>
      <c r="AA26" s="127">
        <v>61872.3649</v>
      </c>
      <c r="AB26" s="176"/>
      <c r="AC26" s="216"/>
      <c r="AD26" s="132"/>
    </row>
    <row r="27" spans="1:30" s="74" customFormat="1" ht="10.5" customHeight="1" x14ac:dyDescent="0.2">
      <c r="A27" s="967"/>
      <c r="B27" s="551"/>
      <c r="C27" s="556" t="s">
        <v>152</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7"/>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7"/>
      <c r="B29" s="551"/>
      <c r="C29" s="554" t="s">
        <v>153</v>
      </c>
      <c r="D29" s="133"/>
      <c r="E29" s="555">
        <v>19533.650000000001</v>
      </c>
      <c r="F29" s="517"/>
      <c r="G29" s="555">
        <v>16845.990000000002</v>
      </c>
      <c r="H29" s="517"/>
      <c r="I29" s="132">
        <v>23033.07</v>
      </c>
      <c r="J29" s="517"/>
      <c r="K29" s="132">
        <v>27842.720000000001</v>
      </c>
      <c r="L29" s="127"/>
      <c r="M29" s="434">
        <v>1534.68</v>
      </c>
      <c r="N29" s="434"/>
      <c r="O29" s="434">
        <v>1277.6400000000001</v>
      </c>
      <c r="P29" s="434"/>
      <c r="Q29" s="434">
        <v>1217.1600000000001</v>
      </c>
      <c r="R29" s="127"/>
      <c r="S29" s="127">
        <v>2812.32</v>
      </c>
      <c r="T29" s="127"/>
      <c r="U29" s="555">
        <v>2149.56</v>
      </c>
      <c r="V29" s="434"/>
      <c r="W29" s="555">
        <v>860.58</v>
      </c>
      <c r="X29" s="434"/>
      <c r="Y29" s="555">
        <v>1690.92</v>
      </c>
      <c r="Z29" s="148"/>
      <c r="AA29" s="127">
        <v>3010.14</v>
      </c>
      <c r="AB29" s="176"/>
      <c r="AC29" s="216"/>
      <c r="AD29" s="132"/>
    </row>
    <row r="30" spans="1:30" s="74" customFormat="1" ht="10.5" customHeight="1" x14ac:dyDescent="0.2">
      <c r="A30" s="967"/>
      <c r="B30" s="551"/>
      <c r="C30" s="556" t="s">
        <v>154</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7"/>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7"/>
      <c r="B32" s="551"/>
      <c r="C32" s="554" t="s">
        <v>155</v>
      </c>
      <c r="D32" s="133"/>
      <c r="E32" s="555">
        <v>9332.5889999999999</v>
      </c>
      <c r="F32" s="517"/>
      <c r="G32" s="555">
        <v>10995.455</v>
      </c>
      <c r="H32" s="517"/>
      <c r="I32" s="132">
        <v>9459.0660000000007</v>
      </c>
      <c r="J32" s="517"/>
      <c r="K32" s="132">
        <v>7422.2259999999997</v>
      </c>
      <c r="L32" s="148"/>
      <c r="M32" s="434">
        <v>319.68</v>
      </c>
      <c r="N32" s="434"/>
      <c r="O32" s="434">
        <v>622.73699999999997</v>
      </c>
      <c r="P32" s="434"/>
      <c r="Q32" s="434">
        <v>560.34</v>
      </c>
      <c r="R32" s="127"/>
      <c r="S32" s="127">
        <v>942.41700000000003</v>
      </c>
      <c r="T32" s="127"/>
      <c r="U32" s="833">
        <v>1570.5029999999999</v>
      </c>
      <c r="V32" s="434"/>
      <c r="W32" s="833">
        <v>1285.44</v>
      </c>
      <c r="X32" s="434"/>
      <c r="Y32" s="833">
        <v>1272.8489999999999</v>
      </c>
      <c r="Z32" s="148"/>
      <c r="AA32" s="127">
        <v>2855.9430000000002</v>
      </c>
      <c r="AB32" s="176"/>
      <c r="AC32" s="216"/>
      <c r="AD32" s="132"/>
    </row>
    <row r="33" spans="1:30" s="74" customFormat="1" ht="10.5" customHeight="1" x14ac:dyDescent="0.2">
      <c r="A33" s="967"/>
      <c r="B33" s="551"/>
      <c r="C33" s="556" t="s">
        <v>156</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7"/>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7"/>
      <c r="B35" s="551"/>
      <c r="C35" s="554" t="s">
        <v>157</v>
      </c>
      <c r="D35" s="122"/>
      <c r="E35" s="555">
        <v>7527.9934000000003</v>
      </c>
      <c r="F35" s="517"/>
      <c r="G35" s="555">
        <v>2383.8567000000003</v>
      </c>
      <c r="H35" s="517"/>
      <c r="I35" s="127">
        <v>2146.0260400000002</v>
      </c>
      <c r="J35" s="517"/>
      <c r="K35" s="127">
        <v>3063.8722000000002</v>
      </c>
      <c r="L35" s="148"/>
      <c r="M35" s="555">
        <v>504.61</v>
      </c>
      <c r="N35" s="434"/>
      <c r="O35" s="555">
        <v>1911.84</v>
      </c>
      <c r="P35" s="434"/>
      <c r="Q35" s="555">
        <v>194.3356</v>
      </c>
      <c r="R35" s="127"/>
      <c r="S35" s="127">
        <v>2416.4499999999998</v>
      </c>
      <c r="T35" s="127"/>
      <c r="U35" s="833">
        <v>282.24</v>
      </c>
      <c r="V35" s="434"/>
      <c r="W35" s="833">
        <v>404.6</v>
      </c>
      <c r="X35" s="434"/>
      <c r="Y35" s="833">
        <v>423.36</v>
      </c>
      <c r="Z35" s="148"/>
      <c r="AA35" s="127">
        <v>686.84</v>
      </c>
      <c r="AB35" s="176"/>
      <c r="AC35" s="216"/>
      <c r="AD35" s="132"/>
    </row>
    <row r="36" spans="1:30" s="74" customFormat="1" ht="10.5" customHeight="1" x14ac:dyDescent="0.2">
      <c r="A36" s="967"/>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7"/>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7"/>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7"/>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7"/>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46524.800999999999</v>
      </c>
      <c r="N40" s="475"/>
      <c r="O40" s="475">
        <f>SUM(O17:O39)</f>
        <v>49537.787799999998</v>
      </c>
      <c r="P40" s="475"/>
      <c r="Q40" s="475">
        <f>SUM(Q17:Q39)</f>
        <v>44108.473599999998</v>
      </c>
      <c r="R40" s="475"/>
      <c r="S40" s="475">
        <f t="shared" ref="R40:S40" si="0">SUM(S17:S39)</f>
        <v>96062.588800000012</v>
      </c>
      <c r="T40" s="475"/>
      <c r="U40" s="475">
        <f>SUM(U17:U39)</f>
        <v>52706.595899999993</v>
      </c>
      <c r="V40" s="475"/>
      <c r="W40" s="475">
        <f>SUM(W17:W39)</f>
        <v>46653.999000000003</v>
      </c>
      <c r="X40" s="475"/>
      <c r="Y40" s="475">
        <f>SUM(Y17:Y39)</f>
        <v>59917.712</v>
      </c>
      <c r="Z40" s="475"/>
      <c r="AA40" s="475">
        <f t="shared" ref="AA40" si="1">SUM(AA17:AA39)</f>
        <v>99360.594899999996</v>
      </c>
      <c r="AB40" s="176"/>
      <c r="AC40" s="216"/>
      <c r="AD40" s="132"/>
    </row>
    <row r="41" spans="1:30" s="74" customFormat="1" ht="10.5" customHeight="1" x14ac:dyDescent="0.2">
      <c r="A41" s="967"/>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7"/>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7"/>
      <c r="B43" s="195"/>
      <c r="C43" s="136" t="s">
        <v>158</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159</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160</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O8"/>
    <mergeCell ref="U8:W8"/>
  </mergeCells>
  <printOptions verticalCentered="1"/>
  <pageMargins left="0.11811023622047245" right="0.11811023622047245" top="0.51181102362204722" bottom="0.51181102362204722" header="0.51181102362204722" footer="0.51181102362204722"/>
  <pageSetup paperSize="9" scale="87"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161</v>
      </c>
      <c r="C1" s="495"/>
      <c r="D1" s="495"/>
      <c r="E1" s="495"/>
      <c r="F1" s="495"/>
      <c r="G1" s="495"/>
      <c r="H1" s="495"/>
      <c r="I1" s="495"/>
      <c r="J1" s="495"/>
      <c r="K1" s="495"/>
    </row>
    <row r="2" spans="1:32" ht="12" customHeight="1" x14ac:dyDescent="0.2">
      <c r="B2" s="82" t="s">
        <v>162</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7">
        <v>21</v>
      </c>
      <c r="AC3" s="986" t="s">
        <v>2</v>
      </c>
      <c r="AD3" s="986"/>
      <c r="AE3" s="987"/>
      <c r="AF3" s="987"/>
    </row>
    <row r="4" spans="1:32" s="73" customFormat="1" ht="12" customHeight="1" x14ac:dyDescent="0.2">
      <c r="A4" s="967"/>
      <c r="M4" s="514"/>
      <c r="N4" s="514"/>
      <c r="O4" s="514"/>
      <c r="P4" s="514"/>
      <c r="Q4" s="514"/>
      <c r="R4" s="514"/>
      <c r="S4" s="514"/>
      <c r="T4" s="514"/>
      <c r="U4" s="514"/>
      <c r="V4" s="514"/>
      <c r="W4" s="514"/>
      <c r="X4" s="514"/>
      <c r="Y4" s="514"/>
      <c r="Z4" s="514"/>
      <c r="AA4" s="514"/>
      <c r="AB4" s="514"/>
      <c r="AC4" s="970" t="s">
        <v>163</v>
      </c>
      <c r="AD4" s="970"/>
      <c r="AE4" s="987"/>
      <c r="AF4" s="987"/>
    </row>
    <row r="5" spans="1:32" s="73" customFormat="1" ht="6" customHeight="1" thickBot="1" x14ac:dyDescent="0.25">
      <c r="A5" s="967"/>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7"/>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7"/>
      <c r="B7" s="497" t="s">
        <v>68</v>
      </c>
      <c r="C7" s="185" t="s">
        <v>166</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7"/>
      <c r="B8" s="498" t="s">
        <v>71</v>
      </c>
      <c r="C8" s="104" t="s">
        <v>167</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7"/>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7"/>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7"/>
      <c r="B11" s="181"/>
      <c r="C11" s="977">
        <v>2022</v>
      </c>
      <c r="D11" s="977"/>
      <c r="E11" s="977"/>
      <c r="F11" s="379"/>
      <c r="G11" s="955">
        <v>2021</v>
      </c>
      <c r="H11" s="352"/>
      <c r="I11" s="978" t="s">
        <v>436</v>
      </c>
      <c r="J11" s="978"/>
      <c r="K11" s="978"/>
      <c r="L11" s="836"/>
      <c r="M11" s="977">
        <v>2022</v>
      </c>
      <c r="N11" s="977"/>
      <c r="O11" s="977"/>
      <c r="P11" s="379"/>
      <c r="Q11" s="955">
        <v>2021</v>
      </c>
      <c r="R11" s="945"/>
      <c r="S11" s="978" t="s">
        <v>436</v>
      </c>
      <c r="T11" s="978"/>
      <c r="U11" s="978"/>
      <c r="V11" s="836"/>
      <c r="W11" s="977">
        <v>2022</v>
      </c>
      <c r="X11" s="977"/>
      <c r="Y11" s="977"/>
      <c r="Z11" s="379"/>
      <c r="AA11" s="955">
        <v>2021</v>
      </c>
      <c r="AB11" s="945"/>
      <c r="AC11" s="978" t="s">
        <v>436</v>
      </c>
      <c r="AD11" s="978"/>
      <c r="AE11" s="978"/>
      <c r="AF11" s="204"/>
    </row>
    <row r="12" spans="1:32" s="73" customFormat="1" ht="10.5" customHeight="1" x14ac:dyDescent="0.2">
      <c r="A12" s="967"/>
      <c r="B12" s="181"/>
      <c r="C12" s="442"/>
      <c r="D12" s="442"/>
      <c r="E12" s="442"/>
      <c r="F12" s="944"/>
      <c r="G12" s="442"/>
      <c r="H12" s="815"/>
      <c r="I12" s="979" t="s">
        <v>415</v>
      </c>
      <c r="J12" s="979"/>
      <c r="K12" s="979"/>
      <c r="L12" s="144"/>
      <c r="M12" s="442"/>
      <c r="N12" s="442"/>
      <c r="O12" s="442"/>
      <c r="P12" s="944"/>
      <c r="Q12" s="442"/>
      <c r="R12" s="863"/>
      <c r="S12" s="979" t="s">
        <v>415</v>
      </c>
      <c r="T12" s="979"/>
      <c r="U12" s="979"/>
      <c r="V12" s="144"/>
      <c r="W12" s="442"/>
      <c r="X12" s="442"/>
      <c r="Y12" s="442"/>
      <c r="Z12" s="944"/>
      <c r="AA12" s="442"/>
      <c r="AB12" s="863"/>
      <c r="AC12" s="979" t="s">
        <v>415</v>
      </c>
      <c r="AD12" s="979"/>
      <c r="AE12" s="979"/>
      <c r="AF12" s="204"/>
    </row>
    <row r="13" spans="1:32" s="73" customFormat="1" ht="4.5" customHeight="1" x14ac:dyDescent="0.2">
      <c r="A13" s="967"/>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7"/>
      <c r="B14" s="181"/>
      <c r="C14" s="921" t="s">
        <v>435</v>
      </c>
      <c r="D14" s="862"/>
      <c r="E14" s="955" t="s">
        <v>421</v>
      </c>
      <c r="F14" s="945"/>
      <c r="G14" s="955" t="s">
        <v>41</v>
      </c>
      <c r="H14" s="862"/>
      <c r="I14" s="955" t="s">
        <v>430</v>
      </c>
      <c r="J14" s="955"/>
      <c r="K14" s="955" t="s">
        <v>431</v>
      </c>
      <c r="L14" s="470"/>
      <c r="M14" s="945" t="s">
        <v>435</v>
      </c>
      <c r="N14" s="935"/>
      <c r="O14" s="955" t="s">
        <v>421</v>
      </c>
      <c r="P14" s="945"/>
      <c r="Q14" s="955" t="s">
        <v>41</v>
      </c>
      <c r="R14" s="935"/>
      <c r="S14" s="955" t="s">
        <v>430</v>
      </c>
      <c r="T14" s="955"/>
      <c r="U14" s="955" t="s">
        <v>431</v>
      </c>
      <c r="V14" s="470"/>
      <c r="W14" s="945" t="s">
        <v>435</v>
      </c>
      <c r="X14" s="935"/>
      <c r="Y14" s="955" t="s">
        <v>421</v>
      </c>
      <c r="Z14" s="945"/>
      <c r="AA14" s="955" t="s">
        <v>41</v>
      </c>
      <c r="AB14" s="935"/>
      <c r="AC14" s="955" t="s">
        <v>430</v>
      </c>
      <c r="AD14" s="955"/>
      <c r="AE14" s="955" t="s">
        <v>431</v>
      </c>
      <c r="AF14" s="204"/>
    </row>
    <row r="15" spans="1:32" s="73" customFormat="1" ht="11.25" x14ac:dyDescent="0.2">
      <c r="A15" s="967"/>
      <c r="B15" s="181"/>
      <c r="C15" s="396"/>
      <c r="D15" s="360"/>
      <c r="E15" s="396"/>
      <c r="F15" s="891"/>
      <c r="G15" s="396"/>
      <c r="H15" s="360"/>
      <c r="I15" s="955">
        <v>2022</v>
      </c>
      <c r="J15" s="955"/>
      <c r="K15" s="955">
        <v>2021</v>
      </c>
      <c r="L15" s="471"/>
      <c r="M15" s="396"/>
      <c r="N15" s="891"/>
      <c r="O15" s="396"/>
      <c r="P15" s="891"/>
      <c r="Q15" s="396"/>
      <c r="R15" s="891"/>
      <c r="S15" s="955">
        <v>2022</v>
      </c>
      <c r="T15" s="955"/>
      <c r="U15" s="955">
        <v>2021</v>
      </c>
      <c r="V15" s="485"/>
      <c r="W15" s="396"/>
      <c r="X15" s="891"/>
      <c r="Y15" s="396"/>
      <c r="Z15" s="891"/>
      <c r="AA15" s="396"/>
      <c r="AB15" s="891"/>
      <c r="AC15" s="955">
        <v>2022</v>
      </c>
      <c r="AD15" s="955"/>
      <c r="AE15" s="955">
        <v>2021</v>
      </c>
      <c r="AF15" s="487"/>
    </row>
    <row r="16" spans="1:32" s="73" customFormat="1" ht="3" customHeight="1" x14ac:dyDescent="0.2">
      <c r="A16" s="967"/>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7"/>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7"/>
      <c r="B18" s="499" t="s">
        <v>74</v>
      </c>
      <c r="C18" s="434">
        <v>490</v>
      </c>
      <c r="D18" s="175"/>
      <c r="E18" s="434">
        <v>1648</v>
      </c>
      <c r="F18" s="175"/>
      <c r="G18" s="434">
        <v>200</v>
      </c>
      <c r="H18" s="127"/>
      <c r="I18" s="434">
        <v>2138</v>
      </c>
      <c r="J18" s="175"/>
      <c r="K18" s="434">
        <v>3600</v>
      </c>
      <c r="L18" s="175"/>
      <c r="M18" s="434">
        <v>11595.331</v>
      </c>
      <c r="N18" s="175"/>
      <c r="O18" s="434">
        <v>17785.447</v>
      </c>
      <c r="P18" s="175"/>
      <c r="Q18" s="434">
        <v>11151.852999999999</v>
      </c>
      <c r="R18" s="127"/>
      <c r="S18" s="434">
        <v>29380.777999999998</v>
      </c>
      <c r="T18" s="175"/>
      <c r="U18" s="175">
        <v>10519.51253</v>
      </c>
      <c r="V18" s="808"/>
      <c r="W18" s="434">
        <v>12085.331</v>
      </c>
      <c r="X18" s="175"/>
      <c r="Y18" s="434">
        <v>19433.447</v>
      </c>
      <c r="Z18" s="175"/>
      <c r="AA18" s="434">
        <v>11351.852999999999</v>
      </c>
      <c r="AB18" s="127"/>
      <c r="AC18" s="434">
        <v>31518.777999999998</v>
      </c>
      <c r="AD18" s="175"/>
      <c r="AE18" s="175">
        <v>14119.51253</v>
      </c>
      <c r="AF18" s="171"/>
      <c r="AH18" s="148"/>
      <c r="AI18" s="148"/>
      <c r="AJ18" s="148"/>
    </row>
    <row r="19" spans="1:38" s="74" customFormat="1" ht="9.75" customHeight="1" x14ac:dyDescent="0.2">
      <c r="A19" s="967"/>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7"/>
      <c r="B20" s="499" t="s">
        <v>76</v>
      </c>
      <c r="C20" s="434">
        <v>0</v>
      </c>
      <c r="D20" s="175"/>
      <c r="E20" s="434">
        <v>0</v>
      </c>
      <c r="F20" s="175"/>
      <c r="G20" s="434">
        <v>0</v>
      </c>
      <c r="H20" s="127"/>
      <c r="I20" s="434">
        <v>0</v>
      </c>
      <c r="J20" s="175"/>
      <c r="K20" s="434">
        <v>0</v>
      </c>
      <c r="L20" s="175"/>
      <c r="M20" s="434">
        <v>27966.891</v>
      </c>
      <c r="N20" s="175"/>
      <c r="O20" s="434">
        <v>32353.821600000003</v>
      </c>
      <c r="P20" s="175"/>
      <c r="Q20" s="434">
        <v>31558.999</v>
      </c>
      <c r="R20" s="127"/>
      <c r="S20" s="434">
        <v>60320.712599999999</v>
      </c>
      <c r="T20" s="175"/>
      <c r="U20" s="175">
        <v>64220.974999999999</v>
      </c>
      <c r="V20" s="808"/>
      <c r="W20" s="434">
        <v>27966.891</v>
      </c>
      <c r="X20" s="175"/>
      <c r="Y20" s="434">
        <v>32353.821600000003</v>
      </c>
      <c r="Z20" s="175"/>
      <c r="AA20" s="434">
        <v>31558.999</v>
      </c>
      <c r="AB20" s="127"/>
      <c r="AC20" s="434">
        <v>60320.712599999999</v>
      </c>
      <c r="AD20" s="175"/>
      <c r="AE20" s="175">
        <v>64220.974999999999</v>
      </c>
      <c r="AF20" s="171"/>
      <c r="AH20" s="148"/>
      <c r="AI20" s="148"/>
      <c r="AJ20" s="148"/>
    </row>
    <row r="21" spans="1:38" s="74" customFormat="1" ht="9.75" customHeight="1" x14ac:dyDescent="0.2">
      <c r="A21" s="967"/>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7"/>
      <c r="B22" s="499" t="s">
        <v>164</v>
      </c>
      <c r="C22" s="258">
        <v>840</v>
      </c>
      <c r="D22" s="175"/>
      <c r="E22" s="258">
        <v>0</v>
      </c>
      <c r="F22" s="175"/>
      <c r="G22" s="258">
        <v>7.4390000000000001</v>
      </c>
      <c r="H22" s="127"/>
      <c r="I22" s="434">
        <v>840</v>
      </c>
      <c r="J22" s="175"/>
      <c r="K22" s="434">
        <v>111.5</v>
      </c>
      <c r="L22" s="175"/>
      <c r="M22" s="434">
        <v>17139.599999999999</v>
      </c>
      <c r="N22" s="175"/>
      <c r="O22" s="434">
        <v>18974.2183</v>
      </c>
      <c r="P22" s="175"/>
      <c r="Q22" s="434">
        <v>12197.244000000001</v>
      </c>
      <c r="R22" s="127"/>
      <c r="S22" s="434">
        <v>36113.818299999999</v>
      </c>
      <c r="T22" s="175"/>
      <c r="U22" s="175">
        <v>29938.68837</v>
      </c>
      <c r="V22" s="808"/>
      <c r="W22" s="434">
        <v>17979.599999999999</v>
      </c>
      <c r="X22" s="175"/>
      <c r="Y22" s="434">
        <v>18974.2183</v>
      </c>
      <c r="Z22" s="175"/>
      <c r="AA22" s="434">
        <v>12204.683000000001</v>
      </c>
      <c r="AB22" s="127"/>
      <c r="AC22" s="434">
        <v>36953.818299999999</v>
      </c>
      <c r="AD22" s="175"/>
      <c r="AE22" s="175">
        <v>30050.188369999996</v>
      </c>
      <c r="AF22" s="171"/>
      <c r="AH22" s="148"/>
      <c r="AI22" s="148"/>
      <c r="AJ22" s="148"/>
    </row>
    <row r="23" spans="1:38" s="74" customFormat="1" ht="10.5" customHeight="1" x14ac:dyDescent="0.2">
      <c r="A23" s="967"/>
      <c r="B23" s="500" t="s">
        <v>165</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7"/>
      <c r="B24" s="499" t="s">
        <v>80</v>
      </c>
      <c r="C24" s="825">
        <v>60.76</v>
      </c>
      <c r="D24" s="175"/>
      <c r="E24" s="825">
        <v>638.005</v>
      </c>
      <c r="F24" s="175"/>
      <c r="G24" s="825">
        <v>1097.4349999999999</v>
      </c>
      <c r="H24" s="127"/>
      <c r="I24" s="825">
        <v>698.76499999999999</v>
      </c>
      <c r="J24" s="175"/>
      <c r="K24" s="175">
        <v>2855.12</v>
      </c>
      <c r="L24" s="175"/>
      <c r="M24" s="825">
        <v>54690.3842</v>
      </c>
      <c r="N24" s="175"/>
      <c r="O24" s="825">
        <v>68624.040999999997</v>
      </c>
      <c r="P24" s="175"/>
      <c r="Q24" s="825">
        <v>57563.078000000001</v>
      </c>
      <c r="R24" s="127"/>
      <c r="S24" s="825">
        <v>123314.4252</v>
      </c>
      <c r="T24" s="175"/>
      <c r="U24" s="175">
        <v>130664.838</v>
      </c>
      <c r="V24" s="808"/>
      <c r="W24" s="825">
        <v>54751.144200000002</v>
      </c>
      <c r="X24" s="175"/>
      <c r="Y24" s="825">
        <v>69262.046000000002</v>
      </c>
      <c r="Z24" s="175"/>
      <c r="AA24" s="825">
        <v>58660.512999999999</v>
      </c>
      <c r="AB24" s="127"/>
      <c r="AC24" s="825">
        <v>124013.1902</v>
      </c>
      <c r="AD24" s="175"/>
      <c r="AE24" s="175">
        <v>133519.95800000001</v>
      </c>
      <c r="AF24" s="171"/>
      <c r="AH24" s="148"/>
      <c r="AI24" s="148"/>
      <c r="AJ24" s="148"/>
    </row>
    <row r="25" spans="1:38" s="74" customFormat="1" ht="9.75" customHeight="1" x14ac:dyDescent="0.2">
      <c r="A25" s="967"/>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7"/>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7"/>
      <c r="B27" s="499" t="s">
        <v>82</v>
      </c>
      <c r="C27" s="475">
        <f>SUM(C18:C24)</f>
        <v>1390.76</v>
      </c>
      <c r="D27" s="475"/>
      <c r="E27" s="475">
        <f>SUM(E18:E24)</f>
        <v>2286.0050000000001</v>
      </c>
      <c r="F27" s="475"/>
      <c r="G27" s="475">
        <f>SUM(G18:G24)</f>
        <v>1304.874</v>
      </c>
      <c r="H27" s="475"/>
      <c r="I27" s="475">
        <f>SUM(I18:I24)</f>
        <v>3676.7649999999999</v>
      </c>
      <c r="J27" s="475"/>
      <c r="K27" s="475">
        <f t="shared" ref="K27" si="0">SUM(K18:K24)</f>
        <v>6566.62</v>
      </c>
      <c r="L27" s="475"/>
      <c r="M27" s="475">
        <f>SUM(M18:M24)</f>
        <v>111392.2062</v>
      </c>
      <c r="N27" s="475"/>
      <c r="O27" s="475">
        <f>SUM(O18:O24)</f>
        <v>137737.52789999999</v>
      </c>
      <c r="P27" s="475"/>
      <c r="Q27" s="475">
        <f>SUM(Q18:Q24)</f>
        <v>112471.174</v>
      </c>
      <c r="R27" s="475"/>
      <c r="S27" s="475">
        <f>SUM(S18:S24)</f>
        <v>249129.7341</v>
      </c>
      <c r="T27" s="475"/>
      <c r="U27" s="475">
        <f t="shared" ref="U27" si="1">SUM(U18:U24)</f>
        <v>235344.01390000002</v>
      </c>
      <c r="V27" s="475"/>
      <c r="W27" s="475">
        <f>SUM(W18:W24)</f>
        <v>112782.9662</v>
      </c>
      <c r="X27" s="475"/>
      <c r="Y27" s="475">
        <f>SUM(Y18:Y24)</f>
        <v>140023.53289999999</v>
      </c>
      <c r="Z27" s="475"/>
      <c r="AA27" s="475">
        <f>SUM(AA18:AA24)</f>
        <v>113776.04800000001</v>
      </c>
      <c r="AB27" s="475"/>
      <c r="AC27" s="475">
        <f>SUM(AC18:AC24)</f>
        <v>252806.49909999999</v>
      </c>
      <c r="AD27" s="475"/>
      <c r="AE27" s="475">
        <f t="shared" ref="AE27" si="2">SUM(AE18:AE24)</f>
        <v>241910.63390000002</v>
      </c>
      <c r="AF27" s="171"/>
      <c r="AH27" s="115"/>
    </row>
    <row r="28" spans="1:38" s="74" customFormat="1" ht="11.25" customHeight="1" x14ac:dyDescent="0.2">
      <c r="A28" s="967"/>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7"/>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7"/>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7"/>
      <c r="B31" s="503" t="s">
        <v>84</v>
      </c>
      <c r="C31" s="504" t="s">
        <v>166</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7"/>
      <c r="B32" s="505" t="s">
        <v>85</v>
      </c>
      <c r="C32" s="104" t="s">
        <v>167</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7"/>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7"/>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7"/>
      <c r="B35" s="181"/>
      <c r="C35" s="894">
        <v>2021</v>
      </c>
      <c r="D35" s="839"/>
      <c r="E35" s="947">
        <v>2020</v>
      </c>
      <c r="F35" s="947"/>
      <c r="G35" s="947">
        <v>2019</v>
      </c>
      <c r="H35" s="947"/>
      <c r="I35" s="947">
        <v>2018</v>
      </c>
      <c r="J35" s="798"/>
      <c r="K35" s="798"/>
      <c r="L35" s="836"/>
      <c r="M35" s="950">
        <v>2021</v>
      </c>
      <c r="N35" s="894"/>
      <c r="O35" s="947">
        <v>2020</v>
      </c>
      <c r="P35" s="947"/>
      <c r="Q35" s="947">
        <v>2019</v>
      </c>
      <c r="R35" s="947"/>
      <c r="S35" s="947">
        <v>2018</v>
      </c>
      <c r="T35" s="799"/>
      <c r="U35" s="799"/>
      <c r="V35" s="799"/>
      <c r="W35" s="950">
        <v>2021</v>
      </c>
      <c r="X35" s="892"/>
      <c r="Y35" s="947">
        <v>2020</v>
      </c>
      <c r="Z35" s="947"/>
      <c r="AA35" s="947">
        <v>2019</v>
      </c>
      <c r="AB35" s="947"/>
      <c r="AC35" s="947">
        <v>2018</v>
      </c>
      <c r="AD35" s="799"/>
      <c r="AE35" s="482"/>
      <c r="AF35" s="204"/>
    </row>
    <row r="36" spans="1:34" s="73" customFormat="1" ht="6.75" customHeight="1" x14ac:dyDescent="0.2">
      <c r="A36" s="967"/>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7"/>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7"/>
      <c r="B38" s="508" t="s">
        <v>168</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7"/>
      <c r="B39" s="509" t="s">
        <v>169</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7"/>
      <c r="B40" s="508" t="s">
        <v>170</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7"/>
      <c r="B41" s="509" t="s">
        <v>171</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7"/>
      <c r="B42" s="510" t="s">
        <v>164</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7"/>
      <c r="B43" s="511" t="s">
        <v>165</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7"/>
      <c r="B44" s="508" t="s">
        <v>172</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7"/>
      <c r="B45" s="509" t="s">
        <v>173</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7"/>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7"/>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7"/>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7"/>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7"/>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7"/>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7"/>
      <c r="B52" s="136" t="s">
        <v>174</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175</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176</v>
      </c>
    </row>
    <row r="55" spans="1:44" ht="11.25" customHeight="1" x14ac:dyDescent="0.2">
      <c r="B55" s="136" t="s">
        <v>177</v>
      </c>
    </row>
    <row r="56" spans="1:44" x14ac:dyDescent="0.2">
      <c r="B56" s="136"/>
    </row>
  </sheetData>
  <mergeCells count="12">
    <mergeCell ref="A3:A52"/>
    <mergeCell ref="AC3:AF3"/>
    <mergeCell ref="AC4:AF4"/>
    <mergeCell ref="I11:K11"/>
    <mergeCell ref="I12:K12"/>
    <mergeCell ref="C11:E11"/>
    <mergeCell ref="M11:O11"/>
    <mergeCell ref="S11:U11"/>
    <mergeCell ref="S12:U12"/>
    <mergeCell ref="W11:Y11"/>
    <mergeCell ref="AC11:AE11"/>
    <mergeCell ref="AC12:AE12"/>
  </mergeCells>
  <printOptions verticalCentered="1"/>
  <pageMargins left="0.11811023622047245" right="0.19685039370078741" top="0.51181102362204722" bottom="0.51181102362204722" header="0.51181102362204722" footer="0.51181102362204722"/>
  <pageSetup paperSize="9" scale="88"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178</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179</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6" t="s">
        <v>2</v>
      </c>
      <c r="AG3" s="986"/>
      <c r="AH3" s="986"/>
      <c r="AI3" s="986"/>
      <c r="AJ3" s="986"/>
    </row>
    <row r="4" spans="1:36" ht="12" customHeight="1" x14ac:dyDescent="0.2">
      <c r="A4" s="967">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0" t="s">
        <v>180</v>
      </c>
      <c r="AH4" s="970"/>
      <c r="AI4" s="970"/>
      <c r="AJ4" s="970"/>
    </row>
    <row r="5" spans="1:36" ht="3.75" customHeight="1" thickBot="1" x14ac:dyDescent="0.25">
      <c r="A5" s="967"/>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7"/>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7"/>
      <c r="B7" s="440" t="s">
        <v>181</v>
      </c>
      <c r="C7" s="149"/>
      <c r="D7" s="183"/>
      <c r="E7" s="149"/>
      <c r="F7" s="149"/>
      <c r="G7" s="185" t="s">
        <v>166</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7"/>
      <c r="B8" s="441" t="s">
        <v>182</v>
      </c>
      <c r="C8" s="104"/>
      <c r="D8" s="183"/>
      <c r="E8" s="104"/>
      <c r="F8" s="104"/>
      <c r="G8" s="104" t="s">
        <v>167</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7"/>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7"/>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7"/>
      <c r="B11" s="92"/>
      <c r="C11" s="144"/>
      <c r="D11" s="144"/>
      <c r="E11" s="52"/>
      <c r="F11" s="838"/>
      <c r="G11" s="977">
        <v>2022</v>
      </c>
      <c r="H11" s="977"/>
      <c r="I11" s="977"/>
      <c r="J11" s="379"/>
      <c r="K11" s="955">
        <v>2021</v>
      </c>
      <c r="L11" s="352"/>
      <c r="M11" s="978" t="s">
        <v>436</v>
      </c>
      <c r="N11" s="978"/>
      <c r="O11" s="978"/>
      <c r="P11" s="836"/>
      <c r="Q11" s="977">
        <v>2022</v>
      </c>
      <c r="R11" s="977"/>
      <c r="S11" s="977"/>
      <c r="T11" s="379"/>
      <c r="U11" s="955">
        <v>2021</v>
      </c>
      <c r="V11" s="945"/>
      <c r="W11" s="978" t="s">
        <v>436</v>
      </c>
      <c r="X11" s="978"/>
      <c r="Y11" s="978"/>
      <c r="Z11" s="836"/>
      <c r="AA11" s="977">
        <v>2022</v>
      </c>
      <c r="AB11" s="977"/>
      <c r="AC11" s="977"/>
      <c r="AD11" s="379"/>
      <c r="AE11" s="955">
        <v>2021</v>
      </c>
      <c r="AF11" s="352"/>
      <c r="AG11" s="978" t="s">
        <v>436</v>
      </c>
      <c r="AH11" s="978"/>
      <c r="AI11" s="978"/>
      <c r="AJ11" s="487"/>
    </row>
    <row r="12" spans="1:36" ht="10.5" customHeight="1" x14ac:dyDescent="0.2">
      <c r="A12" s="967"/>
      <c r="B12" s="92"/>
      <c r="C12" s="144"/>
      <c r="D12" s="144"/>
      <c r="E12" s="144"/>
      <c r="F12" s="144"/>
      <c r="G12" s="442"/>
      <c r="H12" s="442"/>
      <c r="I12" s="442"/>
      <c r="J12" s="944"/>
      <c r="K12" s="442"/>
      <c r="L12" s="815"/>
      <c r="M12" s="979" t="s">
        <v>415</v>
      </c>
      <c r="N12" s="979"/>
      <c r="O12" s="979"/>
      <c r="P12" s="144"/>
      <c r="Q12" s="442"/>
      <c r="R12" s="442"/>
      <c r="S12" s="442"/>
      <c r="T12" s="944"/>
      <c r="U12" s="442"/>
      <c r="V12" s="863"/>
      <c r="W12" s="979" t="s">
        <v>415</v>
      </c>
      <c r="X12" s="979"/>
      <c r="Y12" s="979"/>
      <c r="Z12" s="144"/>
      <c r="AA12" s="442"/>
      <c r="AB12" s="442"/>
      <c r="AC12" s="442"/>
      <c r="AD12" s="944"/>
      <c r="AE12" s="442"/>
      <c r="AF12" s="863"/>
      <c r="AG12" s="979" t="s">
        <v>415</v>
      </c>
      <c r="AH12" s="979"/>
      <c r="AI12" s="979"/>
      <c r="AJ12" s="487"/>
    </row>
    <row r="13" spans="1:36" ht="3.75" customHeight="1" x14ac:dyDescent="0.2">
      <c r="A13" s="967"/>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7"/>
      <c r="B14" s="92"/>
      <c r="C14" s="144"/>
      <c r="D14" s="144"/>
      <c r="E14" s="52"/>
      <c r="F14" s="838"/>
      <c r="G14" s="921" t="s">
        <v>435</v>
      </c>
      <c r="H14" s="919"/>
      <c r="I14" s="955" t="s">
        <v>420</v>
      </c>
      <c r="J14" s="945"/>
      <c r="K14" s="955" t="s">
        <v>41</v>
      </c>
      <c r="L14" s="919"/>
      <c r="M14" s="955" t="s">
        <v>430</v>
      </c>
      <c r="N14" s="955"/>
      <c r="O14" s="955" t="s">
        <v>431</v>
      </c>
      <c r="P14" s="470"/>
      <c r="Q14" s="955" t="s">
        <v>435</v>
      </c>
      <c r="R14" s="934"/>
      <c r="S14" s="955" t="s">
        <v>420</v>
      </c>
      <c r="T14" s="945"/>
      <c r="U14" s="955" t="s">
        <v>41</v>
      </c>
      <c r="V14" s="934"/>
      <c r="W14" s="955" t="s">
        <v>430</v>
      </c>
      <c r="X14" s="955"/>
      <c r="Y14" s="955" t="s">
        <v>431</v>
      </c>
      <c r="Z14" s="470"/>
      <c r="AA14" s="955" t="s">
        <v>435</v>
      </c>
      <c r="AB14" s="934"/>
      <c r="AC14" s="955" t="s">
        <v>421</v>
      </c>
      <c r="AD14" s="945"/>
      <c r="AE14" s="955" t="s">
        <v>41</v>
      </c>
      <c r="AF14" s="934"/>
      <c r="AG14" s="955" t="s">
        <v>430</v>
      </c>
      <c r="AH14" s="955"/>
      <c r="AI14" s="955" t="s">
        <v>431</v>
      </c>
      <c r="AJ14" s="487"/>
    </row>
    <row r="15" spans="1:36" x14ac:dyDescent="0.2">
      <c r="A15" s="967"/>
      <c r="B15" s="92"/>
      <c r="C15" s="144"/>
      <c r="D15" s="144"/>
      <c r="E15" s="183"/>
      <c r="F15" s="183"/>
      <c r="G15" s="396"/>
      <c r="H15" s="360"/>
      <c r="I15" s="396"/>
      <c r="J15" s="891"/>
      <c r="K15" s="396"/>
      <c r="L15" s="360"/>
      <c r="M15" s="955">
        <v>2022</v>
      </c>
      <c r="N15" s="955"/>
      <c r="O15" s="955">
        <v>2021</v>
      </c>
      <c r="P15" s="471"/>
      <c r="Q15" s="396"/>
      <c r="R15" s="891"/>
      <c r="S15" s="396"/>
      <c r="T15" s="891"/>
      <c r="U15" s="396"/>
      <c r="V15" s="891"/>
      <c r="W15" s="955">
        <v>2022</v>
      </c>
      <c r="X15" s="955"/>
      <c r="Y15" s="955">
        <v>2021</v>
      </c>
      <c r="Z15" s="485"/>
      <c r="AA15" s="396"/>
      <c r="AB15" s="891"/>
      <c r="AC15" s="396"/>
      <c r="AD15" s="891"/>
      <c r="AE15" s="396"/>
      <c r="AF15" s="891"/>
      <c r="AG15" s="955">
        <v>2022</v>
      </c>
      <c r="AH15" s="955"/>
      <c r="AI15" s="955">
        <v>2021</v>
      </c>
      <c r="AJ15" s="487"/>
    </row>
    <row r="16" spans="1:36" ht="2.25" customHeight="1" x14ac:dyDescent="0.2">
      <c r="A16" s="967"/>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7"/>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7"/>
      <c r="B18" s="446" t="s">
        <v>183</v>
      </c>
      <c r="C18" s="126"/>
      <c r="D18" s="445"/>
      <c r="E18" s="434"/>
      <c r="F18" s="434"/>
      <c r="G18" s="258">
        <v>0</v>
      </c>
      <c r="H18" s="434"/>
      <c r="I18" s="258">
        <v>0</v>
      </c>
      <c r="J18" s="434"/>
      <c r="K18" s="258">
        <v>0</v>
      </c>
      <c r="L18" s="127"/>
      <c r="M18" s="434">
        <v>0</v>
      </c>
      <c r="N18" s="175"/>
      <c r="O18" s="434">
        <v>0</v>
      </c>
      <c r="P18" s="175"/>
      <c r="Q18" s="434">
        <v>84</v>
      </c>
      <c r="R18" s="434"/>
      <c r="S18" s="434">
        <v>168</v>
      </c>
      <c r="T18" s="434"/>
      <c r="U18" s="434">
        <v>84</v>
      </c>
      <c r="V18" s="127"/>
      <c r="W18" s="434">
        <v>252</v>
      </c>
      <c r="X18" s="175"/>
      <c r="Y18" s="434">
        <v>2039.5049999999999</v>
      </c>
      <c r="Z18" s="175"/>
      <c r="AA18" s="434">
        <v>84</v>
      </c>
      <c r="AB18" s="434"/>
      <c r="AC18" s="434">
        <v>168</v>
      </c>
      <c r="AD18" s="434"/>
      <c r="AE18" s="434">
        <v>84</v>
      </c>
      <c r="AF18" s="127"/>
      <c r="AG18" s="434">
        <v>252</v>
      </c>
      <c r="AH18" s="175"/>
      <c r="AI18" s="434">
        <v>2039.5049999999999</v>
      </c>
      <c r="AJ18" s="176"/>
      <c r="AL18" s="132"/>
    </row>
    <row r="19" spans="1:38" s="74" customFormat="1" ht="17.25" customHeight="1" x14ac:dyDescent="0.2">
      <c r="A19" s="967"/>
      <c r="B19" s="446" t="s">
        <v>184</v>
      </c>
      <c r="C19" s="126"/>
      <c r="D19" s="445"/>
      <c r="E19" s="434"/>
      <c r="F19" s="434"/>
      <c r="G19" s="825">
        <v>0</v>
      </c>
      <c r="H19" s="434"/>
      <c r="I19" s="825">
        <v>0</v>
      </c>
      <c r="J19" s="434"/>
      <c r="K19" s="825">
        <v>0</v>
      </c>
      <c r="L19" s="127"/>
      <c r="M19" s="825">
        <v>0</v>
      </c>
      <c r="N19" s="175"/>
      <c r="O19" s="434">
        <v>0</v>
      </c>
      <c r="P19" s="175"/>
      <c r="Q19" s="825">
        <v>250.38399999999999</v>
      </c>
      <c r="R19" s="434"/>
      <c r="S19" s="825">
        <v>0</v>
      </c>
      <c r="T19" s="434"/>
      <c r="U19" s="825">
        <v>0</v>
      </c>
      <c r="V19" s="127"/>
      <c r="W19" s="825">
        <v>250.38399999999999</v>
      </c>
      <c r="X19" s="175"/>
      <c r="Y19" s="434">
        <v>114.86</v>
      </c>
      <c r="Z19" s="175"/>
      <c r="AA19" s="825">
        <v>250.38399999999999</v>
      </c>
      <c r="AB19" s="434"/>
      <c r="AC19" s="825">
        <v>0</v>
      </c>
      <c r="AD19" s="434"/>
      <c r="AE19" s="825">
        <v>0</v>
      </c>
      <c r="AF19" s="127"/>
      <c r="AG19" s="825">
        <v>250.38399999999999</v>
      </c>
      <c r="AH19" s="175"/>
      <c r="AI19" s="434">
        <v>114.86</v>
      </c>
      <c r="AJ19" s="176"/>
      <c r="AL19" s="132"/>
    </row>
    <row r="20" spans="1:38" s="74" customFormat="1" ht="17.25" customHeight="1" x14ac:dyDescent="0.2">
      <c r="A20" s="967"/>
      <c r="B20" s="446" t="s">
        <v>185</v>
      </c>
      <c r="C20" s="126"/>
      <c r="D20" s="445"/>
      <c r="E20" s="127"/>
      <c r="F20" s="127"/>
      <c r="G20" s="434">
        <v>0</v>
      </c>
      <c r="H20" s="434"/>
      <c r="I20" s="434">
        <v>0</v>
      </c>
      <c r="J20" s="434"/>
      <c r="K20" s="434">
        <v>0</v>
      </c>
      <c r="L20" s="127"/>
      <c r="M20" s="434">
        <v>0</v>
      </c>
      <c r="N20" s="175"/>
      <c r="O20" s="434">
        <v>0</v>
      </c>
      <c r="P20" s="175"/>
      <c r="Q20" s="434">
        <v>1138.42</v>
      </c>
      <c r="R20" s="434"/>
      <c r="S20" s="434">
        <v>286.27999999999997</v>
      </c>
      <c r="T20" s="434"/>
      <c r="U20" s="434">
        <v>120.96</v>
      </c>
      <c r="V20" s="127"/>
      <c r="W20" s="434">
        <v>1424.7</v>
      </c>
      <c r="X20" s="175"/>
      <c r="Y20" s="434">
        <v>3383.0099999999998</v>
      </c>
      <c r="Z20" s="175"/>
      <c r="AA20" s="434">
        <v>1138.42</v>
      </c>
      <c r="AB20" s="434"/>
      <c r="AC20" s="434">
        <v>286.27999999999997</v>
      </c>
      <c r="AD20" s="434"/>
      <c r="AE20" s="434">
        <v>120.96</v>
      </c>
      <c r="AF20" s="127"/>
      <c r="AG20" s="434">
        <v>1424.7</v>
      </c>
      <c r="AH20" s="175"/>
      <c r="AI20" s="434">
        <v>3383.0099999999998</v>
      </c>
      <c r="AJ20" s="490"/>
      <c r="AL20" s="132"/>
    </row>
    <row r="21" spans="1:38" s="74" customFormat="1" ht="17.25" customHeight="1" x14ac:dyDescent="0.2">
      <c r="A21" s="967"/>
      <c r="B21" s="446" t="s">
        <v>186</v>
      </c>
      <c r="C21" s="126"/>
      <c r="D21" s="445"/>
      <c r="E21" s="127"/>
      <c r="F21" s="127"/>
      <c r="G21" s="825">
        <v>700</v>
      </c>
      <c r="H21" s="434"/>
      <c r="I21" s="825">
        <v>1648</v>
      </c>
      <c r="J21" s="434"/>
      <c r="K21" s="825">
        <v>200</v>
      </c>
      <c r="L21" s="127"/>
      <c r="M21" s="825">
        <v>2348</v>
      </c>
      <c r="N21" s="175"/>
      <c r="O21" s="434">
        <v>3600</v>
      </c>
      <c r="P21" s="175"/>
      <c r="Q21" s="825">
        <v>11255.73</v>
      </c>
      <c r="R21" s="434"/>
      <c r="S21" s="825">
        <v>14382.486999999999</v>
      </c>
      <c r="T21" s="434"/>
      <c r="U21" s="825">
        <v>10553.793</v>
      </c>
      <c r="V21" s="127"/>
      <c r="W21" s="825">
        <v>25638.217000000001</v>
      </c>
      <c r="X21" s="175"/>
      <c r="Y21" s="434">
        <v>10646.7</v>
      </c>
      <c r="Z21" s="175"/>
      <c r="AA21" s="825">
        <v>11955.73</v>
      </c>
      <c r="AB21" s="434"/>
      <c r="AC21" s="825">
        <v>16030.486999999999</v>
      </c>
      <c r="AD21" s="434"/>
      <c r="AE21" s="825">
        <v>10753.793</v>
      </c>
      <c r="AF21" s="127"/>
      <c r="AG21" s="825">
        <v>27986.217000000001</v>
      </c>
      <c r="AH21" s="175"/>
      <c r="AI21" s="434">
        <v>14246.7</v>
      </c>
      <c r="AJ21" s="176"/>
      <c r="AL21" s="132"/>
    </row>
    <row r="22" spans="1:38" s="74" customFormat="1" ht="17.25" customHeight="1" x14ac:dyDescent="0.2">
      <c r="A22" s="967"/>
      <c r="B22" s="446" t="s">
        <v>187</v>
      </c>
      <c r="C22" s="126"/>
      <c r="D22" s="445"/>
      <c r="E22" s="127"/>
      <c r="F22" s="127"/>
      <c r="G22" s="825">
        <v>0</v>
      </c>
      <c r="H22" s="434"/>
      <c r="I22" s="825">
        <v>0</v>
      </c>
      <c r="J22" s="434"/>
      <c r="K22" s="825">
        <v>0</v>
      </c>
      <c r="L22" s="127"/>
      <c r="M22" s="825">
        <v>0</v>
      </c>
      <c r="N22" s="175"/>
      <c r="O22" s="434">
        <v>0</v>
      </c>
      <c r="P22" s="175"/>
      <c r="Q22" s="825">
        <v>17305.185000000001</v>
      </c>
      <c r="R22" s="434"/>
      <c r="S22" s="825">
        <v>19208.383999999998</v>
      </c>
      <c r="T22" s="434"/>
      <c r="U22" s="825">
        <v>18515.451000000001</v>
      </c>
      <c r="V22" s="127"/>
      <c r="W22" s="825">
        <v>36513.569000000003</v>
      </c>
      <c r="X22" s="175"/>
      <c r="Y22" s="434">
        <v>28515.546999999999</v>
      </c>
      <c r="Z22" s="175"/>
      <c r="AA22" s="825">
        <v>17305.185000000001</v>
      </c>
      <c r="AB22" s="434"/>
      <c r="AC22" s="825">
        <v>19208.383999999998</v>
      </c>
      <c r="AD22" s="434"/>
      <c r="AE22" s="825">
        <v>18515.451000000001</v>
      </c>
      <c r="AF22" s="127"/>
      <c r="AG22" s="825">
        <v>36513.569000000003</v>
      </c>
      <c r="AH22" s="175"/>
      <c r="AI22" s="434">
        <v>28515.546999999999</v>
      </c>
      <c r="AJ22" s="176"/>
      <c r="AL22" s="132"/>
    </row>
    <row r="23" spans="1:38" s="74" customFormat="1" ht="17.25" customHeight="1" x14ac:dyDescent="0.2">
      <c r="A23" s="967"/>
      <c r="B23" s="446" t="s">
        <v>188</v>
      </c>
      <c r="C23" s="126"/>
      <c r="D23" s="445"/>
      <c r="E23" s="434"/>
      <c r="F23" s="434"/>
      <c r="G23" s="825">
        <v>0</v>
      </c>
      <c r="H23" s="434"/>
      <c r="I23" s="825">
        <v>0</v>
      </c>
      <c r="J23" s="434"/>
      <c r="K23" s="825">
        <v>0</v>
      </c>
      <c r="L23" s="127"/>
      <c r="M23" s="825">
        <v>0</v>
      </c>
      <c r="N23" s="175"/>
      <c r="O23" s="434">
        <v>0</v>
      </c>
      <c r="P23" s="175"/>
      <c r="Q23" s="825">
        <v>38911.677000000003</v>
      </c>
      <c r="R23" s="434"/>
      <c r="S23" s="825">
        <v>65362.222999999998</v>
      </c>
      <c r="T23" s="434"/>
      <c r="U23" s="825">
        <v>54887.942999999999</v>
      </c>
      <c r="V23" s="127"/>
      <c r="W23" s="825">
        <v>104273.9</v>
      </c>
      <c r="X23" s="175"/>
      <c r="Y23" s="434">
        <v>89564.637000000002</v>
      </c>
      <c r="Z23" s="175"/>
      <c r="AA23" s="825">
        <v>38911.677000000003</v>
      </c>
      <c r="AB23" s="434"/>
      <c r="AC23" s="825">
        <v>65362.222999999998</v>
      </c>
      <c r="AD23" s="434"/>
      <c r="AE23" s="825">
        <v>54887.942999999999</v>
      </c>
      <c r="AF23" s="127"/>
      <c r="AG23" s="825">
        <v>104273.9</v>
      </c>
      <c r="AH23" s="175"/>
      <c r="AI23" s="434">
        <v>89564.637000000002</v>
      </c>
      <c r="AJ23" s="176"/>
      <c r="AL23" s="132"/>
    </row>
    <row r="24" spans="1:38" s="74" customFormat="1" ht="17.25" customHeight="1" x14ac:dyDescent="0.2">
      <c r="A24" s="967"/>
      <c r="B24" s="446" t="s">
        <v>429</v>
      </c>
      <c r="C24" s="126"/>
      <c r="D24" s="445"/>
      <c r="E24" s="127"/>
      <c r="F24" s="127"/>
      <c r="G24" s="825">
        <v>0</v>
      </c>
      <c r="H24" s="434"/>
      <c r="I24" s="825">
        <v>0</v>
      </c>
      <c r="J24" s="434"/>
      <c r="K24" s="825">
        <v>0</v>
      </c>
      <c r="L24" s="127"/>
      <c r="M24" s="825">
        <v>0</v>
      </c>
      <c r="N24" s="175"/>
      <c r="O24" s="434">
        <v>0</v>
      </c>
      <c r="P24" s="175"/>
      <c r="Q24" s="825">
        <v>795.80499999999995</v>
      </c>
      <c r="R24" s="434"/>
      <c r="S24" s="825">
        <v>1578.1853000000001</v>
      </c>
      <c r="T24" s="434"/>
      <c r="U24" s="825">
        <v>583.72</v>
      </c>
      <c r="V24" s="127"/>
      <c r="W24" s="825">
        <v>2373.9902999999999</v>
      </c>
      <c r="X24" s="175"/>
      <c r="Y24" s="434">
        <v>1823.1579000000002</v>
      </c>
      <c r="Z24" s="175"/>
      <c r="AA24" s="825">
        <v>795.80499999999995</v>
      </c>
      <c r="AB24" s="434"/>
      <c r="AC24" s="825">
        <v>1578.1853000000001</v>
      </c>
      <c r="AD24" s="434"/>
      <c r="AE24" s="825">
        <v>583.72</v>
      </c>
      <c r="AF24" s="127"/>
      <c r="AG24" s="825">
        <v>2373.9902999999999</v>
      </c>
      <c r="AH24" s="175"/>
      <c r="AI24" s="434">
        <v>1823.1579000000002</v>
      </c>
      <c r="AJ24" s="176"/>
      <c r="AL24" s="132"/>
    </row>
    <row r="25" spans="1:38" s="74" customFormat="1" ht="17.25" customHeight="1" x14ac:dyDescent="0.2">
      <c r="A25" s="967"/>
      <c r="B25" s="446" t="s">
        <v>189</v>
      </c>
      <c r="C25" s="126"/>
      <c r="D25" s="445"/>
      <c r="E25" s="434"/>
      <c r="F25" s="434"/>
      <c r="G25" s="434">
        <v>690.76</v>
      </c>
      <c r="H25" s="434"/>
      <c r="I25" s="434">
        <v>638.005</v>
      </c>
      <c r="J25" s="434"/>
      <c r="K25" s="434">
        <v>1104.874</v>
      </c>
      <c r="L25" s="127"/>
      <c r="M25" s="434">
        <v>1328.7650000000001</v>
      </c>
      <c r="N25" s="175"/>
      <c r="O25" s="434">
        <v>2966.62</v>
      </c>
      <c r="P25" s="175"/>
      <c r="Q25" s="434">
        <v>41651.0052</v>
      </c>
      <c r="R25" s="434"/>
      <c r="S25" s="434">
        <v>36751.9686</v>
      </c>
      <c r="T25" s="434"/>
      <c r="U25" s="434">
        <v>27725.307000000001</v>
      </c>
      <c r="V25" s="127"/>
      <c r="W25" s="434">
        <v>78402.973800000007</v>
      </c>
      <c r="X25" s="175"/>
      <c r="Y25" s="434">
        <v>99256.597000000009</v>
      </c>
      <c r="Z25" s="175"/>
      <c r="AA25" s="434">
        <v>42341.765200000002</v>
      </c>
      <c r="AB25" s="434"/>
      <c r="AC25" s="434">
        <v>37389.973599999998</v>
      </c>
      <c r="AD25" s="434"/>
      <c r="AE25" s="434">
        <v>28830.181</v>
      </c>
      <c r="AF25" s="127"/>
      <c r="AG25" s="434">
        <v>79731.738800000006</v>
      </c>
      <c r="AH25" s="175"/>
      <c r="AI25" s="434">
        <v>102223.217</v>
      </c>
      <c r="AJ25" s="176"/>
      <c r="AK25" s="132"/>
      <c r="AL25" s="132"/>
    </row>
    <row r="26" spans="1:38" s="74" customFormat="1" ht="4.5" customHeight="1" x14ac:dyDescent="0.2">
      <c r="A26" s="967"/>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7"/>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7"/>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7"/>
      <c r="B29" s="446" t="s">
        <v>82</v>
      </c>
      <c r="C29" s="126"/>
      <c r="D29" s="445"/>
      <c r="E29" s="127"/>
      <c r="F29" s="127"/>
      <c r="G29" s="407">
        <f>SUM(G18:G25)</f>
        <v>1390.76</v>
      </c>
      <c r="H29" s="407"/>
      <c r="I29" s="407">
        <f>SUM(I18:I25)</f>
        <v>2286.0050000000001</v>
      </c>
      <c r="J29" s="407"/>
      <c r="K29" s="407">
        <f>SUM(K18:K25)</f>
        <v>1304.874</v>
      </c>
      <c r="L29" s="474"/>
      <c r="M29" s="407">
        <f>SUM(M18:M25)</f>
        <v>3676.7650000000003</v>
      </c>
      <c r="N29" s="407"/>
      <c r="O29" s="407">
        <f t="shared" ref="O29" si="0">SUM(O18:O25)</f>
        <v>6566.62</v>
      </c>
      <c r="P29" s="475"/>
      <c r="Q29" s="407">
        <f>SUM(Q18:Q25)</f>
        <v>111392.2062</v>
      </c>
      <c r="R29" s="407"/>
      <c r="S29" s="407">
        <f>SUM(S18:S25)</f>
        <v>137737.52789999999</v>
      </c>
      <c r="T29" s="407"/>
      <c r="U29" s="407">
        <f>SUM(U18:U25)</f>
        <v>112471.174</v>
      </c>
      <c r="V29" s="474"/>
      <c r="W29" s="407">
        <f>SUM(W18:W25)</f>
        <v>249129.7341</v>
      </c>
      <c r="X29" s="407"/>
      <c r="Y29" s="407">
        <f t="shared" ref="Y29" si="1">SUM(Y18:Y25)</f>
        <v>235344.01390000002</v>
      </c>
      <c r="Z29" s="474"/>
      <c r="AA29" s="407">
        <f>SUM(AA18:AA25)</f>
        <v>112782.9662</v>
      </c>
      <c r="AB29" s="407"/>
      <c r="AC29" s="407">
        <f>SUM(AC18:AC25)</f>
        <v>140023.53289999999</v>
      </c>
      <c r="AD29" s="407"/>
      <c r="AE29" s="407">
        <f>SUM(AE18:AE25)</f>
        <v>113776.048</v>
      </c>
      <c r="AF29" s="474"/>
      <c r="AG29" s="407">
        <f>SUM(AG18:AG25)</f>
        <v>252806.49910000002</v>
      </c>
      <c r="AH29" s="407"/>
      <c r="AI29" s="407">
        <f t="shared" ref="AI29" si="2">SUM(AI18:AI25)</f>
        <v>241910.63390000002</v>
      </c>
      <c r="AJ29" s="176"/>
    </row>
    <row r="30" spans="1:38" s="126" customFormat="1" ht="10.15" customHeight="1" x14ac:dyDescent="0.2">
      <c r="A30" s="967"/>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7"/>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7"/>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7"/>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7"/>
      <c r="B34" s="440" t="s">
        <v>190</v>
      </c>
      <c r="C34" s="460"/>
      <c r="D34" s="91"/>
      <c r="E34" s="91"/>
      <c r="F34" s="91"/>
      <c r="G34" s="90" t="s">
        <v>191</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7"/>
      <c r="B35" s="441" t="s">
        <v>182</v>
      </c>
      <c r="C35" s="284"/>
      <c r="D35" s="94"/>
      <c r="E35" s="94"/>
      <c r="F35" s="94"/>
      <c r="G35" s="93" t="s">
        <v>192</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7"/>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7"/>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7"/>
      <c r="B38" s="461"/>
      <c r="C38" s="292"/>
      <c r="D38" s="96"/>
      <c r="E38" s="156"/>
      <c r="F38" s="156"/>
      <c r="G38" s="950">
        <v>2021</v>
      </c>
      <c r="H38" s="787"/>
      <c r="I38" s="787" t="s">
        <v>414</v>
      </c>
      <c r="J38" s="787"/>
      <c r="K38" s="787" t="s">
        <v>305</v>
      </c>
      <c r="L38" s="787"/>
      <c r="M38" s="787" t="s">
        <v>193</v>
      </c>
      <c r="N38" s="787"/>
      <c r="O38" s="156"/>
      <c r="P38" s="156"/>
      <c r="Q38" s="950">
        <v>2021</v>
      </c>
      <c r="R38" s="787"/>
      <c r="S38" s="787" t="s">
        <v>414</v>
      </c>
      <c r="T38" s="787"/>
      <c r="U38" s="787" t="s">
        <v>305</v>
      </c>
      <c r="V38" s="787"/>
      <c r="W38" s="787" t="s">
        <v>193</v>
      </c>
      <c r="X38" s="894"/>
      <c r="Y38" s="151"/>
      <c r="Z38" s="894"/>
      <c r="AA38" s="950">
        <v>2021</v>
      </c>
      <c r="AB38" s="787"/>
      <c r="AC38" s="787" t="s">
        <v>414</v>
      </c>
      <c r="AD38" s="787"/>
      <c r="AE38" s="787" t="s">
        <v>305</v>
      </c>
      <c r="AF38" s="787"/>
      <c r="AG38" s="787" t="s">
        <v>193</v>
      </c>
      <c r="AH38" s="801"/>
      <c r="AI38" s="801"/>
      <c r="AJ38" s="165"/>
    </row>
    <row r="39" spans="1:37" ht="1.5" customHeight="1" x14ac:dyDescent="0.2">
      <c r="A39" s="967"/>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7"/>
      <c r="B40" s="463" t="s">
        <v>183</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7"/>
      <c r="B41" s="463" t="s">
        <v>184</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7"/>
      <c r="B42" s="463" t="s">
        <v>185</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7"/>
      <c r="B43" s="463" t="s">
        <v>186</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7"/>
      <c r="B44" s="463" t="s">
        <v>187</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7"/>
      <c r="B45" s="463" t="s">
        <v>188</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7"/>
      <c r="B46" s="463" t="s">
        <v>429</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7"/>
      <c r="B47" s="463" t="s">
        <v>189</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7"/>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7"/>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7"/>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7"/>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7"/>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7"/>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7"/>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194</v>
      </c>
    </row>
    <row r="56" spans="1:36" ht="11.25" customHeight="1" x14ac:dyDescent="0.2">
      <c r="B56" s="136" t="s">
        <v>138</v>
      </c>
    </row>
    <row r="57" spans="1:36" ht="11.25" customHeight="1" x14ac:dyDescent="0.2">
      <c r="B57" s="136" t="s">
        <v>160</v>
      </c>
    </row>
    <row r="58" spans="1:36" x14ac:dyDescent="0.2">
      <c r="B58" s="278"/>
    </row>
  </sheetData>
  <mergeCells count="12">
    <mergeCell ref="AA11:AC11"/>
    <mergeCell ref="AF3:AJ3"/>
    <mergeCell ref="A4:A54"/>
    <mergeCell ref="AG4:AJ4"/>
    <mergeCell ref="M11:O11"/>
    <mergeCell ref="M12:O12"/>
    <mergeCell ref="W11:Y11"/>
    <mergeCell ref="W12:Y12"/>
    <mergeCell ref="AG11:AI11"/>
    <mergeCell ref="AG12:AI12"/>
    <mergeCell ref="G11:I11"/>
    <mergeCell ref="Q11:S11"/>
  </mergeCells>
  <printOptions verticalCentered="1"/>
  <pageMargins left="0.11811023622047245" right="0.11811023622047245" top="0.51181102362204722" bottom="0.23622047244094491" header="0.51181102362204722" footer="0.51181102362204722"/>
  <pageSetup paperSize="9" scale="86" orientation="landscape" horizontalDpi="4294967293"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AI49"/>
  <sheetViews>
    <sheetView tabSelected="1" zoomScaleNormal="100" zoomScaleSheetLayoutView="100" workbookViewId="0"/>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195</v>
      </c>
      <c r="S1" s="346" t="s">
        <v>196</v>
      </c>
      <c r="T1" s="346"/>
    </row>
    <row r="2" spans="1:27" ht="12" customHeight="1" x14ac:dyDescent="0.2">
      <c r="B2" s="347" t="s">
        <v>197</v>
      </c>
      <c r="S2" s="386" t="s">
        <v>198</v>
      </c>
      <c r="T2" s="386"/>
      <c r="V2" s="384"/>
      <c r="W2" s="384"/>
      <c r="X2" s="384"/>
    </row>
    <row r="3" spans="1:27" ht="12" customHeight="1" x14ac:dyDescent="0.2"/>
    <row r="4" spans="1:27" ht="12" customHeight="1" x14ac:dyDescent="0.2"/>
    <row r="5" spans="1:27" ht="12" customHeight="1" x14ac:dyDescent="0.2">
      <c r="N5" s="988" t="s">
        <v>199</v>
      </c>
      <c r="O5" s="988"/>
      <c r="P5" s="988"/>
      <c r="Q5" s="988"/>
      <c r="Y5" s="989" t="s">
        <v>2</v>
      </c>
      <c r="Z5" s="990"/>
    </row>
    <row r="6" spans="1:27" ht="12" customHeight="1" x14ac:dyDescent="0.2">
      <c r="A6" s="993">
        <v>23</v>
      </c>
      <c r="O6" s="377" t="s">
        <v>95</v>
      </c>
      <c r="R6" s="387"/>
      <c r="Y6" s="991" t="s">
        <v>200</v>
      </c>
      <c r="Z6" s="992"/>
      <c r="AA6" s="387"/>
    </row>
    <row r="7" spans="1:27" ht="6.75" customHeight="1" x14ac:dyDescent="0.2">
      <c r="A7" s="993"/>
      <c r="N7" s="376"/>
      <c r="O7" s="364"/>
      <c r="P7" s="364"/>
    </row>
    <row r="8" spans="1:27" x14ac:dyDescent="0.2">
      <c r="A8" s="993"/>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3"/>
      <c r="B9" s="350"/>
      <c r="C9" s="351"/>
      <c r="D9" s="351" t="s">
        <v>201</v>
      </c>
      <c r="E9" s="351"/>
      <c r="F9" s="994">
        <v>2022</v>
      </c>
      <c r="G9" s="994"/>
      <c r="H9" s="994"/>
      <c r="I9" s="958"/>
      <c r="J9" s="958">
        <v>2021</v>
      </c>
      <c r="K9" s="955"/>
      <c r="L9" s="994">
        <v>2021</v>
      </c>
      <c r="M9" s="994"/>
      <c r="N9" s="994"/>
      <c r="O9" s="958"/>
      <c r="P9" s="958">
        <v>2020</v>
      </c>
      <c r="Q9" s="389"/>
      <c r="S9" s="390" t="s">
        <v>50</v>
      </c>
      <c r="T9" s="360"/>
      <c r="U9" s="360"/>
      <c r="V9" s="352"/>
      <c r="W9" s="391" t="s">
        <v>12</v>
      </c>
      <c r="X9" s="360"/>
      <c r="Y9" s="351" t="s">
        <v>202</v>
      </c>
      <c r="Z9" s="389"/>
    </row>
    <row r="10" spans="1:27" x14ac:dyDescent="0.2">
      <c r="A10" s="993"/>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203</v>
      </c>
      <c r="Z10" s="389"/>
    </row>
    <row r="11" spans="1:27" x14ac:dyDescent="0.2">
      <c r="A11" s="993"/>
      <c r="B11" s="350"/>
      <c r="C11" s="351"/>
      <c r="D11" s="351" t="s">
        <v>204</v>
      </c>
      <c r="E11" s="351"/>
      <c r="F11" s="353"/>
      <c r="G11" s="353"/>
      <c r="H11" s="353"/>
      <c r="I11" s="352"/>
      <c r="J11" s="353"/>
      <c r="K11" s="380"/>
      <c r="L11" s="353"/>
      <c r="M11" s="353"/>
      <c r="N11" s="353"/>
      <c r="O11" s="352"/>
      <c r="P11" s="353"/>
      <c r="Q11" s="392"/>
      <c r="R11" s="384"/>
      <c r="S11" s="393"/>
      <c r="T11" s="397"/>
      <c r="U11" s="360"/>
      <c r="V11" s="360"/>
      <c r="W11" s="360"/>
      <c r="X11" s="360"/>
      <c r="Y11" s="359" t="s">
        <v>205</v>
      </c>
      <c r="Z11" s="389"/>
    </row>
    <row r="12" spans="1:27" ht="11.25" customHeight="1" x14ac:dyDescent="0.2">
      <c r="A12" s="993"/>
      <c r="B12" s="350"/>
      <c r="C12" s="354"/>
      <c r="D12" s="354" t="s">
        <v>206</v>
      </c>
      <c r="E12" s="354"/>
      <c r="F12" s="355"/>
      <c r="G12" s="355"/>
      <c r="H12" s="355"/>
      <c r="I12" s="355"/>
      <c r="J12" s="355"/>
      <c r="K12" s="381"/>
      <c r="L12" s="355"/>
      <c r="M12" s="355"/>
      <c r="N12" s="355"/>
      <c r="O12" s="381"/>
      <c r="P12" s="355"/>
      <c r="Q12" s="392"/>
      <c r="R12" s="384"/>
      <c r="S12" s="350"/>
      <c r="T12" s="360"/>
      <c r="U12" s="360"/>
      <c r="V12" s="352"/>
      <c r="W12" s="352"/>
      <c r="X12" s="360"/>
      <c r="Y12" s="359" t="s">
        <v>207</v>
      </c>
      <c r="Z12" s="389"/>
    </row>
    <row r="13" spans="1:27" ht="12" customHeight="1" x14ac:dyDescent="0.2">
      <c r="A13" s="993"/>
      <c r="B13" s="350"/>
      <c r="C13" s="354"/>
      <c r="D13" s="354" t="s">
        <v>208</v>
      </c>
      <c r="E13" s="354"/>
      <c r="F13" s="921" t="s">
        <v>435</v>
      </c>
      <c r="G13" s="837"/>
      <c r="H13" s="955" t="s">
        <v>421</v>
      </c>
      <c r="I13" s="945"/>
      <c r="J13" s="955" t="s">
        <v>41</v>
      </c>
      <c r="K13" s="837"/>
      <c r="L13" s="919" t="s">
        <v>432</v>
      </c>
      <c r="M13" s="919"/>
      <c r="N13" s="955" t="s">
        <v>420</v>
      </c>
      <c r="O13" s="945"/>
      <c r="P13" s="955" t="s">
        <v>41</v>
      </c>
      <c r="Q13" s="389"/>
      <c r="S13" s="350"/>
      <c r="T13" s="360"/>
      <c r="U13" s="360"/>
      <c r="V13" s="352"/>
      <c r="W13" s="395"/>
      <c r="X13" s="360"/>
      <c r="Y13" s="359"/>
      <c r="Z13" s="389"/>
    </row>
    <row r="14" spans="1:27" ht="10.5" customHeight="1" x14ac:dyDescent="0.2">
      <c r="A14" s="993"/>
      <c r="B14" s="357"/>
      <c r="C14" s="351" t="s">
        <v>209</v>
      </c>
      <c r="D14" s="354" t="s">
        <v>210</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3"/>
      <c r="B15" s="358"/>
      <c r="C15" s="359" t="s">
        <v>211</v>
      </c>
      <c r="D15" s="360"/>
      <c r="E15" s="360"/>
      <c r="F15" s="356"/>
      <c r="G15" s="840"/>
      <c r="H15" s="356"/>
      <c r="I15" s="949"/>
      <c r="J15" s="356"/>
      <c r="K15" s="840"/>
      <c r="L15" s="356"/>
      <c r="M15" s="815"/>
      <c r="N15" s="356"/>
      <c r="O15" s="944"/>
      <c r="P15" s="356"/>
      <c r="Q15" s="398"/>
      <c r="R15" s="384"/>
      <c r="S15" s="350"/>
      <c r="T15" s="360"/>
      <c r="U15" s="360"/>
      <c r="V15" s="395"/>
      <c r="W15" s="360"/>
      <c r="X15" s="360"/>
      <c r="Y15" s="395"/>
      <c r="Z15" s="389"/>
    </row>
    <row r="16" spans="1:27" x14ac:dyDescent="0.2">
      <c r="A16" s="993"/>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3"/>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3"/>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3"/>
      <c r="B19" s="365"/>
      <c r="C19" s="315" t="s">
        <v>212</v>
      </c>
      <c r="D19" s="928"/>
      <c r="E19" s="316"/>
      <c r="F19" s="26">
        <v>331.959</v>
      </c>
      <c r="G19" s="366"/>
      <c r="H19" s="26">
        <v>396.762</v>
      </c>
      <c r="I19" s="366"/>
      <c r="J19" s="26">
        <v>345.08300000000003</v>
      </c>
      <c r="K19" s="366"/>
      <c r="L19" s="26">
        <v>374.09300000000002</v>
      </c>
      <c r="M19" s="145"/>
      <c r="N19" s="26">
        <v>399.327</v>
      </c>
      <c r="O19" s="145"/>
      <c r="P19" s="26">
        <v>515.16499999999996</v>
      </c>
      <c r="Q19" s="405"/>
      <c r="R19" s="404"/>
      <c r="S19" s="406">
        <v>2021</v>
      </c>
      <c r="T19" s="132"/>
      <c r="U19" s="489"/>
      <c r="V19" s="888"/>
      <c r="W19" s="26">
        <v>34054.898000000001</v>
      </c>
      <c r="X19" s="26"/>
      <c r="Y19" s="26">
        <v>23774.41</v>
      </c>
      <c r="Z19" s="856"/>
      <c r="AB19" s="925"/>
    </row>
    <row r="20" spans="1:28" s="271" customFormat="1" ht="10.9" customHeight="1" x14ac:dyDescent="0.2">
      <c r="A20" s="993"/>
      <c r="B20" s="365"/>
      <c r="C20" s="367" t="s">
        <v>213</v>
      </c>
      <c r="D20" s="929"/>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3"/>
      <c r="B21" s="368"/>
      <c r="C21" s="316"/>
      <c r="D21" s="930"/>
      <c r="E21" s="316"/>
      <c r="F21" s="26"/>
      <c r="G21" s="366"/>
      <c r="H21" s="26"/>
      <c r="I21" s="366"/>
      <c r="J21" s="26"/>
      <c r="K21" s="366"/>
      <c r="L21" s="26"/>
      <c r="M21" s="26"/>
      <c r="N21" s="26"/>
      <c r="O21" s="26"/>
      <c r="P21" s="26"/>
      <c r="Q21" s="405"/>
      <c r="R21" s="404"/>
      <c r="S21" s="406">
        <v>2020</v>
      </c>
      <c r="T21" s="132"/>
      <c r="U21" s="489"/>
      <c r="V21" s="888"/>
      <c r="W21" s="26">
        <v>34453</v>
      </c>
      <c r="X21" s="26"/>
      <c r="Y21" s="26">
        <v>24788</v>
      </c>
      <c r="Z21" s="429"/>
      <c r="AB21" s="272"/>
    </row>
    <row r="22" spans="1:28" s="271" customFormat="1" ht="10.9" customHeight="1" x14ac:dyDescent="0.2">
      <c r="A22" s="993"/>
      <c r="B22" s="368"/>
      <c r="C22" s="316"/>
      <c r="D22" s="930"/>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3"/>
      <c r="B23" s="368"/>
      <c r="C23" s="316"/>
      <c r="D23" s="930"/>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3"/>
      <c r="B24" s="368"/>
      <c r="C24" s="316"/>
      <c r="D24" s="930"/>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3"/>
      <c r="B25" s="368"/>
      <c r="C25" s="316"/>
      <c r="D25" s="930"/>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3"/>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3"/>
      <c r="B27" s="369"/>
      <c r="C27" s="315" t="s">
        <v>214</v>
      </c>
      <c r="D27" s="315"/>
      <c r="E27" s="316"/>
      <c r="F27" s="26">
        <v>297864.88500000001</v>
      </c>
      <c r="G27" s="366"/>
      <c r="H27" s="26">
        <v>286022.86300000001</v>
      </c>
      <c r="I27" s="366"/>
      <c r="J27" s="26">
        <v>261793.14</v>
      </c>
      <c r="K27" s="366"/>
      <c r="L27" s="26">
        <v>260827.019</v>
      </c>
      <c r="M27" s="145"/>
      <c r="N27" s="26">
        <v>256999.91699999999</v>
      </c>
      <c r="O27" s="145"/>
      <c r="P27" s="26">
        <v>225149.446</v>
      </c>
      <c r="Q27" s="405"/>
      <c r="R27" s="413"/>
      <c r="S27" s="406">
        <v>2022</v>
      </c>
      <c r="T27" s="415"/>
      <c r="U27" s="489" t="s">
        <v>430</v>
      </c>
      <c r="V27" s="888"/>
      <c r="W27" s="26">
        <v>2199.8560000000002</v>
      </c>
      <c r="X27" s="26"/>
      <c r="Y27" s="26">
        <v>21253.530999999999</v>
      </c>
      <c r="Z27" s="429"/>
      <c r="AB27" s="924"/>
    </row>
    <row r="28" spans="1:28" s="271" customFormat="1" x14ac:dyDescent="0.2">
      <c r="A28" s="993"/>
      <c r="B28" s="370"/>
      <c r="C28" s="367" t="s">
        <v>215</v>
      </c>
      <c r="D28" s="367"/>
      <c r="E28" s="316"/>
      <c r="F28" s="26"/>
      <c r="G28" s="366"/>
      <c r="H28" s="26"/>
      <c r="I28" s="366"/>
      <c r="J28" s="26"/>
      <c r="K28" s="366"/>
      <c r="L28" s="26"/>
      <c r="M28" s="26"/>
      <c r="N28" s="26"/>
      <c r="O28" s="26"/>
      <c r="P28" s="26"/>
      <c r="Q28" s="405"/>
      <c r="R28" s="409"/>
      <c r="S28" s="414"/>
      <c r="T28" s="383"/>
      <c r="U28" s="445"/>
      <c r="V28" s="148"/>
      <c r="W28" s="932"/>
      <c r="X28" s="932"/>
      <c r="Y28" s="933"/>
      <c r="Z28" s="426"/>
      <c r="AA28" s="413"/>
      <c r="AB28" s="923"/>
    </row>
    <row r="29" spans="1:28" s="271" customFormat="1" ht="10.9" customHeight="1" x14ac:dyDescent="0.2">
      <c r="A29" s="993"/>
      <c r="B29" s="368"/>
      <c r="C29" s="316"/>
      <c r="D29" s="316"/>
      <c r="E29" s="316"/>
      <c r="F29" s="26"/>
      <c r="G29" s="366"/>
      <c r="H29" s="26"/>
      <c r="I29" s="366"/>
      <c r="J29" s="26"/>
      <c r="K29" s="366"/>
      <c r="L29" s="26"/>
      <c r="M29" s="26"/>
      <c r="N29" s="26"/>
      <c r="O29" s="26"/>
      <c r="P29" s="26"/>
      <c r="Q29" s="405"/>
      <c r="R29" s="409"/>
      <c r="S29" s="406">
        <v>2021</v>
      </c>
      <c r="T29" s="116"/>
      <c r="U29" s="489" t="s">
        <v>438</v>
      </c>
      <c r="V29" s="888"/>
      <c r="W29" s="148">
        <v>7229.3720000000003</v>
      </c>
      <c r="X29" s="148"/>
      <c r="Y29" s="218">
        <v>26485.201000000001</v>
      </c>
      <c r="Z29" s="429"/>
      <c r="AA29" s="112"/>
      <c r="AB29" s="923"/>
    </row>
    <row r="30" spans="1:28" s="271" customFormat="1" x14ac:dyDescent="0.2">
      <c r="A30" s="993"/>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3"/>
    </row>
    <row r="31" spans="1:28" s="271" customFormat="1" ht="10.9" customHeight="1" x14ac:dyDescent="0.2">
      <c r="A31" s="993"/>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3"/>
    </row>
    <row r="32" spans="1:28" s="271" customFormat="1" ht="10.9" customHeight="1" x14ac:dyDescent="0.2">
      <c r="A32" s="993"/>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3"/>
    </row>
    <row r="33" spans="1:35" s="271" customFormat="1" x14ac:dyDescent="0.2">
      <c r="A33" s="993"/>
      <c r="B33" s="368"/>
      <c r="C33" s="316"/>
      <c r="D33" s="316"/>
      <c r="E33" s="316"/>
      <c r="F33" s="26"/>
      <c r="G33" s="366"/>
      <c r="H33" s="26"/>
      <c r="I33" s="366"/>
      <c r="J33" s="26"/>
      <c r="K33" s="366"/>
      <c r="L33" s="26"/>
      <c r="M33" s="26"/>
      <c r="N33" s="26"/>
      <c r="O33" s="26"/>
      <c r="P33" s="26"/>
      <c r="Q33" s="405"/>
      <c r="R33" s="409"/>
      <c r="S33" s="424">
        <v>2022</v>
      </c>
      <c r="T33" s="366"/>
      <c r="U33" s="816" t="s">
        <v>435</v>
      </c>
      <c r="V33" s="366"/>
      <c r="W33" s="26"/>
      <c r="X33" s="26"/>
      <c r="Y33" s="26"/>
      <c r="Z33" s="426"/>
      <c r="AA33" s="413"/>
      <c r="AB33" s="923"/>
      <c r="AC33" s="904"/>
      <c r="AD33" s="366"/>
      <c r="AE33" s="816"/>
      <c r="AF33" s="366"/>
      <c r="AG33" s="26"/>
      <c r="AH33" s="26"/>
      <c r="AI33" s="26"/>
    </row>
    <row r="34" spans="1:35" s="271" customFormat="1" ht="10.9" customHeight="1" x14ac:dyDescent="0.2">
      <c r="A34" s="993"/>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3"/>
      <c r="AC34" s="905"/>
      <c r="AD34" s="366"/>
      <c r="AE34" s="192"/>
      <c r="AF34" s="366"/>
      <c r="AG34" s="26"/>
      <c r="AH34" s="26"/>
      <c r="AI34" s="26"/>
    </row>
    <row r="35" spans="1:35" s="271" customFormat="1" x14ac:dyDescent="0.2">
      <c r="A35" s="993"/>
      <c r="B35" s="369"/>
      <c r="C35" s="315" t="s">
        <v>216</v>
      </c>
      <c r="D35" s="315"/>
      <c r="E35" s="316"/>
      <c r="F35" s="26">
        <v>20501.901000000002</v>
      </c>
      <c r="G35" s="366"/>
      <c r="H35" s="26">
        <v>23582.166000000001</v>
      </c>
      <c r="I35" s="366"/>
      <c r="J35" s="26">
        <v>23106.411</v>
      </c>
      <c r="K35" s="366"/>
      <c r="L35" s="26">
        <v>24916.109</v>
      </c>
      <c r="M35" s="145"/>
      <c r="N35" s="26">
        <v>23442.123</v>
      </c>
      <c r="O35" s="145"/>
      <c r="P35" s="26">
        <v>23886.182000000001</v>
      </c>
      <c r="Q35" s="405"/>
      <c r="R35" s="409"/>
      <c r="S35" s="424"/>
      <c r="T35" s="366"/>
      <c r="U35" s="816" t="s">
        <v>421</v>
      </c>
      <c r="V35" s="366"/>
      <c r="W35" s="26">
        <v>3926.8519999999999</v>
      </c>
      <c r="X35" s="26"/>
      <c r="Y35" s="26">
        <v>24268.44</v>
      </c>
      <c r="Z35" s="403"/>
      <c r="AA35" s="413"/>
      <c r="AB35" s="924"/>
      <c r="AC35" s="904"/>
      <c r="AD35" s="366"/>
      <c r="AE35" s="816"/>
      <c r="AF35" s="366"/>
      <c r="AG35" s="26"/>
      <c r="AH35" s="26"/>
      <c r="AI35" s="26"/>
    </row>
    <row r="36" spans="1:35" s="271" customFormat="1" x14ac:dyDescent="0.2">
      <c r="A36" s="993"/>
      <c r="B36" s="370"/>
      <c r="C36" s="367" t="s">
        <v>217</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3"/>
      <c r="AC36" s="905"/>
      <c r="AD36" s="366"/>
      <c r="AE36" s="192"/>
      <c r="AF36" s="366"/>
      <c r="AG36" s="26"/>
      <c r="AH36" s="26"/>
      <c r="AI36" s="26"/>
    </row>
    <row r="37" spans="1:35" s="271" customFormat="1" x14ac:dyDescent="0.2">
      <c r="A37" s="993"/>
      <c r="B37" s="369"/>
      <c r="C37" s="316"/>
      <c r="D37" s="316"/>
      <c r="E37" s="316"/>
      <c r="F37" s="26"/>
      <c r="G37" s="26"/>
      <c r="H37" s="26"/>
      <c r="I37" s="26"/>
      <c r="J37" s="26"/>
      <c r="K37" s="26"/>
      <c r="L37" s="26"/>
      <c r="M37" s="145"/>
      <c r="N37" s="26"/>
      <c r="O37" s="145"/>
      <c r="P37" s="26"/>
      <c r="Q37" s="405"/>
      <c r="R37" s="409"/>
      <c r="S37" s="424">
        <v>2021</v>
      </c>
      <c r="T37" s="366"/>
      <c r="U37" s="816" t="s">
        <v>41</v>
      </c>
      <c r="V37" s="366"/>
      <c r="W37" s="26">
        <v>3784.4119999999998</v>
      </c>
      <c r="X37" s="26"/>
      <c r="Y37" s="26">
        <v>23774.41</v>
      </c>
      <c r="Z37" s="403"/>
      <c r="AA37" s="112"/>
      <c r="AB37" s="923"/>
      <c r="AC37" s="904"/>
      <c r="AD37" s="366"/>
      <c r="AE37" s="816"/>
      <c r="AF37" s="366"/>
      <c r="AG37" s="26"/>
      <c r="AH37" s="26"/>
      <c r="AI37" s="26"/>
    </row>
    <row r="38" spans="1:35" s="271" customFormat="1" ht="10.9" customHeight="1" x14ac:dyDescent="0.2">
      <c r="A38" s="993"/>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3"/>
      <c r="AC38" s="906"/>
      <c r="AD38" s="383"/>
      <c r="AE38" s="131"/>
      <c r="AG38" s="132"/>
      <c r="AH38" s="132"/>
      <c r="AI38" s="132"/>
    </row>
    <row r="39" spans="1:35" s="271" customFormat="1" ht="10.9" customHeight="1" x14ac:dyDescent="0.2">
      <c r="A39" s="993"/>
      <c r="B39" s="368"/>
      <c r="C39" s="316"/>
      <c r="D39" s="316"/>
      <c r="E39" s="316"/>
      <c r="F39" s="26"/>
      <c r="G39" s="26"/>
      <c r="H39" s="26"/>
      <c r="I39" s="26"/>
      <c r="J39" s="26"/>
      <c r="K39" s="26"/>
      <c r="L39" s="26"/>
      <c r="M39" s="26"/>
      <c r="N39" s="26"/>
      <c r="O39" s="26"/>
      <c r="P39" s="26"/>
      <c r="Q39" s="426"/>
      <c r="R39" s="409"/>
      <c r="S39" s="417">
        <v>2021</v>
      </c>
      <c r="T39" s="383"/>
      <c r="U39" s="816" t="s">
        <v>432</v>
      </c>
      <c r="W39" s="218">
        <v>3367.8049999999998</v>
      </c>
      <c r="X39" s="218"/>
      <c r="Y39" s="218">
        <v>26485.201000000001</v>
      </c>
      <c r="Z39" s="403"/>
      <c r="AA39" s="112"/>
      <c r="AB39" s="923"/>
      <c r="AC39" s="907"/>
      <c r="AD39" s="383"/>
      <c r="AE39" s="816"/>
      <c r="AG39" s="218"/>
      <c r="AH39" s="218"/>
      <c r="AI39" s="218"/>
    </row>
    <row r="40" spans="1:35" s="271" customFormat="1" x14ac:dyDescent="0.2">
      <c r="A40" s="993"/>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3"/>
      <c r="AC40" s="907"/>
      <c r="AD40" s="415"/>
      <c r="AE40" s="816"/>
      <c r="AF40" s="366"/>
      <c r="AG40" s="26"/>
      <c r="AH40" s="26"/>
      <c r="AI40" s="26"/>
    </row>
    <row r="41" spans="1:35" s="271" customFormat="1" x14ac:dyDescent="0.2">
      <c r="A41" s="993"/>
      <c r="B41" s="368"/>
      <c r="C41" s="316"/>
      <c r="D41" s="316"/>
      <c r="E41" s="316"/>
      <c r="F41" s="26"/>
      <c r="G41" s="366"/>
      <c r="H41" s="26"/>
      <c r="I41" s="366"/>
      <c r="J41" s="26"/>
      <c r="K41" s="366"/>
      <c r="L41" s="26"/>
      <c r="M41" s="366"/>
      <c r="N41" s="26"/>
      <c r="O41" s="366"/>
      <c r="P41" s="26"/>
      <c r="Q41" s="426"/>
      <c r="R41" s="409"/>
      <c r="S41" s="417"/>
      <c r="T41" s="383"/>
      <c r="U41" s="816" t="s">
        <v>420</v>
      </c>
      <c r="W41" s="218">
        <v>3861.567</v>
      </c>
      <c r="X41" s="218"/>
      <c r="Y41" s="218">
        <v>24881.194</v>
      </c>
      <c r="Z41" s="403"/>
      <c r="AA41" s="112"/>
      <c r="AB41" s="923"/>
      <c r="AC41" s="907"/>
      <c r="AD41" s="383"/>
      <c r="AE41" s="816"/>
      <c r="AG41" s="218"/>
      <c r="AH41" s="218"/>
      <c r="AI41" s="218"/>
    </row>
    <row r="42" spans="1:35" s="271" customFormat="1" ht="10.9" customHeight="1" x14ac:dyDescent="0.2">
      <c r="A42" s="993"/>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3"/>
      <c r="AC42" s="907"/>
      <c r="AD42" s="415"/>
      <c r="AE42" s="816"/>
      <c r="AF42" s="366"/>
      <c r="AG42" s="26"/>
      <c r="AH42" s="26"/>
      <c r="AI42" s="26"/>
    </row>
    <row r="43" spans="1:35" s="271" customFormat="1" ht="10.9" customHeight="1" x14ac:dyDescent="0.2">
      <c r="A43" s="993"/>
      <c r="B43" s="368"/>
      <c r="C43" s="316"/>
      <c r="D43" s="316"/>
      <c r="E43" s="316"/>
      <c r="F43" s="373"/>
      <c r="G43" s="131"/>
      <c r="H43" s="373"/>
      <c r="I43" s="131"/>
      <c r="J43" s="373"/>
      <c r="K43" s="131"/>
      <c r="L43" s="373"/>
      <c r="M43" s="383"/>
      <c r="N43" s="373"/>
      <c r="O43" s="383"/>
      <c r="P43" s="373"/>
      <c r="Q43" s="403"/>
      <c r="R43" s="413"/>
      <c r="S43" s="417">
        <v>2020</v>
      </c>
      <c r="T43" s="383"/>
      <c r="U43" s="816" t="s">
        <v>41</v>
      </c>
      <c r="W43" s="218">
        <v>4216.1409999999996</v>
      </c>
      <c r="X43" s="218"/>
      <c r="Y43" s="218">
        <v>24788.052</v>
      </c>
      <c r="Z43" s="426"/>
      <c r="AA43" s="112"/>
      <c r="AB43" s="923"/>
      <c r="AC43" s="907"/>
      <c r="AD43" s="383"/>
      <c r="AE43" s="816"/>
      <c r="AG43" s="218"/>
      <c r="AH43" s="218"/>
      <c r="AI43" s="218"/>
    </row>
    <row r="44" spans="1:35" s="271" customFormat="1" x14ac:dyDescent="0.2">
      <c r="A44" s="993"/>
      <c r="B44" s="369"/>
      <c r="C44" s="315" t="s">
        <v>82</v>
      </c>
      <c r="D44" s="315"/>
      <c r="E44" s="316"/>
      <c r="F44" s="35">
        <f>SUM(F19:F35)</f>
        <v>318698.745</v>
      </c>
      <c r="G44" s="131"/>
      <c r="H44" s="35">
        <f>SUM(H19:H35)</f>
        <v>310001.79100000003</v>
      </c>
      <c r="I44" s="131"/>
      <c r="J44" s="35">
        <f>SUM(J19:J35)</f>
        <v>285244.63400000002</v>
      </c>
      <c r="K44" s="131"/>
      <c r="L44" s="35">
        <f>SUM(L19:L36)</f>
        <v>286117.22100000002</v>
      </c>
      <c r="M44" s="817"/>
      <c r="N44" s="35">
        <f>SUM(N19:N36)</f>
        <v>280841.36699999997</v>
      </c>
      <c r="O44" s="817"/>
      <c r="P44" s="35">
        <f>SUM(P19:P36)</f>
        <v>249550.79300000001</v>
      </c>
      <c r="Q44" s="429"/>
      <c r="R44" s="413"/>
      <c r="S44" s="417"/>
      <c r="T44" s="415"/>
      <c r="U44" s="111"/>
      <c r="W44" s="428"/>
      <c r="X44" s="428"/>
      <c r="Y44" s="438"/>
      <c r="Z44" s="403"/>
      <c r="AA44" s="112"/>
      <c r="AB44" s="923"/>
      <c r="AC44" s="316"/>
    </row>
    <row r="45" spans="1:35" ht="10.9" customHeight="1" x14ac:dyDescent="0.2">
      <c r="A45" s="993"/>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3"/>
    </row>
    <row r="46" spans="1:35" ht="10.9" customHeight="1" x14ac:dyDescent="0.2">
      <c r="A46" s="993"/>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3"/>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H9"/>
    <mergeCell ref="L9:N9"/>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BF59"/>
  <sheetViews>
    <sheetView zoomScaleNormal="100" zoomScaleSheetLayoutView="110" workbookViewId="0">
      <selection activeCell="AA30" sqref="AA30"/>
    </sheetView>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218</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219</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6" t="s">
        <v>2</v>
      </c>
      <c r="AC3" s="986"/>
      <c r="AD3" s="986"/>
    </row>
    <row r="4" spans="1:30" ht="12" customHeight="1" x14ac:dyDescent="0.2">
      <c r="A4" s="966">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0" t="s">
        <v>95</v>
      </c>
      <c r="AD4" s="970"/>
    </row>
    <row r="5" spans="1:30" ht="6" customHeight="1" x14ac:dyDescent="0.2">
      <c r="A5" s="975"/>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5"/>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5"/>
      <c r="B7" s="92"/>
      <c r="C7" s="95"/>
      <c r="D7" s="96"/>
      <c r="E7" s="305" t="s">
        <v>220</v>
      </c>
      <c r="F7" s="96"/>
      <c r="G7" s="91" t="s">
        <v>221</v>
      </c>
      <c r="H7" s="96"/>
      <c r="I7" s="91" t="s">
        <v>222</v>
      </c>
      <c r="J7" s="96"/>
      <c r="K7" s="91" t="s">
        <v>223</v>
      </c>
      <c r="L7" s="96"/>
      <c r="M7" s="96"/>
      <c r="N7" s="96"/>
      <c r="O7" s="96"/>
      <c r="P7" s="96"/>
      <c r="Q7" s="96"/>
      <c r="R7" s="96"/>
      <c r="S7" s="96"/>
      <c r="T7" s="96"/>
      <c r="U7" s="96"/>
      <c r="V7" s="96"/>
      <c r="W7" s="96"/>
      <c r="X7" s="96"/>
      <c r="Y7" s="96"/>
      <c r="Z7" s="96"/>
      <c r="AA7" s="91" t="s">
        <v>224</v>
      </c>
      <c r="AB7" s="91"/>
      <c r="AC7" s="90" t="s">
        <v>225</v>
      </c>
      <c r="AD7" s="165"/>
    </row>
    <row r="8" spans="1:30" ht="10.15" customHeight="1" x14ac:dyDescent="0.2">
      <c r="A8" s="975"/>
      <c r="B8" s="92"/>
      <c r="C8" s="95"/>
      <c r="D8" s="96"/>
      <c r="E8" s="305" t="s">
        <v>221</v>
      </c>
      <c r="F8" s="96"/>
      <c r="G8" s="91" t="s">
        <v>226</v>
      </c>
      <c r="H8" s="96"/>
      <c r="I8" s="91" t="s">
        <v>227</v>
      </c>
      <c r="J8" s="96"/>
      <c r="K8" s="94" t="s">
        <v>228</v>
      </c>
      <c r="L8" s="96"/>
      <c r="M8" s="96"/>
      <c r="N8" s="96"/>
      <c r="O8" s="96"/>
      <c r="P8" s="96"/>
      <c r="Q8" s="96"/>
      <c r="R8" s="96"/>
      <c r="S8" s="96"/>
      <c r="T8" s="96"/>
      <c r="U8" s="96"/>
      <c r="V8" s="96"/>
      <c r="W8" s="96"/>
      <c r="X8" s="96"/>
      <c r="Y8" s="96"/>
      <c r="Z8" s="96"/>
      <c r="AA8" s="91" t="s">
        <v>229</v>
      </c>
      <c r="AB8" s="96"/>
      <c r="AC8" s="93" t="s">
        <v>230</v>
      </c>
      <c r="AD8" s="165"/>
    </row>
    <row r="9" spans="1:30" ht="10.15" customHeight="1" x14ac:dyDescent="0.2">
      <c r="A9" s="975"/>
      <c r="B9" s="92"/>
      <c r="C9" s="95"/>
      <c r="D9" s="96"/>
      <c r="E9" s="306" t="s">
        <v>231</v>
      </c>
      <c r="F9" s="96"/>
      <c r="G9" s="91" t="s">
        <v>232</v>
      </c>
      <c r="H9" s="96"/>
      <c r="I9" s="91" t="s">
        <v>233</v>
      </c>
      <c r="J9" s="96"/>
      <c r="K9" s="98" t="s">
        <v>234</v>
      </c>
      <c r="L9" s="98"/>
      <c r="M9" s="98"/>
      <c r="N9" s="98"/>
      <c r="O9" s="98"/>
      <c r="P9" s="98"/>
      <c r="Q9" s="98" t="s">
        <v>235</v>
      </c>
      <c r="R9" s="98"/>
      <c r="S9" s="98"/>
      <c r="T9" s="98"/>
      <c r="U9" s="98"/>
      <c r="V9" s="98"/>
      <c r="W9" s="98"/>
      <c r="X9" s="98"/>
      <c r="Y9" s="98"/>
      <c r="Z9" s="96"/>
      <c r="AA9" s="91" t="s">
        <v>236</v>
      </c>
      <c r="AB9" s="96"/>
      <c r="AC9" s="96"/>
      <c r="AD9" s="165"/>
    </row>
    <row r="10" spans="1:30" ht="10.15" customHeight="1" x14ac:dyDescent="0.2">
      <c r="A10" s="975"/>
      <c r="B10" s="92"/>
      <c r="C10" s="95"/>
      <c r="D10" s="96"/>
      <c r="E10" s="306" t="s">
        <v>237</v>
      </c>
      <c r="F10" s="96"/>
      <c r="G10" s="94" t="s">
        <v>238</v>
      </c>
      <c r="H10" s="94"/>
      <c r="I10" s="94" t="s">
        <v>239</v>
      </c>
      <c r="J10" s="96"/>
      <c r="K10" s="144" t="s">
        <v>234</v>
      </c>
      <c r="L10" s="144"/>
      <c r="M10" s="144"/>
      <c r="N10" s="144"/>
      <c r="O10" s="144"/>
      <c r="P10" s="144"/>
      <c r="Q10" s="144" t="s">
        <v>235</v>
      </c>
      <c r="R10" s="144"/>
      <c r="S10" s="144"/>
      <c r="T10" s="144"/>
      <c r="U10" s="144"/>
      <c r="V10" s="144"/>
      <c r="W10" s="144"/>
      <c r="X10" s="144"/>
      <c r="Y10" s="144"/>
      <c r="Z10" s="144"/>
      <c r="AA10" s="91" t="s">
        <v>240</v>
      </c>
      <c r="AB10" s="96"/>
      <c r="AC10" s="96"/>
      <c r="AD10" s="165"/>
    </row>
    <row r="11" spans="1:30" ht="10.15" customHeight="1" x14ac:dyDescent="0.2">
      <c r="A11" s="975"/>
      <c r="B11" s="181"/>
      <c r="C11" s="307"/>
      <c r="D11" s="292"/>
      <c r="E11" s="308"/>
      <c r="F11" s="292"/>
      <c r="G11" s="94" t="s">
        <v>241</v>
      </c>
      <c r="H11" s="284"/>
      <c r="I11" s="94" t="s">
        <v>242</v>
      </c>
      <c r="J11" s="292"/>
      <c r="K11" s="91" t="s">
        <v>243</v>
      </c>
      <c r="L11" s="91"/>
      <c r="M11" s="91" t="s">
        <v>244</v>
      </c>
      <c r="N11" s="91"/>
      <c r="O11" s="91" t="s">
        <v>245</v>
      </c>
      <c r="P11" s="183"/>
      <c r="Q11" s="91" t="s">
        <v>246</v>
      </c>
      <c r="R11" s="183"/>
      <c r="S11" s="183"/>
      <c r="T11" s="183"/>
      <c r="U11" s="183"/>
      <c r="V11" s="183"/>
      <c r="W11" s="183"/>
      <c r="X11" s="183"/>
      <c r="Y11" s="91" t="s">
        <v>247</v>
      </c>
      <c r="Z11" s="292"/>
      <c r="AA11" s="91" t="s">
        <v>248</v>
      </c>
      <c r="AB11" s="292"/>
      <c r="AC11" s="292"/>
      <c r="AD11" s="204"/>
    </row>
    <row r="12" spans="1:30" ht="10.15" customHeight="1" x14ac:dyDescent="0.2">
      <c r="A12" s="975"/>
      <c r="B12" s="92"/>
      <c r="C12" s="95"/>
      <c r="D12" s="96"/>
      <c r="E12" s="309"/>
      <c r="F12" s="96"/>
      <c r="G12" s="94" t="s">
        <v>249</v>
      </c>
      <c r="H12" s="94"/>
      <c r="I12" s="94" t="s">
        <v>250</v>
      </c>
      <c r="J12" s="96"/>
      <c r="K12" s="91" t="s">
        <v>233</v>
      </c>
      <c r="L12" s="91"/>
      <c r="M12" s="91" t="s">
        <v>233</v>
      </c>
      <c r="N12" s="91"/>
      <c r="O12" s="91" t="s">
        <v>251</v>
      </c>
      <c r="P12" s="96"/>
      <c r="Q12" s="94" t="s">
        <v>252</v>
      </c>
      <c r="R12" s="96"/>
      <c r="S12" s="96"/>
      <c r="T12" s="96"/>
      <c r="U12" s="96"/>
      <c r="V12" s="96"/>
      <c r="W12" s="96"/>
      <c r="X12" s="96"/>
      <c r="Y12" s="91" t="s">
        <v>253</v>
      </c>
      <c r="Z12" s="96"/>
      <c r="AA12" s="91" t="s">
        <v>254</v>
      </c>
      <c r="AB12" s="96"/>
      <c r="AC12" s="96"/>
      <c r="AD12" s="165"/>
    </row>
    <row r="13" spans="1:30" ht="10.15" customHeight="1" x14ac:dyDescent="0.2">
      <c r="A13" s="975"/>
      <c r="B13" s="92"/>
      <c r="C13" s="95"/>
      <c r="D13" s="96"/>
      <c r="E13" s="309"/>
      <c r="F13" s="96"/>
      <c r="G13" s="96"/>
      <c r="H13" s="96"/>
      <c r="I13" s="96"/>
      <c r="J13" s="96"/>
      <c r="K13" s="94" t="s">
        <v>255</v>
      </c>
      <c r="L13" s="94"/>
      <c r="M13" s="94" t="s">
        <v>256</v>
      </c>
      <c r="N13" s="96"/>
      <c r="O13" s="91" t="s">
        <v>233</v>
      </c>
      <c r="P13" s="96"/>
      <c r="Q13" s="155"/>
      <c r="R13" s="98"/>
      <c r="S13" s="98"/>
      <c r="T13" s="98"/>
      <c r="U13" s="98"/>
      <c r="V13" s="98"/>
      <c r="W13" s="98"/>
      <c r="X13" s="96"/>
      <c r="Y13" s="91" t="s">
        <v>257</v>
      </c>
      <c r="Z13" s="96"/>
      <c r="AA13" s="94" t="s">
        <v>258</v>
      </c>
      <c r="AB13" s="96"/>
      <c r="AC13" s="96"/>
      <c r="AD13" s="165"/>
    </row>
    <row r="14" spans="1:30" ht="11.25" customHeight="1" x14ac:dyDescent="0.2">
      <c r="A14" s="975"/>
      <c r="B14" s="92"/>
      <c r="C14" s="95"/>
      <c r="D14" s="96"/>
      <c r="E14" s="309"/>
      <c r="F14" s="96"/>
      <c r="G14" s="96"/>
      <c r="H14" s="96"/>
      <c r="I14" s="96"/>
      <c r="J14" s="96"/>
      <c r="K14" s="94" t="s">
        <v>259</v>
      </c>
      <c r="L14" s="94"/>
      <c r="M14" s="94" t="s">
        <v>260</v>
      </c>
      <c r="N14" s="96"/>
      <c r="O14" s="94" t="s">
        <v>255</v>
      </c>
      <c r="P14" s="96"/>
      <c r="Q14" s="91" t="s">
        <v>261</v>
      </c>
      <c r="R14" s="91"/>
      <c r="S14" s="91" t="s">
        <v>262</v>
      </c>
      <c r="T14" s="96"/>
      <c r="U14" s="337" t="s">
        <v>263</v>
      </c>
      <c r="V14" s="96"/>
      <c r="W14" s="91" t="s">
        <v>247</v>
      </c>
      <c r="X14" s="91"/>
      <c r="Y14" s="94" t="s">
        <v>264</v>
      </c>
      <c r="Z14" s="96"/>
      <c r="AA14" s="94" t="s">
        <v>265</v>
      </c>
      <c r="AB14" s="96"/>
      <c r="AC14" s="96"/>
      <c r="AD14" s="165"/>
    </row>
    <row r="15" spans="1:30" ht="10.15" customHeight="1" x14ac:dyDescent="0.2">
      <c r="A15" s="975"/>
      <c r="B15" s="92"/>
      <c r="C15" s="95"/>
      <c r="D15" s="96"/>
      <c r="E15" s="309"/>
      <c r="F15" s="96"/>
      <c r="G15" s="96"/>
      <c r="H15" s="96"/>
      <c r="I15" s="96"/>
      <c r="J15" s="96"/>
      <c r="K15" s="94"/>
      <c r="L15" s="94"/>
      <c r="M15" s="94"/>
      <c r="N15" s="96"/>
      <c r="O15" s="94" t="s">
        <v>266</v>
      </c>
      <c r="P15" s="96"/>
      <c r="Q15" s="91" t="s">
        <v>267</v>
      </c>
      <c r="R15" s="91"/>
      <c r="S15" s="91" t="s">
        <v>253</v>
      </c>
      <c r="T15" s="96"/>
      <c r="U15" s="338" t="s">
        <v>263</v>
      </c>
      <c r="V15" s="96"/>
      <c r="W15" s="91" t="s">
        <v>268</v>
      </c>
      <c r="X15" s="91"/>
      <c r="Y15" s="94" t="s">
        <v>269</v>
      </c>
      <c r="Z15" s="96"/>
      <c r="AA15" s="94" t="s">
        <v>249</v>
      </c>
      <c r="AB15" s="96"/>
      <c r="AC15" s="96"/>
      <c r="AD15" s="165"/>
    </row>
    <row r="16" spans="1:30" ht="10.15" customHeight="1" x14ac:dyDescent="0.2">
      <c r="A16" s="975"/>
      <c r="B16" s="92"/>
      <c r="C16" s="90" t="s">
        <v>50</v>
      </c>
      <c r="D16" s="91"/>
      <c r="E16" s="309"/>
      <c r="F16" s="96"/>
      <c r="G16" s="96"/>
      <c r="H16" s="96"/>
      <c r="I16" s="96"/>
      <c r="J16" s="96"/>
      <c r="K16" s="94"/>
      <c r="L16" s="94"/>
      <c r="M16" s="94"/>
      <c r="N16" s="96"/>
      <c r="O16" s="94"/>
      <c r="P16" s="96"/>
      <c r="Q16" s="91" t="s">
        <v>233</v>
      </c>
      <c r="R16" s="96"/>
      <c r="S16" s="94" t="s">
        <v>256</v>
      </c>
      <c r="T16" s="96"/>
      <c r="U16" s="96"/>
      <c r="V16" s="96"/>
      <c r="W16" s="91" t="s">
        <v>257</v>
      </c>
      <c r="X16" s="91"/>
      <c r="Y16" s="94" t="s">
        <v>270</v>
      </c>
      <c r="Z16" s="96"/>
      <c r="AA16" s="94" t="s">
        <v>271</v>
      </c>
      <c r="AB16" s="96"/>
      <c r="AC16" s="96"/>
      <c r="AD16" s="165"/>
    </row>
    <row r="17" spans="1:31" ht="10.15" customHeight="1" x14ac:dyDescent="0.2">
      <c r="A17" s="975"/>
      <c r="B17" s="92"/>
      <c r="C17" s="93" t="s">
        <v>52</v>
      </c>
      <c r="D17" s="94"/>
      <c r="E17" s="309"/>
      <c r="F17" s="96"/>
      <c r="G17" s="96"/>
      <c r="H17" s="96"/>
      <c r="I17" s="96"/>
      <c r="J17" s="96"/>
      <c r="K17" s="96"/>
      <c r="L17" s="96"/>
      <c r="M17" s="96"/>
      <c r="N17" s="96"/>
      <c r="O17" s="96"/>
      <c r="P17" s="96"/>
      <c r="Q17" s="104" t="s">
        <v>256</v>
      </c>
      <c r="R17" s="144"/>
      <c r="S17" s="104" t="s">
        <v>272</v>
      </c>
      <c r="T17" s="144"/>
      <c r="U17" s="144"/>
      <c r="V17" s="144"/>
      <c r="W17" s="104" t="s">
        <v>273</v>
      </c>
      <c r="X17" s="91"/>
      <c r="Y17" s="94"/>
      <c r="Z17" s="96"/>
      <c r="AA17" s="94" t="s">
        <v>274</v>
      </c>
      <c r="AB17" s="96"/>
      <c r="AC17" s="96"/>
      <c r="AD17" s="165"/>
    </row>
    <row r="18" spans="1:31" ht="10.15" customHeight="1" x14ac:dyDescent="0.2">
      <c r="A18" s="975"/>
      <c r="B18" s="92"/>
      <c r="C18" s="103"/>
      <c r="D18" s="144"/>
      <c r="E18" s="309"/>
      <c r="F18" s="144"/>
      <c r="G18" s="144"/>
      <c r="H18" s="144"/>
      <c r="I18" s="144"/>
      <c r="J18" s="144"/>
      <c r="K18" s="144"/>
      <c r="L18" s="144"/>
      <c r="M18" s="144"/>
      <c r="N18" s="144"/>
      <c r="O18" s="144"/>
      <c r="P18" s="144"/>
      <c r="Q18" s="104" t="s">
        <v>275</v>
      </c>
      <c r="R18" s="144"/>
      <c r="S18" s="144"/>
      <c r="T18" s="144"/>
      <c r="U18" s="144"/>
      <c r="V18" s="144"/>
      <c r="W18" s="104" t="s">
        <v>270</v>
      </c>
      <c r="X18" s="104"/>
      <c r="Y18" s="144"/>
      <c r="Z18" s="144"/>
      <c r="AA18" s="187" t="s">
        <v>276</v>
      </c>
      <c r="AB18" s="144"/>
      <c r="AC18" s="144"/>
      <c r="AD18" s="165"/>
    </row>
    <row r="19" spans="1:31" ht="3" customHeight="1" x14ac:dyDescent="0.2">
      <c r="A19" s="975"/>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5"/>
      <c r="B20" s="134"/>
      <c r="C20" s="314"/>
      <c r="AD20" s="171"/>
    </row>
    <row r="21" spans="1:31" ht="3.75" customHeight="1" x14ac:dyDescent="0.2">
      <c r="A21" s="975"/>
      <c r="B21" s="113"/>
      <c r="AD21" s="169"/>
    </row>
    <row r="22" spans="1:31" x14ac:dyDescent="0.2">
      <c r="A22" s="975"/>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5"/>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5"/>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5"/>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5"/>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5"/>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5"/>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5"/>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5"/>
      <c r="B30" s="113"/>
      <c r="C30" s="128">
        <v>2022</v>
      </c>
      <c r="D30" s="316"/>
      <c r="E30" s="489" t="s">
        <v>430</v>
      </c>
      <c r="F30" s="74"/>
      <c r="G30" s="115">
        <v>5645.473</v>
      </c>
      <c r="H30" s="115"/>
      <c r="I30" s="115">
        <v>47.261000000000003</v>
      </c>
      <c r="J30" s="115"/>
      <c r="K30" s="115">
        <v>232.93099999999998</v>
      </c>
      <c r="L30" s="115"/>
      <c r="M30" s="115">
        <v>292.58699999999999</v>
      </c>
      <c r="N30" s="115"/>
      <c r="O30" s="115">
        <v>1298.845</v>
      </c>
      <c r="P30" s="115"/>
      <c r="Q30" s="115">
        <v>62055.127999999997</v>
      </c>
      <c r="R30" s="115"/>
      <c r="S30" s="115">
        <v>8096.1630000000005</v>
      </c>
      <c r="T30" s="115"/>
      <c r="U30" s="115">
        <v>793.90800000000002</v>
      </c>
      <c r="V30" s="115"/>
      <c r="W30" s="115">
        <v>2271.5590000000002</v>
      </c>
      <c r="X30" s="115"/>
      <c r="Y30" s="115">
        <v>1426.912</v>
      </c>
      <c r="Z30" s="115"/>
      <c r="AA30" s="115">
        <v>1093.5060000000001</v>
      </c>
      <c r="AB30" s="115"/>
      <c r="AC30" s="319">
        <f t="shared" ref="AC30:AC32" si="0">G30+I30+K30+M30+O30+Q30+S30+U30+W30+Y30+AA30</f>
        <v>83254.272999999972</v>
      </c>
      <c r="AD30" s="176"/>
      <c r="AE30" s="74"/>
    </row>
    <row r="31" spans="1:31" ht="6.75" customHeight="1" x14ac:dyDescent="0.2">
      <c r="A31" s="975"/>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5"/>
      <c r="B32" s="113"/>
      <c r="C32" s="128">
        <v>2021</v>
      </c>
      <c r="D32" s="259"/>
      <c r="E32" s="489" t="s">
        <v>431</v>
      </c>
      <c r="F32" s="74"/>
      <c r="G32" s="115">
        <v>5811.9849999999997</v>
      </c>
      <c r="H32" s="115"/>
      <c r="I32" s="115">
        <v>85.765000000000001</v>
      </c>
      <c r="J32" s="115"/>
      <c r="K32" s="115">
        <v>180.63600000000002</v>
      </c>
      <c r="L32" s="115"/>
      <c r="M32" s="115">
        <v>365.44299999999998</v>
      </c>
      <c r="N32" s="115"/>
      <c r="O32" s="115">
        <v>484.37599999999998</v>
      </c>
      <c r="P32" s="115"/>
      <c r="Q32" s="115">
        <v>70783.08600000001</v>
      </c>
      <c r="R32" s="115"/>
      <c r="S32" s="115">
        <v>7888.6819999999998</v>
      </c>
      <c r="T32" s="115"/>
      <c r="U32" s="115">
        <v>915.81099999999992</v>
      </c>
      <c r="V32" s="115"/>
      <c r="W32" s="115">
        <v>2164.3159999999998</v>
      </c>
      <c r="X32" s="115"/>
      <c r="Y32" s="115">
        <v>1605.2159999999999</v>
      </c>
      <c r="Z32" s="115"/>
      <c r="AA32" s="115">
        <v>1513.116</v>
      </c>
      <c r="AB32" s="26"/>
      <c r="AC32" s="319">
        <f t="shared" si="0"/>
        <v>91798.432000000015</v>
      </c>
      <c r="AD32" s="176"/>
      <c r="AE32" s="74"/>
    </row>
    <row r="33" spans="1:58" ht="3.75" customHeight="1" x14ac:dyDescent="0.2">
      <c r="A33" s="975"/>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5"/>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5"/>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5"/>
      <c r="B36" s="110"/>
      <c r="C36" s="270">
        <v>2022</v>
      </c>
      <c r="D36" s="128"/>
      <c r="E36" s="111" t="s">
        <v>435</v>
      </c>
      <c r="G36" s="319">
        <v>2696.107</v>
      </c>
      <c r="H36" s="145"/>
      <c r="I36" s="319">
        <v>27.388000000000002</v>
      </c>
      <c r="J36" s="145"/>
      <c r="K36" s="319">
        <v>106.956</v>
      </c>
      <c r="L36" s="145"/>
      <c r="M36" s="319">
        <v>154.31</v>
      </c>
      <c r="N36" s="145"/>
      <c r="O36" s="319">
        <v>667.02499999999998</v>
      </c>
      <c r="P36" s="145"/>
      <c r="Q36" s="319">
        <v>29726.339</v>
      </c>
      <c r="R36" s="145"/>
      <c r="S36" s="319">
        <v>3868.71</v>
      </c>
      <c r="T36" s="145"/>
      <c r="U36" s="319">
        <v>361.17</v>
      </c>
      <c r="V36" s="145"/>
      <c r="W36" s="319">
        <v>1097.204</v>
      </c>
      <c r="X36" s="145"/>
      <c r="Y36" s="319">
        <v>703.11900000000003</v>
      </c>
      <c r="Z36" s="145"/>
      <c r="AA36" s="319">
        <v>456.21300000000002</v>
      </c>
      <c r="AB36" s="26"/>
      <c r="AC36" s="319">
        <f>G36+I36+K36+M36+O36+Q36+S36+U36+W36+Y36+AA36</f>
        <v>39864.540999999997</v>
      </c>
      <c r="AD36" s="176"/>
      <c r="AE36" s="931"/>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5"/>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5"/>
      <c r="B38" s="109"/>
      <c r="C38" s="270"/>
      <c r="D38" s="128"/>
      <c r="E38" s="111" t="s">
        <v>420</v>
      </c>
      <c r="F38" s="74"/>
      <c r="G38" s="319">
        <v>2949.366</v>
      </c>
      <c r="H38" s="145"/>
      <c r="I38" s="319">
        <v>19.873000000000001</v>
      </c>
      <c r="J38" s="145"/>
      <c r="K38" s="319">
        <v>125.97499999999999</v>
      </c>
      <c r="L38" s="145"/>
      <c r="M38" s="319">
        <v>138.27699999999999</v>
      </c>
      <c r="N38" s="145"/>
      <c r="O38" s="319">
        <v>631.82000000000005</v>
      </c>
      <c r="P38" s="145"/>
      <c r="Q38" s="319">
        <v>32328.789000000001</v>
      </c>
      <c r="R38" s="145"/>
      <c r="S38" s="319">
        <v>4227.4530000000004</v>
      </c>
      <c r="T38" s="145"/>
      <c r="U38" s="319">
        <v>432.738</v>
      </c>
      <c r="V38" s="145"/>
      <c r="W38" s="319">
        <v>1174.355</v>
      </c>
      <c r="X38" s="145"/>
      <c r="Y38" s="319">
        <v>723.79300000000001</v>
      </c>
      <c r="Z38" s="145"/>
      <c r="AA38" s="319">
        <v>637.29300000000001</v>
      </c>
      <c r="AB38" s="26"/>
      <c r="AC38" s="319">
        <f>G38+I38+K38+M38+O38+Q38+S38+U38+W38+Y38+AA38</f>
        <v>43389.731999999996</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5"/>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5"/>
      <c r="B40" s="109"/>
      <c r="C40" s="270">
        <v>2021</v>
      </c>
      <c r="D40" s="128"/>
      <c r="E40" s="111" t="s">
        <v>41</v>
      </c>
      <c r="F40" s="74"/>
      <c r="G40" s="319">
        <v>3057.4079999999999</v>
      </c>
      <c r="H40" s="145"/>
      <c r="I40" s="319">
        <v>42.320999999999998</v>
      </c>
      <c r="J40" s="145"/>
      <c r="K40" s="319">
        <v>113.736</v>
      </c>
      <c r="L40" s="145"/>
      <c r="M40" s="319">
        <v>160.04499999999999</v>
      </c>
      <c r="N40" s="145"/>
      <c r="O40" s="319">
        <v>544.97900000000004</v>
      </c>
      <c r="P40" s="145"/>
      <c r="Q40" s="319">
        <v>31285.088</v>
      </c>
      <c r="R40" s="145"/>
      <c r="S40" s="319">
        <v>4114.3680000000004</v>
      </c>
      <c r="T40" s="145"/>
      <c r="U40" s="319">
        <v>420.99400000000003</v>
      </c>
      <c r="V40" s="145"/>
      <c r="W40" s="319">
        <v>1157.367</v>
      </c>
      <c r="X40" s="145"/>
      <c r="Y40" s="319">
        <v>744.69899999999996</v>
      </c>
      <c r="Z40" s="145"/>
      <c r="AA40" s="319">
        <v>976.84199999999998</v>
      </c>
      <c r="AB40" s="26"/>
      <c r="AC40" s="319">
        <f>G40+I40+K40+M40+O40+Q40+S40+U40+W40+Y40+AA40</f>
        <v>42617.846999999994</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5"/>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5"/>
      <c r="B42" s="113"/>
      <c r="C42" s="128">
        <v>2021</v>
      </c>
      <c r="D42" s="128"/>
      <c r="E42" s="111" t="s">
        <v>432</v>
      </c>
      <c r="F42" s="74"/>
      <c r="G42" s="319">
        <v>3012.8119999999999</v>
      </c>
      <c r="H42" s="145"/>
      <c r="I42" s="319">
        <v>26.792999999999999</v>
      </c>
      <c r="J42" s="145"/>
      <c r="K42" s="319">
        <v>78.394000000000005</v>
      </c>
      <c r="L42" s="145"/>
      <c r="M42" s="319">
        <v>194.28299999999999</v>
      </c>
      <c r="N42" s="145"/>
      <c r="O42" s="319">
        <v>272.25599999999997</v>
      </c>
      <c r="P42" s="145"/>
      <c r="Q42" s="319">
        <v>34763.786</v>
      </c>
      <c r="R42" s="145"/>
      <c r="S42" s="319">
        <v>3583.0749999999998</v>
      </c>
      <c r="T42" s="145"/>
      <c r="U42" s="319">
        <v>361.642</v>
      </c>
      <c r="V42" s="145"/>
      <c r="W42" s="319">
        <v>910.94399999999996</v>
      </c>
      <c r="X42" s="145"/>
      <c r="Y42" s="319">
        <v>824.12300000000005</v>
      </c>
      <c r="Z42" s="145"/>
      <c r="AA42" s="319">
        <v>669.36</v>
      </c>
      <c r="AB42" s="26"/>
      <c r="AC42" s="319">
        <f>G42+I42+K42+M42+O42+Q42+S42+U42+W42+Y42+AA42</f>
        <v>44697.468000000001</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5"/>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5"/>
      <c r="B44" s="113"/>
      <c r="C44" s="128"/>
      <c r="D44" s="128"/>
      <c r="E44" s="111" t="s">
        <v>420</v>
      </c>
      <c r="F44" s="74"/>
      <c r="G44" s="319">
        <v>2799.1729999999998</v>
      </c>
      <c r="H44" s="145"/>
      <c r="I44" s="319">
        <v>58.972000000000001</v>
      </c>
      <c r="J44" s="145"/>
      <c r="K44" s="319">
        <v>102.242</v>
      </c>
      <c r="L44" s="145"/>
      <c r="M44" s="319">
        <v>171.16</v>
      </c>
      <c r="N44" s="145"/>
      <c r="O44" s="319">
        <v>212.12</v>
      </c>
      <c r="P44" s="145"/>
      <c r="Q44" s="319">
        <v>36019.300000000003</v>
      </c>
      <c r="R44" s="145"/>
      <c r="S44" s="319">
        <v>4305.607</v>
      </c>
      <c r="T44" s="145"/>
      <c r="U44" s="319">
        <v>554.16899999999998</v>
      </c>
      <c r="V44" s="145"/>
      <c r="W44" s="319">
        <v>1253.3720000000001</v>
      </c>
      <c r="X44" s="145"/>
      <c r="Y44" s="319">
        <v>781.09299999999996</v>
      </c>
      <c r="Z44" s="145"/>
      <c r="AA44" s="319">
        <v>843.75599999999997</v>
      </c>
      <c r="AB44" s="26"/>
      <c r="AC44" s="319">
        <f>G44+I44+K44+M44+O44+Q44+S44+U44+W44+Y44+AA44</f>
        <v>47100.964000000014</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5"/>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5"/>
      <c r="B46" s="113"/>
      <c r="C46" s="128">
        <v>2020</v>
      </c>
      <c r="D46" s="270"/>
      <c r="E46" s="111" t="s">
        <v>41</v>
      </c>
      <c r="F46" s="74"/>
      <c r="G46" s="319">
        <v>2783.13</v>
      </c>
      <c r="H46" s="145"/>
      <c r="I46" s="319">
        <v>13.244</v>
      </c>
      <c r="J46" s="145"/>
      <c r="K46" s="319">
        <v>117.968</v>
      </c>
      <c r="L46" s="145"/>
      <c r="M46" s="319">
        <v>162.61099999999999</v>
      </c>
      <c r="N46" s="145"/>
      <c r="O46" s="319">
        <v>461.38900000000001</v>
      </c>
      <c r="P46" s="145"/>
      <c r="Q46" s="319">
        <v>31497.835999999999</v>
      </c>
      <c r="R46" s="145"/>
      <c r="S46" s="319">
        <v>4046.6439999999998</v>
      </c>
      <c r="T46" s="145"/>
      <c r="U46" s="319">
        <v>575.96799999999996</v>
      </c>
      <c r="V46" s="145"/>
      <c r="W46" s="319">
        <v>1166.9290000000001</v>
      </c>
      <c r="X46" s="145"/>
      <c r="Y46" s="319">
        <v>827.73500000000001</v>
      </c>
      <c r="Z46" s="145"/>
      <c r="AA46" s="319">
        <v>702.80499999999995</v>
      </c>
      <c r="AB46" s="26"/>
      <c r="AC46" s="319">
        <f>G46+I46+K46+M46+O46+Q46+S46+U46+W46+Y46+AA46</f>
        <v>42356.258999999998</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5"/>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5"/>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5"/>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5"/>
      <c r="B50" s="136" t="s">
        <v>277</v>
      </c>
      <c r="C50" s="80"/>
      <c r="D50" s="81"/>
      <c r="E50" s="81"/>
      <c r="F50" s="81"/>
      <c r="G50" s="81"/>
      <c r="H50" s="81"/>
      <c r="I50" s="136"/>
      <c r="J50" s="81"/>
      <c r="K50" s="163"/>
      <c r="L50" s="81"/>
      <c r="M50" s="163"/>
      <c r="N50" s="81"/>
      <c r="O50" s="163"/>
      <c r="P50" s="81"/>
      <c r="Q50" s="163"/>
      <c r="R50" s="81"/>
      <c r="S50" s="163"/>
      <c r="T50" s="995" t="s">
        <v>278</v>
      </c>
      <c r="U50" s="995"/>
      <c r="V50" s="995"/>
      <c r="W50" s="995"/>
      <c r="X50" s="995"/>
      <c r="Y50" s="995"/>
      <c r="Z50" s="995"/>
      <c r="AA50" s="995"/>
      <c r="AB50" s="995"/>
      <c r="AC50" s="995"/>
      <c r="AD50" s="995"/>
    </row>
    <row r="51" spans="1:30" ht="13.5" customHeight="1" x14ac:dyDescent="0.2">
      <c r="A51" s="975"/>
      <c r="B51" s="330"/>
      <c r="C51" s="79" t="s">
        <v>279</v>
      </c>
      <c r="D51" s="331"/>
      <c r="E51" s="997" t="s">
        <v>280</v>
      </c>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row>
    <row r="52" spans="1:30" ht="9.75" customHeight="1" x14ac:dyDescent="0.2">
      <c r="B52" s="332"/>
      <c r="C52" s="331"/>
      <c r="D52" s="331"/>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row>
    <row r="53" spans="1:30" ht="13.5" customHeight="1" x14ac:dyDescent="0.2">
      <c r="B53" s="332"/>
      <c r="C53" s="331"/>
      <c r="D53" s="331"/>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0" ht="14.25" customHeight="1" x14ac:dyDescent="0.2">
      <c r="B54" s="81"/>
      <c r="D54" s="333"/>
      <c r="E54" s="996" t="s">
        <v>281</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row>
    <row r="55" spans="1:30" ht="11.25" customHeight="1" x14ac:dyDescent="0.2">
      <c r="B55" s="81"/>
      <c r="C55" s="334"/>
      <c r="D55" s="334"/>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row>
    <row r="56" spans="1:30" ht="9" customHeight="1" x14ac:dyDescent="0.2">
      <c r="B56" s="81"/>
      <c r="C56" s="335"/>
      <c r="D56" s="33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row>
    <row r="57" spans="1:30" ht="10.15" customHeight="1" x14ac:dyDescent="0.2">
      <c r="B57" s="81"/>
      <c r="C57" s="80"/>
      <c r="D57" s="81"/>
      <c r="E57" s="81"/>
      <c r="F57" s="81"/>
      <c r="G57" s="926"/>
      <c r="H57" s="926"/>
      <c r="I57" s="926"/>
      <c r="J57" s="926"/>
      <c r="K57" s="926"/>
      <c r="L57" s="926"/>
      <c r="M57" s="926"/>
      <c r="N57" s="926"/>
      <c r="O57" s="926"/>
      <c r="P57" s="926"/>
      <c r="Q57" s="926"/>
      <c r="R57" s="926"/>
      <c r="S57" s="926"/>
      <c r="T57" s="81"/>
      <c r="U57" s="81"/>
      <c r="V57" s="81"/>
      <c r="W57" s="926"/>
      <c r="X57" s="81"/>
      <c r="Y57" s="81"/>
      <c r="Z57" s="81"/>
      <c r="AA57" s="81"/>
      <c r="AB57" s="81"/>
      <c r="AC57" s="81"/>
      <c r="AD57" s="81"/>
    </row>
    <row r="58" spans="1:30" ht="10.15" customHeight="1" x14ac:dyDescent="0.2">
      <c r="G58" s="927"/>
      <c r="H58" s="927"/>
      <c r="I58" s="927"/>
      <c r="J58" s="927"/>
      <c r="K58" s="927"/>
      <c r="L58" s="927"/>
      <c r="M58" s="927"/>
      <c r="N58" s="927"/>
      <c r="O58" s="927"/>
      <c r="P58" s="927"/>
      <c r="Q58" s="927"/>
      <c r="R58" s="927"/>
      <c r="S58" s="927"/>
      <c r="W58" s="927"/>
      <c r="Y58" s="927"/>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AR53"/>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282</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283</v>
      </c>
      <c r="C2" s="227" t="s">
        <v>284</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285</v>
      </c>
    </row>
    <row r="5" spans="1:23" ht="5.25" customHeight="1" x14ac:dyDescent="0.2">
      <c r="A5" s="975">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5"/>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5"/>
      <c r="B7" s="232"/>
      <c r="C7" s="233" t="s">
        <v>50</v>
      </c>
      <c r="D7" s="234"/>
      <c r="E7" s="235" t="s">
        <v>286</v>
      </c>
      <c r="F7" s="235"/>
      <c r="G7" s="236"/>
      <c r="H7" s="237"/>
      <c r="I7" s="236"/>
      <c r="J7" s="281" t="s">
        <v>287</v>
      </c>
      <c r="K7" s="234"/>
      <c r="L7" s="281"/>
      <c r="M7" s="234"/>
      <c r="N7" s="234"/>
      <c r="O7" s="234"/>
      <c r="P7" s="234"/>
      <c r="Q7" s="234"/>
      <c r="R7" s="234"/>
      <c r="S7" s="234"/>
      <c r="T7" s="234"/>
      <c r="U7" s="234"/>
      <c r="V7" s="234"/>
      <c r="W7" s="297"/>
    </row>
    <row r="8" spans="1:23" ht="11.25" customHeight="1" x14ac:dyDescent="0.2">
      <c r="A8" s="975"/>
      <c r="B8" s="232"/>
      <c r="C8" s="238" t="s">
        <v>52</v>
      </c>
      <c r="D8" s="234"/>
      <c r="E8" s="239" t="s">
        <v>288</v>
      </c>
      <c r="F8" s="235"/>
      <c r="G8" s="236"/>
      <c r="H8" s="239"/>
      <c r="I8" s="236"/>
      <c r="J8" s="282" t="s">
        <v>289</v>
      </c>
      <c r="K8" s="234"/>
      <c r="L8" s="282"/>
      <c r="M8" s="234"/>
      <c r="N8" s="234"/>
      <c r="O8" s="234"/>
      <c r="P8" s="234"/>
      <c r="Q8" s="234"/>
      <c r="R8" s="234"/>
      <c r="S8" s="234"/>
      <c r="T8" s="234"/>
      <c r="U8" s="234"/>
      <c r="V8" s="234"/>
      <c r="W8" s="297"/>
    </row>
    <row r="9" spans="1:23" ht="12" customHeight="1" x14ac:dyDescent="0.2">
      <c r="A9" s="975"/>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5"/>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5"/>
      <c r="B11" s="232"/>
      <c r="C11" s="240"/>
      <c r="D11" s="234"/>
      <c r="E11" s="998" t="s">
        <v>290</v>
      </c>
      <c r="F11" s="998"/>
      <c r="G11" s="998"/>
      <c r="H11" s="244" t="s">
        <v>418</v>
      </c>
      <c r="I11" s="285"/>
      <c r="J11" s="286" t="s">
        <v>291</v>
      </c>
      <c r="K11" s="246"/>
      <c r="L11" s="287" t="s">
        <v>292</v>
      </c>
      <c r="M11" s="288"/>
      <c r="N11" s="288"/>
      <c r="O11" s="288"/>
      <c r="P11" s="236"/>
      <c r="Q11" s="236"/>
      <c r="R11" s="236"/>
      <c r="S11" s="236"/>
      <c r="T11" s="236"/>
      <c r="U11" s="236"/>
      <c r="V11" s="236"/>
      <c r="W11" s="297"/>
    </row>
    <row r="12" spans="1:23" ht="10.15" customHeight="1" x14ac:dyDescent="0.2">
      <c r="A12" s="975"/>
      <c r="B12" s="232"/>
      <c r="C12" s="240"/>
      <c r="D12" s="234"/>
      <c r="E12" s="245" t="s">
        <v>293</v>
      </c>
      <c r="F12" s="245"/>
      <c r="G12" s="246"/>
      <c r="H12" s="247" t="s">
        <v>294</v>
      </c>
      <c r="I12" s="285"/>
      <c r="J12" s="289" t="s">
        <v>295</v>
      </c>
      <c r="K12" s="246"/>
      <c r="L12" s="290" t="s">
        <v>296</v>
      </c>
      <c r="M12" s="288"/>
      <c r="N12" s="288"/>
      <c r="O12" s="288"/>
      <c r="P12" s="236"/>
      <c r="Q12" s="236"/>
      <c r="R12" s="236"/>
      <c r="S12" s="236"/>
      <c r="T12" s="236"/>
      <c r="U12" s="236"/>
      <c r="V12" s="236"/>
      <c r="W12" s="297"/>
    </row>
    <row r="13" spans="1:23" ht="10.15" customHeight="1" x14ac:dyDescent="0.2">
      <c r="A13" s="975"/>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5"/>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5"/>
      <c r="B15" s="232"/>
      <c r="C15" s="240"/>
      <c r="D15" s="234"/>
      <c r="E15" s="248"/>
      <c r="F15" s="248"/>
      <c r="G15" s="234"/>
      <c r="H15" s="234"/>
      <c r="I15" s="234"/>
      <c r="J15" s="284"/>
      <c r="K15" s="234"/>
      <c r="L15" s="235" t="s">
        <v>297</v>
      </c>
      <c r="M15" s="235"/>
      <c r="N15" s="235" t="s">
        <v>145</v>
      </c>
      <c r="O15" s="235"/>
      <c r="P15" s="235" t="s">
        <v>147</v>
      </c>
      <c r="Q15" s="236"/>
      <c r="R15" s="235" t="s">
        <v>153</v>
      </c>
      <c r="S15" s="236"/>
      <c r="T15" s="235" t="s">
        <v>149</v>
      </c>
      <c r="U15" s="236"/>
      <c r="V15" s="235" t="s">
        <v>298</v>
      </c>
      <c r="W15" s="297"/>
    </row>
    <row r="16" spans="1:23" ht="9.75" customHeight="1" x14ac:dyDescent="0.2">
      <c r="A16" s="975"/>
      <c r="B16" s="232"/>
      <c r="C16" s="240"/>
      <c r="D16" s="234"/>
      <c r="E16" s="243"/>
      <c r="F16" s="243"/>
      <c r="G16" s="243"/>
      <c r="H16" s="243"/>
      <c r="I16" s="243"/>
      <c r="J16" s="284"/>
      <c r="K16" s="243"/>
      <c r="L16" s="243" t="s">
        <v>299</v>
      </c>
      <c r="M16" s="243"/>
      <c r="N16" s="243" t="s">
        <v>300</v>
      </c>
      <c r="O16" s="243"/>
      <c r="P16" s="243" t="s">
        <v>301</v>
      </c>
      <c r="Q16" s="234"/>
      <c r="R16" s="243" t="s">
        <v>302</v>
      </c>
      <c r="S16" s="234"/>
      <c r="T16" s="243" t="s">
        <v>303</v>
      </c>
      <c r="U16" s="234"/>
      <c r="V16" s="243" t="s">
        <v>304</v>
      </c>
      <c r="W16" s="297"/>
    </row>
    <row r="17" spans="1:27" ht="10.15" customHeight="1" x14ac:dyDescent="0.2">
      <c r="A17" s="975"/>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5"/>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5"/>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5"/>
      <c r="B20" s="251"/>
      <c r="C20" s="822" t="s">
        <v>416</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5"/>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5"/>
      <c r="B22" s="251"/>
      <c r="C22" s="822" t="s">
        <v>414</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5"/>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5"/>
      <c r="B24" s="251"/>
      <c r="C24" s="822" t="s">
        <v>305</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5"/>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5"/>
      <c r="B26" s="251"/>
      <c r="C26" s="822" t="s">
        <v>193</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5"/>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5"/>
      <c r="B28" s="251"/>
      <c r="C28" s="822" t="s">
        <v>434</v>
      </c>
      <c r="D28" s="489" t="s">
        <v>431</v>
      </c>
      <c r="E28" s="805">
        <v>661.7650000000001</v>
      </c>
      <c r="F28" s="805"/>
      <c r="G28" s="805"/>
      <c r="H28" s="805">
        <v>604.73</v>
      </c>
      <c r="I28" s="805"/>
      <c r="J28" s="805">
        <v>613.94594594594594</v>
      </c>
      <c r="K28" s="805"/>
      <c r="L28" s="805">
        <v>1043.2702702702702</v>
      </c>
      <c r="M28" s="805"/>
      <c r="N28" s="805">
        <v>1033.2702702702702</v>
      </c>
      <c r="O28" s="805"/>
      <c r="P28" s="805">
        <v>749.17567567567562</v>
      </c>
      <c r="Q28" s="805"/>
      <c r="R28" s="805">
        <v>746.17567567567562</v>
      </c>
      <c r="S28" s="805"/>
      <c r="T28" s="805">
        <v>739.17567567567562</v>
      </c>
      <c r="U28" s="805"/>
      <c r="V28" s="823">
        <v>737.17567567567562</v>
      </c>
      <c r="W28" s="300"/>
      <c r="X28" s="74"/>
      <c r="Y28" s="74"/>
      <c r="Z28" s="74"/>
      <c r="AA28" s="74"/>
    </row>
    <row r="29" spans="1:27" ht="11.1" customHeight="1" x14ac:dyDescent="0.2">
      <c r="A29" s="975"/>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5"/>
      <c r="B30" s="251"/>
      <c r="C30" s="822" t="s">
        <v>416</v>
      </c>
      <c r="D30" s="489" t="s">
        <v>431</v>
      </c>
      <c r="E30" s="805">
        <v>638.62</v>
      </c>
      <c r="F30" s="805"/>
      <c r="G30" s="805"/>
      <c r="H30" s="805">
        <v>504.70500000000004</v>
      </c>
      <c r="I30" s="805"/>
      <c r="J30" s="805">
        <v>568.04166666666663</v>
      </c>
      <c r="K30" s="805"/>
      <c r="L30" s="805">
        <v>966.70833333333337</v>
      </c>
      <c r="M30" s="805"/>
      <c r="N30" s="805">
        <v>956.70833333333337</v>
      </c>
      <c r="O30" s="805"/>
      <c r="P30" s="805">
        <v>661.40277777777783</v>
      </c>
      <c r="Q30" s="805"/>
      <c r="R30" s="805">
        <v>658.40277777777783</v>
      </c>
      <c r="S30" s="805"/>
      <c r="T30" s="805">
        <v>651.40277777777783</v>
      </c>
      <c r="U30" s="805"/>
      <c r="V30" s="823">
        <v>649.40277777777783</v>
      </c>
      <c r="W30" s="300"/>
      <c r="X30" s="74"/>
      <c r="Y30" s="74"/>
      <c r="Z30" s="74"/>
      <c r="AA30" s="74"/>
    </row>
    <row r="31" spans="1:27" s="74" customFormat="1" ht="11.1" customHeight="1" x14ac:dyDescent="0.2">
      <c r="A31" s="975"/>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5"/>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5"/>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5"/>
      <c r="B34" s="254"/>
      <c r="C34" s="270">
        <v>2022</v>
      </c>
      <c r="D34" s="111" t="s">
        <v>432</v>
      </c>
      <c r="E34" s="272">
        <v>695.82</v>
      </c>
      <c r="F34" s="272"/>
      <c r="G34" s="272"/>
      <c r="H34" s="272">
        <v>606.41</v>
      </c>
      <c r="I34" s="272"/>
      <c r="J34" s="273">
        <v>658.13888888888891</v>
      </c>
      <c r="K34" s="273"/>
      <c r="L34" s="920">
        <v>1116.94444444444</v>
      </c>
      <c r="M34" s="273"/>
      <c r="N34" s="920">
        <v>1106.94444444444</v>
      </c>
      <c r="O34" s="273"/>
      <c r="P34" s="273">
        <v>752.47222222222194</v>
      </c>
      <c r="Q34" s="273"/>
      <c r="R34" s="273">
        <v>749.47222222222194</v>
      </c>
      <c r="S34" s="273"/>
      <c r="T34" s="273">
        <v>742.47222222222194</v>
      </c>
      <c r="U34" s="273"/>
      <c r="V34" s="273">
        <v>740.47222222222194</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5"/>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5"/>
      <c r="B36" s="254"/>
      <c r="C36" s="270"/>
      <c r="D36" s="111" t="s">
        <v>420</v>
      </c>
      <c r="E36" s="272">
        <v>627.71</v>
      </c>
      <c r="F36" s="272"/>
      <c r="G36" s="272"/>
      <c r="H36" s="272">
        <v>603.04999999999995</v>
      </c>
      <c r="I36" s="272"/>
      <c r="J36" s="273">
        <v>572.07894736842104</v>
      </c>
      <c r="K36" s="273"/>
      <c r="L36" s="920">
        <v>973.47368421052602</v>
      </c>
      <c r="M36" s="273"/>
      <c r="N36" s="920">
        <v>963.47368421052602</v>
      </c>
      <c r="O36" s="273"/>
      <c r="P36" s="273">
        <v>746.05263157894694</v>
      </c>
      <c r="Q36" s="273"/>
      <c r="R36" s="273">
        <v>743.05263157894694</v>
      </c>
      <c r="S36" s="273"/>
      <c r="T36" s="273">
        <v>736.05263157894694</v>
      </c>
      <c r="U36" s="273"/>
      <c r="V36" s="273">
        <v>734.05263157894694</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5"/>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5"/>
      <c r="B38" s="254"/>
      <c r="C38" s="270">
        <v>2021</v>
      </c>
      <c r="D38" s="111" t="s">
        <v>41</v>
      </c>
      <c r="E38" s="272">
        <v>610.88</v>
      </c>
      <c r="F38" s="272"/>
      <c r="G38" s="272"/>
      <c r="H38" s="272">
        <v>584.07000000000005</v>
      </c>
      <c r="I38" s="272"/>
      <c r="J38" s="273">
        <v>539.45238095238096</v>
      </c>
      <c r="K38" s="273"/>
      <c r="L38" s="920">
        <v>919.07142857142799</v>
      </c>
      <c r="M38" s="273"/>
      <c r="N38" s="920">
        <v>909.07142857142799</v>
      </c>
      <c r="O38" s="273"/>
      <c r="P38" s="273">
        <v>725</v>
      </c>
      <c r="Q38" s="273"/>
      <c r="R38" s="273">
        <v>722</v>
      </c>
      <c r="S38" s="273"/>
      <c r="T38" s="273">
        <v>715</v>
      </c>
      <c r="U38" s="273"/>
      <c r="V38" s="273">
        <v>713</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5"/>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5"/>
      <c r="B40" s="254"/>
      <c r="C40" s="128">
        <v>2021</v>
      </c>
      <c r="D40" s="111" t="s">
        <v>432</v>
      </c>
      <c r="E40" s="273">
        <v>643.99</v>
      </c>
      <c r="F40" s="273"/>
      <c r="G40" s="273"/>
      <c r="H40" s="273">
        <v>522.34</v>
      </c>
      <c r="I40" s="273"/>
      <c r="J40" s="273">
        <v>587.91</v>
      </c>
      <c r="K40" s="273"/>
      <c r="L40" s="823">
        <v>999.85</v>
      </c>
      <c r="M40" s="273"/>
      <c r="N40" s="273">
        <v>989.85</v>
      </c>
      <c r="O40" s="273"/>
      <c r="P40" s="273">
        <v>684.68</v>
      </c>
      <c r="Q40" s="273"/>
      <c r="R40" s="273">
        <v>681.68</v>
      </c>
      <c r="S40" s="273"/>
      <c r="T40" s="273">
        <v>674.68</v>
      </c>
      <c r="U40" s="273"/>
      <c r="V40" s="273">
        <v>672.68</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5"/>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5"/>
      <c r="B42" s="254"/>
      <c r="C42" s="128"/>
      <c r="D42" s="111" t="s">
        <v>420</v>
      </c>
      <c r="E42" s="273">
        <v>633.25</v>
      </c>
      <c r="F42" s="273"/>
      <c r="G42" s="273"/>
      <c r="H42" s="273">
        <v>487.07</v>
      </c>
      <c r="I42" s="273"/>
      <c r="J42" s="273" t="s">
        <v>422</v>
      </c>
      <c r="K42" s="273"/>
      <c r="L42" s="823" t="s">
        <v>423</v>
      </c>
      <c r="M42" s="273"/>
      <c r="N42" s="273" t="s">
        <v>424</v>
      </c>
      <c r="O42" s="273"/>
      <c r="P42" s="273" t="s">
        <v>425</v>
      </c>
      <c r="Q42" s="273"/>
      <c r="R42" s="273" t="s">
        <v>426</v>
      </c>
      <c r="S42" s="273"/>
      <c r="T42" s="273" t="s">
        <v>427</v>
      </c>
      <c r="U42" s="273"/>
      <c r="V42" s="273" t="s">
        <v>428</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5"/>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5"/>
      <c r="B44" s="254"/>
      <c r="C44" s="128">
        <v>2020</v>
      </c>
      <c r="D44" s="111" t="s">
        <v>41</v>
      </c>
      <c r="E44" s="273">
        <v>664.92</v>
      </c>
      <c r="F44" s="273"/>
      <c r="G44" s="273"/>
      <c r="H44" s="273">
        <v>491.69</v>
      </c>
      <c r="I44" s="273"/>
      <c r="J44" s="273">
        <v>582.79</v>
      </c>
      <c r="K44" s="273"/>
      <c r="L44" s="823">
        <v>991.31</v>
      </c>
      <c r="M44" s="273"/>
      <c r="N44" s="273">
        <v>981.31</v>
      </c>
      <c r="O44" s="273"/>
      <c r="P44" s="273">
        <v>640.74</v>
      </c>
      <c r="Q44" s="273"/>
      <c r="R44" s="273">
        <v>637.74</v>
      </c>
      <c r="S44" s="273"/>
      <c r="T44" s="273">
        <v>630.74</v>
      </c>
      <c r="U44" s="273"/>
      <c r="V44" s="273">
        <v>628.74</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5"/>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5"/>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306</v>
      </c>
      <c r="D47" s="74" t="s">
        <v>307</v>
      </c>
      <c r="E47" s="74"/>
      <c r="F47" s="872"/>
      <c r="G47" s="872"/>
      <c r="H47" s="872"/>
      <c r="I47" s="872"/>
      <c r="J47" s="872"/>
      <c r="K47" s="256"/>
      <c r="L47" s="882"/>
      <c r="M47" s="256"/>
      <c r="N47" s="882"/>
      <c r="O47" s="256"/>
      <c r="P47" s="256"/>
      <c r="Q47" s="256"/>
      <c r="R47" s="74"/>
      <c r="S47" s="999" t="s">
        <v>308</v>
      </c>
      <c r="T47" s="1000"/>
      <c r="U47" s="1000"/>
      <c r="V47" s="1000"/>
      <c r="W47" s="1000"/>
      <c r="X47" s="74"/>
      <c r="Y47" s="74"/>
      <c r="Z47" s="74"/>
      <c r="AA47" s="74"/>
    </row>
    <row r="48" spans="1:44" ht="11.25" customHeight="1" x14ac:dyDescent="0.2">
      <c r="B48" s="75"/>
      <c r="C48" s="277" t="s">
        <v>309</v>
      </c>
      <c r="D48" s="73" t="s">
        <v>310</v>
      </c>
      <c r="F48" s="75"/>
      <c r="G48" s="75"/>
      <c r="H48" s="75"/>
      <c r="I48" s="75"/>
      <c r="J48" s="75"/>
      <c r="K48" s="225"/>
      <c r="L48" s="225"/>
      <c r="M48" s="225"/>
      <c r="N48" s="225"/>
      <c r="O48" s="225"/>
      <c r="P48" s="225"/>
      <c r="Q48" s="225"/>
      <c r="S48" s="1001" t="s">
        <v>311</v>
      </c>
      <c r="T48" s="1001"/>
      <c r="U48" s="1001"/>
      <c r="V48" s="1001"/>
      <c r="W48" s="1001"/>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312</v>
      </c>
      <c r="D1" s="81"/>
    </row>
    <row r="2" spans="1:31" ht="12" customHeight="1" x14ac:dyDescent="0.2">
      <c r="C2" s="82" t="s">
        <v>313</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6">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5"/>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5"/>
      <c r="B6" s="89"/>
      <c r="C6" s="150" t="s">
        <v>314</v>
      </c>
      <c r="D6" s="149"/>
      <c r="E6" s="149"/>
      <c r="F6" s="149" t="s">
        <v>315</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5"/>
      <c r="B7" s="92"/>
      <c r="C7" s="150" t="s">
        <v>16</v>
      </c>
      <c r="D7" s="144"/>
      <c r="E7" s="144"/>
      <c r="F7" s="104" t="s">
        <v>316</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5"/>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5"/>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5"/>
      <c r="B10" s="92"/>
      <c r="C10" s="180" t="s">
        <v>317</v>
      </c>
      <c r="D10" s="104"/>
      <c r="E10" s="144"/>
      <c r="F10" s="149" t="s">
        <v>318</v>
      </c>
      <c r="G10" s="144"/>
      <c r="H10" s="144"/>
      <c r="I10" s="144"/>
      <c r="J10" s="144"/>
      <c r="K10" s="144"/>
      <c r="L10" s="144"/>
      <c r="M10" s="144"/>
      <c r="N10" s="144"/>
      <c r="O10" s="144"/>
      <c r="P10" s="144"/>
      <c r="Q10" s="144"/>
      <c r="R10" s="149" t="s">
        <v>319</v>
      </c>
      <c r="S10" s="144"/>
      <c r="T10" s="144"/>
      <c r="U10" s="144"/>
      <c r="V10" s="144"/>
      <c r="W10" s="144"/>
      <c r="X10" s="144"/>
      <c r="Y10" s="144"/>
      <c r="Z10" s="149" t="s">
        <v>13</v>
      </c>
      <c r="AA10" s="144"/>
      <c r="AB10" s="144"/>
      <c r="AC10" s="202"/>
      <c r="AD10" s="165"/>
      <c r="AE10" s="201"/>
    </row>
    <row r="11" spans="1:31" s="74" customFormat="1" ht="10.15" customHeight="1" x14ac:dyDescent="0.2">
      <c r="A11" s="975"/>
      <c r="B11" s="92"/>
      <c r="C11" s="180" t="s">
        <v>36</v>
      </c>
      <c r="D11" s="144"/>
      <c r="E11" s="144"/>
      <c r="F11" s="104" t="s">
        <v>320</v>
      </c>
      <c r="G11" s="144"/>
      <c r="H11" s="144"/>
      <c r="I11" s="144"/>
      <c r="J11" s="144"/>
      <c r="K11" s="144"/>
      <c r="L11" s="144"/>
      <c r="M11" s="144"/>
      <c r="N11" s="144"/>
      <c r="O11" s="144"/>
      <c r="P11" s="144"/>
      <c r="Q11" s="144"/>
      <c r="R11" s="104" t="s">
        <v>321</v>
      </c>
      <c r="S11" s="144"/>
      <c r="T11" s="144"/>
      <c r="U11" s="144"/>
      <c r="V11" s="144"/>
      <c r="W11" s="144"/>
      <c r="X11" s="144"/>
      <c r="Y11" s="144"/>
      <c r="Z11" s="104" t="s">
        <v>22</v>
      </c>
      <c r="AA11" s="144"/>
      <c r="AB11" s="144"/>
      <c r="AC11" s="202"/>
      <c r="AD11" s="165"/>
      <c r="AE11" s="201"/>
    </row>
    <row r="12" spans="1:31" s="74" customFormat="1" ht="10.15" customHeight="1" x14ac:dyDescent="0.2">
      <c r="A12" s="975"/>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5"/>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5"/>
      <c r="B14" s="92"/>
      <c r="C14" s="103"/>
      <c r="D14" s="144"/>
      <c r="E14" s="144"/>
      <c r="F14" s="149" t="s">
        <v>322</v>
      </c>
      <c r="G14" s="144"/>
      <c r="H14" s="144"/>
      <c r="I14" s="144"/>
      <c r="J14" s="149" t="s">
        <v>323</v>
      </c>
      <c r="K14" s="144"/>
      <c r="L14" s="144"/>
      <c r="M14" s="144"/>
      <c r="N14" s="149" t="s">
        <v>324</v>
      </c>
      <c r="O14" s="144"/>
      <c r="P14" s="144"/>
      <c r="Q14" s="144"/>
      <c r="R14" s="149" t="s">
        <v>323</v>
      </c>
      <c r="S14" s="149"/>
      <c r="T14" s="149"/>
      <c r="U14" s="149"/>
      <c r="V14" s="149" t="s">
        <v>324</v>
      </c>
      <c r="W14" s="144"/>
      <c r="X14" s="144"/>
      <c r="Y14" s="144"/>
      <c r="Z14" s="144"/>
      <c r="AA14" s="144"/>
      <c r="AB14" s="144"/>
      <c r="AC14" s="202"/>
      <c r="AD14" s="165"/>
      <c r="AE14" s="201"/>
    </row>
    <row r="15" spans="1:31" s="74" customFormat="1" ht="10.15" customHeight="1" x14ac:dyDescent="0.2">
      <c r="A15" s="975"/>
      <c r="B15" s="92"/>
      <c r="C15" s="103"/>
      <c r="D15" s="144"/>
      <c r="E15" s="144"/>
      <c r="F15" s="149" t="s">
        <v>325</v>
      </c>
      <c r="G15" s="144"/>
      <c r="H15" s="144"/>
      <c r="I15" s="144"/>
      <c r="J15" s="104" t="s">
        <v>326</v>
      </c>
      <c r="K15" s="144"/>
      <c r="L15" s="144"/>
      <c r="M15" s="144"/>
      <c r="N15" s="104" t="s">
        <v>327</v>
      </c>
      <c r="O15" s="104"/>
      <c r="P15" s="104"/>
      <c r="Q15" s="104"/>
      <c r="R15" s="104" t="s">
        <v>326</v>
      </c>
      <c r="S15" s="104"/>
      <c r="T15" s="104"/>
      <c r="U15" s="104"/>
      <c r="V15" s="104" t="s">
        <v>327</v>
      </c>
      <c r="W15" s="104"/>
      <c r="X15" s="144"/>
      <c r="Y15" s="144"/>
      <c r="Z15" s="144"/>
      <c r="AA15" s="144"/>
      <c r="AB15" s="144"/>
      <c r="AC15" s="202"/>
      <c r="AD15" s="165"/>
      <c r="AE15" s="201"/>
    </row>
    <row r="16" spans="1:31" s="74" customFormat="1" ht="10.15" customHeight="1" x14ac:dyDescent="0.2">
      <c r="A16" s="975"/>
      <c r="B16" s="92"/>
      <c r="C16" s="103"/>
      <c r="D16" s="144"/>
      <c r="E16" s="144"/>
      <c r="F16" s="104" t="s">
        <v>328</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5"/>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5"/>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5"/>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5"/>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5"/>
      <c r="B21" s="92"/>
      <c r="C21" s="184"/>
      <c r="D21" s="144"/>
      <c r="E21" s="149"/>
      <c r="F21" s="149" t="s">
        <v>329</v>
      </c>
      <c r="G21" s="149"/>
      <c r="H21" s="149" t="s">
        <v>330</v>
      </c>
      <c r="I21" s="149"/>
      <c r="J21" s="149" t="s">
        <v>329</v>
      </c>
      <c r="K21" s="149"/>
      <c r="L21" s="149" t="s">
        <v>330</v>
      </c>
      <c r="M21" s="144"/>
      <c r="N21" s="149" t="s">
        <v>329</v>
      </c>
      <c r="O21" s="149"/>
      <c r="P21" s="149" t="s">
        <v>330</v>
      </c>
      <c r="Q21" s="149"/>
      <c r="R21" s="149" t="s">
        <v>329</v>
      </c>
      <c r="S21" s="149"/>
      <c r="T21" s="149" t="s">
        <v>330</v>
      </c>
      <c r="U21" s="149"/>
      <c r="V21" s="149" t="s">
        <v>329</v>
      </c>
      <c r="W21" s="149"/>
      <c r="X21" s="149" t="s">
        <v>330</v>
      </c>
      <c r="Y21" s="144"/>
      <c r="Z21" s="149" t="s">
        <v>329</v>
      </c>
      <c r="AA21" s="149"/>
      <c r="AB21" s="149" t="s">
        <v>330</v>
      </c>
      <c r="AC21" s="205"/>
      <c r="AD21" s="165"/>
      <c r="AE21" s="201"/>
    </row>
    <row r="22" spans="1:31" s="74" customFormat="1" ht="10.15" customHeight="1" x14ac:dyDescent="0.2">
      <c r="A22" s="975"/>
      <c r="B22" s="181"/>
      <c r="C22" s="182"/>
      <c r="D22" s="183"/>
      <c r="E22" s="185"/>
      <c r="F22" s="149" t="s">
        <v>331</v>
      </c>
      <c r="G22" s="149"/>
      <c r="H22" s="149" t="s">
        <v>332</v>
      </c>
      <c r="I22" s="149"/>
      <c r="J22" s="149" t="s">
        <v>331</v>
      </c>
      <c r="K22" s="149"/>
      <c r="L22" s="149" t="s">
        <v>332</v>
      </c>
      <c r="M22" s="144"/>
      <c r="N22" s="149" t="s">
        <v>331</v>
      </c>
      <c r="O22" s="149"/>
      <c r="P22" s="149" t="s">
        <v>332</v>
      </c>
      <c r="Q22" s="149"/>
      <c r="R22" s="149" t="s">
        <v>331</v>
      </c>
      <c r="S22" s="149"/>
      <c r="T22" s="149" t="s">
        <v>332</v>
      </c>
      <c r="U22" s="149"/>
      <c r="V22" s="149" t="s">
        <v>331</v>
      </c>
      <c r="W22" s="149"/>
      <c r="X22" s="149" t="s">
        <v>332</v>
      </c>
      <c r="Y22" s="144"/>
      <c r="Z22" s="149" t="s">
        <v>331</v>
      </c>
      <c r="AA22" s="149"/>
      <c r="AB22" s="149" t="s">
        <v>332</v>
      </c>
      <c r="AC22" s="206"/>
      <c r="AD22" s="165"/>
    </row>
    <row r="23" spans="1:31" s="74" customFormat="1" ht="10.15" customHeight="1" x14ac:dyDescent="0.2">
      <c r="A23" s="975"/>
      <c r="B23" s="92"/>
      <c r="C23" s="184"/>
      <c r="D23" s="144"/>
      <c r="E23" s="104"/>
      <c r="F23" s="104" t="s">
        <v>333</v>
      </c>
      <c r="G23" s="104"/>
      <c r="H23" s="104" t="s">
        <v>334</v>
      </c>
      <c r="I23" s="104"/>
      <c r="J23" s="104" t="s">
        <v>333</v>
      </c>
      <c r="K23" s="104"/>
      <c r="L23" s="104" t="s">
        <v>334</v>
      </c>
      <c r="M23" s="144"/>
      <c r="N23" s="104" t="s">
        <v>333</v>
      </c>
      <c r="O23" s="104"/>
      <c r="P23" s="104" t="s">
        <v>334</v>
      </c>
      <c r="Q23" s="104"/>
      <c r="R23" s="104" t="s">
        <v>333</v>
      </c>
      <c r="S23" s="104"/>
      <c r="T23" s="104" t="s">
        <v>334</v>
      </c>
      <c r="U23" s="144"/>
      <c r="V23" s="104" t="s">
        <v>333</v>
      </c>
      <c r="W23" s="104"/>
      <c r="X23" s="104" t="s">
        <v>334</v>
      </c>
      <c r="Y23" s="104"/>
      <c r="Z23" s="104" t="s">
        <v>333</v>
      </c>
      <c r="AA23" s="104"/>
      <c r="AB23" s="104" t="s">
        <v>334</v>
      </c>
      <c r="AC23" s="207"/>
      <c r="AD23" s="165"/>
      <c r="AE23" s="201"/>
    </row>
    <row r="24" spans="1:31" s="74" customFormat="1" ht="10.15" customHeight="1" x14ac:dyDescent="0.2">
      <c r="A24" s="975"/>
      <c r="B24" s="92"/>
      <c r="C24" s="184"/>
      <c r="D24" s="144"/>
      <c r="E24" s="104"/>
      <c r="F24" s="104" t="s">
        <v>335</v>
      </c>
      <c r="G24" s="104"/>
      <c r="H24" s="104" t="s">
        <v>336</v>
      </c>
      <c r="I24" s="104"/>
      <c r="J24" s="104" t="s">
        <v>335</v>
      </c>
      <c r="K24" s="104"/>
      <c r="L24" s="104" t="s">
        <v>336</v>
      </c>
      <c r="M24" s="144"/>
      <c r="N24" s="104" t="s">
        <v>335</v>
      </c>
      <c r="O24" s="104"/>
      <c r="P24" s="104" t="s">
        <v>336</v>
      </c>
      <c r="Q24" s="104"/>
      <c r="R24" s="104" t="s">
        <v>335</v>
      </c>
      <c r="S24" s="104"/>
      <c r="T24" s="104" t="s">
        <v>336</v>
      </c>
      <c r="U24" s="144"/>
      <c r="V24" s="104" t="s">
        <v>335</v>
      </c>
      <c r="W24" s="104"/>
      <c r="X24" s="104" t="s">
        <v>336</v>
      </c>
      <c r="Y24" s="104"/>
      <c r="Z24" s="104" t="s">
        <v>335</v>
      </c>
      <c r="AA24" s="104"/>
      <c r="AB24" s="104" t="s">
        <v>336</v>
      </c>
      <c r="AC24" s="207"/>
      <c r="AD24" s="165"/>
      <c r="AE24" s="201"/>
    </row>
    <row r="25" spans="1:31" s="74" customFormat="1" ht="3.75" customHeight="1" x14ac:dyDescent="0.2">
      <c r="A25" s="975"/>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5"/>
      <c r="B26" s="92"/>
      <c r="C26" s="103"/>
      <c r="D26" s="144"/>
      <c r="E26" s="144"/>
      <c r="F26" s="186"/>
      <c r="G26" s="144"/>
      <c r="H26" s="187" t="s">
        <v>337</v>
      </c>
      <c r="I26" s="149"/>
      <c r="J26" s="198"/>
      <c r="K26" s="149"/>
      <c r="L26" s="187" t="s">
        <v>337</v>
      </c>
      <c r="M26" s="149"/>
      <c r="N26" s="198"/>
      <c r="O26" s="149"/>
      <c r="P26" s="187" t="s">
        <v>337</v>
      </c>
      <c r="Q26" s="149"/>
      <c r="R26" s="198"/>
      <c r="S26" s="149"/>
      <c r="T26" s="187" t="s">
        <v>337</v>
      </c>
      <c r="U26" s="149"/>
      <c r="V26" s="198"/>
      <c r="W26" s="149"/>
      <c r="X26" s="187" t="s">
        <v>337</v>
      </c>
      <c r="Y26" s="149"/>
      <c r="Z26" s="198"/>
      <c r="AA26" s="149"/>
      <c r="AB26" s="187" t="s">
        <v>337</v>
      </c>
      <c r="AC26" s="202"/>
      <c r="AD26" s="165"/>
      <c r="AE26" s="201"/>
    </row>
    <row r="27" spans="1:31" s="74" customFormat="1" ht="4.5" customHeight="1" x14ac:dyDescent="0.2">
      <c r="A27" s="975"/>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5"/>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5"/>
      <c r="B29" s="110"/>
      <c r="C29" s="128">
        <v>2021</v>
      </c>
      <c r="D29" s="192" t="s">
        <v>41</v>
      </c>
      <c r="E29" s="35"/>
      <c r="F29" s="26">
        <v>1636</v>
      </c>
      <c r="G29" s="26"/>
      <c r="H29" s="26">
        <v>4587.76</v>
      </c>
      <c r="I29" s="26"/>
      <c r="J29" s="26">
        <v>4785</v>
      </c>
      <c r="K29" s="26"/>
      <c r="L29" s="26">
        <v>8881.8449999999993</v>
      </c>
      <c r="M29" s="26"/>
      <c r="N29" s="26">
        <v>0</v>
      </c>
      <c r="O29" s="26"/>
      <c r="P29" s="26">
        <v>0</v>
      </c>
      <c r="Q29" s="26"/>
      <c r="R29" s="26">
        <v>1557</v>
      </c>
      <c r="S29" s="26"/>
      <c r="T29" s="26">
        <v>2280.4839999999999</v>
      </c>
      <c r="U29" s="26"/>
      <c r="V29" s="26">
        <v>0</v>
      </c>
      <c r="W29" s="26"/>
      <c r="X29" s="26">
        <v>0</v>
      </c>
      <c r="Y29" s="132"/>
      <c r="Z29" s="127">
        <f>F29+J29+N29+R29+V29</f>
        <v>7978</v>
      </c>
      <c r="AA29" s="145"/>
      <c r="AB29" s="145">
        <f>H29+L29+P29+T29+X29</f>
        <v>15750.089</v>
      </c>
      <c r="AC29" s="127"/>
      <c r="AD29" s="171"/>
    </row>
    <row r="30" spans="1:31" ht="12" customHeight="1" x14ac:dyDescent="0.2">
      <c r="A30" s="975"/>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5"/>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5"/>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5"/>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5"/>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5"/>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5"/>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5"/>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5"/>
      <c r="B38" s="110"/>
      <c r="C38" s="128">
        <v>2022</v>
      </c>
      <c r="D38" s="192" t="s">
        <v>435</v>
      </c>
      <c r="E38" s="35"/>
      <c r="F38" s="26">
        <v>1803</v>
      </c>
      <c r="G38" s="26"/>
      <c r="H38" s="26">
        <v>4490.5290000000005</v>
      </c>
      <c r="I38" s="26"/>
      <c r="J38" s="26">
        <v>4882</v>
      </c>
      <c r="K38" s="26"/>
      <c r="L38" s="26">
        <v>6218.0690000000004</v>
      </c>
      <c r="M38" s="26"/>
      <c r="N38" s="26">
        <v>0</v>
      </c>
      <c r="O38" s="26"/>
      <c r="P38" s="26">
        <v>0</v>
      </c>
      <c r="Q38" s="26"/>
      <c r="R38" s="26">
        <v>1899</v>
      </c>
      <c r="S38" s="26"/>
      <c r="T38" s="26">
        <v>3057.0720000000001</v>
      </c>
      <c r="U38" s="26"/>
      <c r="V38" s="26">
        <v>0</v>
      </c>
      <c r="W38" s="26"/>
      <c r="X38" s="26">
        <v>0</v>
      </c>
      <c r="Y38" s="132"/>
      <c r="Z38" s="127">
        <f>F38+J38+N38+R38+V38</f>
        <v>8584</v>
      </c>
      <c r="AA38" s="145"/>
      <c r="AB38" s="145">
        <f>H38+L38+P38+T38+X38</f>
        <v>13765.670000000002</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5"/>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5"/>
      <c r="B40" s="110"/>
      <c r="C40" s="128"/>
      <c r="D40" s="192" t="s">
        <v>421</v>
      </c>
      <c r="E40" s="35"/>
      <c r="F40" s="26">
        <v>1807</v>
      </c>
      <c r="G40" s="26"/>
      <c r="H40" s="26">
        <v>4806.1360000000004</v>
      </c>
      <c r="I40" s="26"/>
      <c r="J40" s="26">
        <v>4906</v>
      </c>
      <c r="K40" s="26"/>
      <c r="L40" s="26">
        <v>7831.3379999999997</v>
      </c>
      <c r="M40" s="26"/>
      <c r="N40" s="26">
        <v>0</v>
      </c>
      <c r="O40" s="26"/>
      <c r="P40" s="26">
        <v>0</v>
      </c>
      <c r="Q40" s="26"/>
      <c r="R40" s="26">
        <v>1853</v>
      </c>
      <c r="S40" s="26"/>
      <c r="T40" s="26">
        <v>3172.5920000000001</v>
      </c>
      <c r="U40" s="26"/>
      <c r="V40" s="26">
        <v>0</v>
      </c>
      <c r="W40" s="26"/>
      <c r="X40" s="26">
        <v>0</v>
      </c>
      <c r="Y40" s="132"/>
      <c r="Z40" s="127">
        <f>F40+J40+N40+R40+V40</f>
        <v>8566</v>
      </c>
      <c r="AA40" s="145"/>
      <c r="AB40" s="145">
        <f>H40+L40+P40+T40+X40</f>
        <v>15810.066000000001</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5"/>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5"/>
      <c r="B42" s="134"/>
      <c r="C42" s="128">
        <v>2021</v>
      </c>
      <c r="D42" s="192" t="s">
        <v>41</v>
      </c>
      <c r="E42" s="35"/>
      <c r="F42" s="26">
        <v>1639</v>
      </c>
      <c r="G42" s="26"/>
      <c r="H42" s="26">
        <v>4611.9080000000004</v>
      </c>
      <c r="I42" s="26"/>
      <c r="J42" s="26">
        <v>4790</v>
      </c>
      <c r="K42" s="26"/>
      <c r="L42" s="26">
        <v>8926.4650000000001</v>
      </c>
      <c r="M42" s="26"/>
      <c r="N42" s="26">
        <v>0</v>
      </c>
      <c r="O42" s="26"/>
      <c r="P42" s="26">
        <v>0</v>
      </c>
      <c r="Q42" s="26"/>
      <c r="R42" s="26">
        <v>1557</v>
      </c>
      <c r="S42" s="26"/>
      <c r="T42" s="26">
        <v>2280.4839999999999</v>
      </c>
      <c r="U42" s="26"/>
      <c r="V42" s="26">
        <v>0</v>
      </c>
      <c r="W42" s="26"/>
      <c r="X42" s="26">
        <v>0</v>
      </c>
      <c r="Y42" s="132"/>
      <c r="Z42" s="127">
        <f>F42+J42+N42+R42+V42</f>
        <v>7986</v>
      </c>
      <c r="AA42" s="145"/>
      <c r="AB42" s="145">
        <f>H42+L42+P42+T42+X42</f>
        <v>15818.857</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5"/>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5"/>
      <c r="B44" s="134"/>
      <c r="C44" s="128">
        <v>2021</v>
      </c>
      <c r="D44" s="192" t="s">
        <v>432</v>
      </c>
      <c r="E44" s="132"/>
      <c r="F44" s="26">
        <v>1709</v>
      </c>
      <c r="G44" s="26"/>
      <c r="H44" s="26">
        <v>4018.7370000000001</v>
      </c>
      <c r="I44" s="26"/>
      <c r="J44" s="26">
        <v>5626</v>
      </c>
      <c r="K44" s="26"/>
      <c r="L44" s="26">
        <v>7100.6689999999999</v>
      </c>
      <c r="M44" s="26"/>
      <c r="N44" s="26">
        <v>44</v>
      </c>
      <c r="O44" s="26"/>
      <c r="P44" s="26">
        <v>74.376000000000005</v>
      </c>
      <c r="Q44" s="26"/>
      <c r="R44" s="26">
        <v>1890</v>
      </c>
      <c r="S44" s="26"/>
      <c r="T44" s="26">
        <v>2652.9789999999998</v>
      </c>
      <c r="U44" s="26"/>
      <c r="V44" s="26">
        <v>0</v>
      </c>
      <c r="W44" s="26"/>
      <c r="X44" s="26">
        <v>0</v>
      </c>
      <c r="Y44" s="132"/>
      <c r="Z44" s="127">
        <f t="shared" ref="Z44" si="0">F44+J44+N44+R44+V44</f>
        <v>9269</v>
      </c>
      <c r="AA44" s="145"/>
      <c r="AB44" s="145">
        <f>H44+L44+P44+T44+X44</f>
        <v>13846.760999999999</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5"/>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5"/>
      <c r="B46" s="110"/>
      <c r="C46" s="128"/>
      <c r="D46" s="192" t="s">
        <v>420</v>
      </c>
      <c r="E46" s="132"/>
      <c r="F46" s="26">
        <v>1700</v>
      </c>
      <c r="G46" s="26"/>
      <c r="H46" s="26">
        <v>4064.808</v>
      </c>
      <c r="I46" s="26"/>
      <c r="J46" s="26">
        <v>5596</v>
      </c>
      <c r="K46" s="26"/>
      <c r="L46" s="26">
        <v>7994.4480000000003</v>
      </c>
      <c r="M46" s="26"/>
      <c r="N46" s="26">
        <v>65</v>
      </c>
      <c r="O46" s="26"/>
      <c r="P46" s="26">
        <v>114.752</v>
      </c>
      <c r="Q46" s="26"/>
      <c r="R46" s="26">
        <v>1931</v>
      </c>
      <c r="S46" s="26"/>
      <c r="T46" s="26">
        <v>2796.924</v>
      </c>
      <c r="U46" s="26"/>
      <c r="V46" s="26">
        <v>0</v>
      </c>
      <c r="W46" s="26"/>
      <c r="X46" s="26">
        <v>0</v>
      </c>
      <c r="Y46" s="132"/>
      <c r="Z46" s="127">
        <f t="shared" ref="Z46" si="1">F46+J46+N46+R46+V46</f>
        <v>9292</v>
      </c>
      <c r="AA46" s="145"/>
      <c r="AB46" s="145">
        <f>H46+L46+P46+T46+X46</f>
        <v>14970.932000000001</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5"/>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5"/>
      <c r="B48" s="134"/>
      <c r="C48" s="128">
        <v>2020</v>
      </c>
      <c r="D48" s="192" t="s">
        <v>41</v>
      </c>
      <c r="E48" s="132"/>
      <c r="F48" s="26">
        <v>1723</v>
      </c>
      <c r="G48" s="26"/>
      <c r="H48" s="26">
        <v>4484</v>
      </c>
      <c r="I48" s="26"/>
      <c r="J48" s="26">
        <v>5954</v>
      </c>
      <c r="K48" s="26"/>
      <c r="L48" s="26">
        <v>10719</v>
      </c>
      <c r="M48" s="26"/>
      <c r="N48" s="26">
        <v>48</v>
      </c>
      <c r="O48" s="26"/>
      <c r="P48" s="26">
        <v>101</v>
      </c>
      <c r="Q48" s="26"/>
      <c r="R48" s="26">
        <v>2003</v>
      </c>
      <c r="S48" s="26"/>
      <c r="T48" s="26">
        <v>3030</v>
      </c>
      <c r="U48" s="26"/>
      <c r="V48" s="26">
        <v>0</v>
      </c>
      <c r="W48" s="26"/>
      <c r="X48" s="26">
        <v>0</v>
      </c>
      <c r="Y48" s="132"/>
      <c r="Z48" s="127">
        <v>9728</v>
      </c>
      <c r="AA48" s="145"/>
      <c r="AB48" s="145">
        <f>H48+L48+P48+T48+X48</f>
        <v>18334</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5"/>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5"/>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338</v>
      </c>
      <c r="D52" s="74"/>
      <c r="E52" s="201" t="s">
        <v>339</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340</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341</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2">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3"/>
      <c r="B6" s="89"/>
      <c r="C6" s="90" t="s">
        <v>50</v>
      </c>
      <c r="D6" s="91"/>
      <c r="E6" s="90"/>
      <c r="F6" s="91" t="s">
        <v>342</v>
      </c>
      <c r="G6" s="91"/>
      <c r="H6" s="91"/>
      <c r="I6" s="96"/>
      <c r="J6" s="96"/>
      <c r="K6" s="96"/>
      <c r="L6" s="96"/>
      <c r="M6" s="96"/>
      <c r="N6" s="91" t="s">
        <v>343</v>
      </c>
      <c r="O6" s="96"/>
      <c r="P6" s="96"/>
      <c r="Q6" s="96"/>
      <c r="R6" s="96"/>
      <c r="S6" s="96"/>
      <c r="T6" s="96"/>
      <c r="U6" s="96"/>
      <c r="V6" s="91" t="s">
        <v>344</v>
      </c>
      <c r="W6" s="96"/>
      <c r="X6" s="90" t="s">
        <v>12</v>
      </c>
      <c r="Y6" s="96"/>
      <c r="Z6" s="91" t="s">
        <v>344</v>
      </c>
      <c r="AA6" s="96"/>
      <c r="AB6" s="91" t="s">
        <v>345</v>
      </c>
      <c r="AC6" s="96"/>
      <c r="AD6" s="91" t="s">
        <v>346</v>
      </c>
      <c r="AE6" s="96"/>
      <c r="AF6" s="91" t="s">
        <v>346</v>
      </c>
      <c r="AG6" s="91"/>
      <c r="AH6" s="165"/>
    </row>
    <row r="7" spans="1:34" s="73" customFormat="1" ht="10.5" customHeight="1" x14ac:dyDescent="0.2">
      <c r="A7" s="1003"/>
      <c r="B7" s="92"/>
      <c r="C7" s="93" t="s">
        <v>52</v>
      </c>
      <c r="D7" s="94"/>
      <c r="E7" s="95"/>
      <c r="F7" s="94" t="s">
        <v>347</v>
      </c>
      <c r="G7" s="96"/>
      <c r="H7" s="96"/>
      <c r="I7" s="96"/>
      <c r="J7" s="96"/>
      <c r="K7" s="96"/>
      <c r="L7" s="96"/>
      <c r="M7" s="96"/>
      <c r="N7" s="94" t="s">
        <v>348</v>
      </c>
      <c r="O7" s="96"/>
      <c r="P7" s="96"/>
      <c r="Q7" s="96"/>
      <c r="R7" s="96"/>
      <c r="S7" s="96"/>
      <c r="T7" s="96"/>
      <c r="U7" s="96"/>
      <c r="V7" s="91" t="s">
        <v>349</v>
      </c>
      <c r="W7" s="96"/>
      <c r="X7" s="93" t="s">
        <v>18</v>
      </c>
      <c r="Y7" s="96"/>
      <c r="Z7" s="91" t="s">
        <v>350</v>
      </c>
      <c r="AA7" s="96"/>
      <c r="AB7" s="91" t="s">
        <v>351</v>
      </c>
      <c r="AC7" s="96"/>
      <c r="AD7" s="91" t="s">
        <v>352</v>
      </c>
      <c r="AE7" s="96"/>
      <c r="AF7" s="91" t="s">
        <v>353</v>
      </c>
      <c r="AG7" s="91"/>
      <c r="AH7" s="165"/>
    </row>
    <row r="8" spans="1:34" s="73" customFormat="1" ht="10.5" customHeight="1" x14ac:dyDescent="0.2">
      <c r="A8" s="1003"/>
      <c r="B8" s="92"/>
      <c r="C8" s="97"/>
      <c r="D8" s="96"/>
      <c r="E8" s="95"/>
      <c r="F8" s="98"/>
      <c r="G8" s="98"/>
      <c r="H8" s="98"/>
      <c r="I8" s="98"/>
      <c r="J8" s="98"/>
      <c r="K8" s="98"/>
      <c r="L8" s="98"/>
      <c r="M8" s="144"/>
      <c r="N8" s="98"/>
      <c r="O8" s="98"/>
      <c r="P8" s="98"/>
      <c r="Q8" s="98"/>
      <c r="R8" s="98"/>
      <c r="S8" s="98"/>
      <c r="T8" s="98"/>
      <c r="U8" s="144"/>
      <c r="V8" s="149" t="s">
        <v>16</v>
      </c>
      <c r="W8" s="144"/>
      <c r="X8" s="150" t="s">
        <v>354</v>
      </c>
      <c r="Y8" s="144"/>
      <c r="Z8" s="149" t="s">
        <v>16</v>
      </c>
      <c r="AA8" s="144"/>
      <c r="AB8" s="149" t="s">
        <v>355</v>
      </c>
      <c r="AC8" s="144"/>
      <c r="AD8" s="94" t="s">
        <v>356</v>
      </c>
      <c r="AE8" s="144"/>
      <c r="AF8" s="149" t="s">
        <v>357</v>
      </c>
      <c r="AG8" s="149"/>
      <c r="AH8" s="165"/>
    </row>
    <row r="9" spans="1:34" s="73" customFormat="1" ht="10.5" customHeight="1" x14ac:dyDescent="0.2">
      <c r="A9" s="1003"/>
      <c r="B9" s="92"/>
      <c r="C9" s="97"/>
      <c r="D9" s="96"/>
      <c r="E9" s="95"/>
      <c r="F9" s="96"/>
      <c r="G9" s="96"/>
      <c r="H9" s="96"/>
      <c r="I9" s="96"/>
      <c r="J9" s="96"/>
      <c r="K9" s="96"/>
      <c r="L9" s="96"/>
      <c r="M9" s="96"/>
      <c r="N9" s="96"/>
      <c r="O9" s="96"/>
      <c r="P9" s="96"/>
      <c r="Q9" s="96"/>
      <c r="R9" s="96"/>
      <c r="S9" s="96"/>
      <c r="T9" s="96"/>
      <c r="U9" s="96"/>
      <c r="V9" s="91" t="s">
        <v>24</v>
      </c>
      <c r="W9" s="96"/>
      <c r="X9" s="93" t="s">
        <v>358</v>
      </c>
      <c r="Y9" s="96"/>
      <c r="Z9" s="91" t="s">
        <v>24</v>
      </c>
      <c r="AA9" s="96"/>
      <c r="AB9" s="94" t="s">
        <v>359</v>
      </c>
      <c r="AC9" s="96"/>
      <c r="AD9" s="94" t="s">
        <v>360</v>
      </c>
      <c r="AE9" s="96"/>
      <c r="AF9" s="94" t="s">
        <v>361</v>
      </c>
      <c r="AG9" s="94"/>
      <c r="AH9" s="165"/>
    </row>
    <row r="10" spans="1:34" s="73" customFormat="1" ht="10.5" customHeight="1" x14ac:dyDescent="0.2">
      <c r="A10" s="1003"/>
      <c r="B10" s="92"/>
      <c r="C10" s="97"/>
      <c r="D10" s="96"/>
      <c r="E10" s="95"/>
      <c r="F10" s="91" t="s">
        <v>323</v>
      </c>
      <c r="G10" s="96"/>
      <c r="H10" s="96"/>
      <c r="I10" s="96"/>
      <c r="J10" s="91" t="s">
        <v>362</v>
      </c>
      <c r="K10" s="96"/>
      <c r="L10" s="91" t="s">
        <v>13</v>
      </c>
      <c r="M10" s="96"/>
      <c r="N10" s="91" t="s">
        <v>323</v>
      </c>
      <c r="O10" s="96"/>
      <c r="P10" s="96"/>
      <c r="Q10" s="96"/>
      <c r="R10" s="91" t="s">
        <v>362</v>
      </c>
      <c r="S10" s="96"/>
      <c r="T10" s="91" t="s">
        <v>13</v>
      </c>
      <c r="U10" s="96"/>
      <c r="V10" s="91" t="s">
        <v>25</v>
      </c>
      <c r="W10" s="96"/>
      <c r="X10" s="151"/>
      <c r="Y10" s="96"/>
      <c r="Z10" s="91" t="s">
        <v>25</v>
      </c>
      <c r="AA10" s="96"/>
      <c r="AB10" s="94" t="s">
        <v>363</v>
      </c>
      <c r="AC10" s="96"/>
      <c r="AD10" s="149" t="s">
        <v>364</v>
      </c>
      <c r="AE10" s="96"/>
      <c r="AF10" s="94" t="s">
        <v>365</v>
      </c>
      <c r="AG10" s="94"/>
      <c r="AH10" s="165"/>
    </row>
    <row r="11" spans="1:34" s="73" customFormat="1" ht="10.5" customHeight="1" x14ac:dyDescent="0.2">
      <c r="A11" s="1003"/>
      <c r="B11" s="92"/>
      <c r="C11" s="97"/>
      <c r="D11" s="96"/>
      <c r="E11" s="95"/>
      <c r="F11" s="94" t="s">
        <v>326</v>
      </c>
      <c r="G11" s="96"/>
      <c r="H11" s="96"/>
      <c r="I11" s="96"/>
      <c r="J11" s="94" t="s">
        <v>40</v>
      </c>
      <c r="K11" s="96"/>
      <c r="L11" s="94" t="s">
        <v>22</v>
      </c>
      <c r="M11" s="96"/>
      <c r="N11" s="94" t="s">
        <v>326</v>
      </c>
      <c r="O11" s="96"/>
      <c r="P11" s="96"/>
      <c r="Q11" s="96"/>
      <c r="R11" s="94" t="s">
        <v>40</v>
      </c>
      <c r="S11" s="96"/>
      <c r="T11" s="94" t="s">
        <v>22</v>
      </c>
      <c r="U11" s="96"/>
      <c r="V11" s="104" t="s">
        <v>366</v>
      </c>
      <c r="W11" s="96"/>
      <c r="X11" s="96"/>
      <c r="Y11" s="96"/>
      <c r="Z11" s="104" t="s">
        <v>367</v>
      </c>
      <c r="AA11" s="96"/>
      <c r="AB11" s="94" t="s">
        <v>368</v>
      </c>
      <c r="AC11" s="96"/>
      <c r="AD11" s="104" t="s">
        <v>369</v>
      </c>
      <c r="AE11" s="96"/>
      <c r="AF11" s="104" t="s">
        <v>370</v>
      </c>
      <c r="AG11" s="104"/>
      <c r="AH11" s="165"/>
    </row>
    <row r="12" spans="1:34" s="73" customFormat="1" ht="10.5" customHeight="1" x14ac:dyDescent="0.2">
      <c r="A12" s="1003"/>
      <c r="B12" s="92"/>
      <c r="C12" s="97"/>
      <c r="D12" s="96"/>
      <c r="E12" s="95"/>
      <c r="F12" s="98"/>
      <c r="G12" s="98"/>
      <c r="H12" s="98"/>
      <c r="I12" s="144"/>
      <c r="J12" s="144"/>
      <c r="K12" s="144"/>
      <c r="L12" s="144"/>
      <c r="M12" s="144"/>
      <c r="N12" s="98"/>
      <c r="O12" s="98"/>
      <c r="P12" s="98"/>
      <c r="Q12" s="144"/>
      <c r="R12" s="144"/>
      <c r="S12" s="144"/>
      <c r="T12" s="144"/>
      <c r="U12" s="144"/>
      <c r="V12" s="152" t="s">
        <v>371</v>
      </c>
      <c r="W12" s="144"/>
      <c r="X12" s="144"/>
      <c r="Y12" s="144"/>
      <c r="Z12" s="152" t="s">
        <v>371</v>
      </c>
      <c r="AA12" s="144"/>
      <c r="AB12" s="94" t="s">
        <v>372</v>
      </c>
      <c r="AC12" s="144"/>
      <c r="AD12" s="149"/>
      <c r="AE12" s="96"/>
      <c r="AF12" s="155"/>
      <c r="AG12" s="155"/>
      <c r="AH12" s="165"/>
    </row>
    <row r="13" spans="1:34" s="73" customFormat="1" ht="10.5" customHeight="1" x14ac:dyDescent="0.2">
      <c r="A13" s="1003"/>
      <c r="B13" s="92"/>
      <c r="C13" s="97"/>
      <c r="D13" s="96"/>
      <c r="E13" s="95"/>
      <c r="F13" s="96"/>
      <c r="G13" s="96"/>
      <c r="H13" s="96"/>
      <c r="I13" s="96"/>
      <c r="J13" s="96"/>
      <c r="K13" s="96"/>
      <c r="L13" s="96"/>
      <c r="M13" s="96"/>
      <c r="N13" s="96"/>
      <c r="O13" s="96"/>
      <c r="P13" s="96"/>
      <c r="Q13" s="96"/>
      <c r="R13" s="96"/>
      <c r="S13" s="96"/>
      <c r="T13" s="96"/>
      <c r="U13" s="96"/>
      <c r="V13" s="94" t="s">
        <v>373</v>
      </c>
      <c r="W13" s="96"/>
      <c r="X13" s="144"/>
      <c r="Y13" s="144"/>
      <c r="Z13" s="94" t="s">
        <v>373</v>
      </c>
      <c r="AA13" s="144"/>
      <c r="AB13" s="94" t="s">
        <v>374</v>
      </c>
      <c r="AC13" s="144"/>
      <c r="AD13" s="144"/>
      <c r="AE13" s="96"/>
      <c r="AF13" s="94"/>
      <c r="AG13" s="94"/>
      <c r="AH13" s="165"/>
    </row>
    <row r="14" spans="1:34" s="73" customFormat="1" ht="10.5" customHeight="1" x14ac:dyDescent="0.2">
      <c r="A14" s="1003"/>
      <c r="B14" s="92"/>
      <c r="C14" s="97"/>
      <c r="D14" s="96"/>
      <c r="E14" s="95"/>
      <c r="F14" s="91" t="s">
        <v>375</v>
      </c>
      <c r="G14" s="91"/>
      <c r="H14" s="91" t="s">
        <v>376</v>
      </c>
      <c r="I14" s="91"/>
      <c r="J14" s="91"/>
      <c r="K14" s="91"/>
      <c r="L14" s="91"/>
      <c r="M14" s="96"/>
      <c r="N14" s="91" t="s">
        <v>375</v>
      </c>
      <c r="O14" s="91"/>
      <c r="P14" s="91" t="s">
        <v>376</v>
      </c>
      <c r="Q14" s="96"/>
      <c r="R14" s="144"/>
      <c r="S14" s="144"/>
      <c r="T14" s="144"/>
      <c r="U14" s="144"/>
      <c r="V14" s="104" t="s">
        <v>37</v>
      </c>
      <c r="W14" s="144"/>
      <c r="X14" s="144"/>
      <c r="Y14" s="144"/>
      <c r="Z14" s="104" t="s">
        <v>37</v>
      </c>
      <c r="AA14" s="144"/>
      <c r="AB14" s="144"/>
      <c r="AC14" s="144"/>
      <c r="AD14" s="144"/>
      <c r="AE14" s="96"/>
      <c r="AF14" s="156" t="s">
        <v>377</v>
      </c>
      <c r="AG14" s="166" t="s">
        <v>354</v>
      </c>
      <c r="AH14" s="165"/>
    </row>
    <row r="15" spans="1:34" s="73" customFormat="1" ht="10.5" customHeight="1" x14ac:dyDescent="0.2">
      <c r="A15" s="1003"/>
      <c r="B15" s="92"/>
      <c r="C15" s="97"/>
      <c r="D15" s="96"/>
      <c r="E15" s="95"/>
      <c r="F15" s="94" t="s">
        <v>378</v>
      </c>
      <c r="G15" s="91"/>
      <c r="H15" s="91" t="s">
        <v>379</v>
      </c>
      <c r="I15" s="91"/>
      <c r="J15" s="91"/>
      <c r="K15" s="91"/>
      <c r="L15" s="91"/>
      <c r="M15" s="96"/>
      <c r="N15" s="94" t="s">
        <v>378</v>
      </c>
      <c r="O15" s="94"/>
      <c r="P15" s="91" t="s">
        <v>379</v>
      </c>
      <c r="Q15" s="96"/>
      <c r="R15" s="96"/>
      <c r="S15" s="96"/>
      <c r="T15" s="96"/>
      <c r="U15" s="96"/>
      <c r="V15" s="149" t="s">
        <v>380</v>
      </c>
      <c r="W15" s="96"/>
      <c r="X15" s="144"/>
      <c r="Y15" s="144"/>
      <c r="Z15" s="149" t="s">
        <v>380</v>
      </c>
      <c r="AA15" s="144"/>
      <c r="AB15" s="144"/>
      <c r="AC15" s="144"/>
      <c r="AD15" s="144"/>
      <c r="AE15" s="96"/>
      <c r="AF15" s="144"/>
      <c r="AG15" s="167" t="s">
        <v>381</v>
      </c>
      <c r="AH15" s="165"/>
    </row>
    <row r="16" spans="1:34" s="73" customFormat="1" ht="10.5" customHeight="1" x14ac:dyDescent="0.2">
      <c r="A16" s="1003"/>
      <c r="B16" s="92"/>
      <c r="C16" s="99"/>
      <c r="D16" s="100"/>
      <c r="E16" s="95"/>
      <c r="F16" s="94"/>
      <c r="G16" s="91"/>
      <c r="H16" s="94" t="s">
        <v>382</v>
      </c>
      <c r="I16" s="91"/>
      <c r="J16" s="91"/>
      <c r="K16" s="91"/>
      <c r="L16" s="91"/>
      <c r="M16" s="96"/>
      <c r="N16" s="94"/>
      <c r="O16" s="94"/>
      <c r="P16" s="94" t="s">
        <v>382</v>
      </c>
      <c r="Q16" s="91"/>
      <c r="R16" s="91"/>
      <c r="S16" s="91"/>
      <c r="T16" s="91"/>
      <c r="U16" s="91"/>
      <c r="V16" s="96" t="s">
        <v>383</v>
      </c>
      <c r="W16" s="96"/>
      <c r="X16" s="149"/>
      <c r="Y16" s="149"/>
      <c r="Z16" s="96" t="s">
        <v>383</v>
      </c>
      <c r="AA16" s="144"/>
      <c r="AB16" s="149"/>
      <c r="AC16" s="149"/>
      <c r="AD16" s="149"/>
      <c r="AE16" s="157"/>
      <c r="AF16" s="156"/>
      <c r="AG16" s="151"/>
      <c r="AH16" s="165"/>
    </row>
    <row r="17" spans="1:37" s="73" customFormat="1" ht="9.75" customHeight="1" x14ac:dyDescent="0.2">
      <c r="A17" s="1003"/>
      <c r="B17" s="92"/>
      <c r="C17" s="101"/>
      <c r="D17" s="102"/>
      <c r="E17" s="103"/>
      <c r="F17" s="104"/>
      <c r="G17" s="104"/>
      <c r="H17" s="104" t="s">
        <v>384</v>
      </c>
      <c r="I17" s="104"/>
      <c r="J17" s="104"/>
      <c r="K17" s="104"/>
      <c r="L17" s="104"/>
      <c r="M17" s="144"/>
      <c r="N17" s="104"/>
      <c r="O17" s="104"/>
      <c r="P17" s="104" t="s">
        <v>384</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3"/>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3"/>
      <c r="B19" s="109"/>
      <c r="C19" s="79"/>
      <c r="E19" s="83"/>
      <c r="AH19" s="169"/>
    </row>
    <row r="20" spans="1:37" s="74" customFormat="1" ht="11.25" x14ac:dyDescent="0.2">
      <c r="A20" s="1003"/>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3"/>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3"/>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3"/>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3"/>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3"/>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3"/>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3"/>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3"/>
      <c r="B28" s="113"/>
      <c r="C28" s="111">
        <v>2022</v>
      </c>
      <c r="D28" s="74"/>
      <c r="E28" s="489" t="s">
        <v>430</v>
      </c>
      <c r="F28" s="132">
        <v>4517</v>
      </c>
      <c r="G28" s="132"/>
      <c r="H28" s="132">
        <v>2264</v>
      </c>
      <c r="I28" s="132"/>
      <c r="J28" s="132">
        <v>1811</v>
      </c>
      <c r="K28" s="132"/>
      <c r="L28" s="145">
        <f t="shared" ref="L28:L30" si="0">F28+H28+J28</f>
        <v>8592</v>
      </c>
      <c r="M28" s="132"/>
      <c r="N28" s="132">
        <v>12917.636</v>
      </c>
      <c r="O28" s="132"/>
      <c r="P28" s="132">
        <v>7361.4350000000004</v>
      </c>
      <c r="Q28" s="132"/>
      <c r="R28" s="132">
        <v>9296.6650000000009</v>
      </c>
      <c r="S28" s="132"/>
      <c r="T28" s="145">
        <f t="shared" ref="T28:T30" si="1">N28+P28+R28</f>
        <v>29575.736000000001</v>
      </c>
      <c r="U28" s="132"/>
      <c r="V28" s="132">
        <v>101764</v>
      </c>
      <c r="W28" s="132"/>
      <c r="X28" s="132">
        <v>8887024</v>
      </c>
      <c r="Y28" s="132"/>
      <c r="Z28" s="132">
        <v>51134</v>
      </c>
      <c r="AA28" s="132"/>
      <c r="AB28" s="132">
        <v>39.327070439139405</v>
      </c>
      <c r="AC28" s="132"/>
      <c r="AD28" s="158">
        <f t="shared" ref="AD28:AD30" si="2">X28/Z28</f>
        <v>173.79872491884069</v>
      </c>
      <c r="AE28" s="132"/>
      <c r="AF28" s="162">
        <v>72.717904597650701</v>
      </c>
      <c r="AG28" s="162">
        <v>50.028175696314101</v>
      </c>
      <c r="AH28" s="176"/>
      <c r="AI28" s="74"/>
      <c r="AJ28" s="74"/>
      <c r="AK28" s="74"/>
    </row>
    <row r="29" spans="1:37" s="73" customFormat="1" ht="6.75" customHeight="1" x14ac:dyDescent="0.2">
      <c r="A29" s="1003"/>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3"/>
      <c r="B30" s="110"/>
      <c r="C30" s="111">
        <v>2021</v>
      </c>
      <c r="E30" s="489" t="s">
        <v>431</v>
      </c>
      <c r="F30" s="132">
        <v>5263</v>
      </c>
      <c r="G30" s="132"/>
      <c r="H30" s="132">
        <v>2253</v>
      </c>
      <c r="I30" s="132"/>
      <c r="J30" s="132">
        <v>1761</v>
      </c>
      <c r="K30" s="132"/>
      <c r="L30" s="145">
        <f t="shared" si="0"/>
        <v>9277</v>
      </c>
      <c r="M30" s="132"/>
      <c r="N30" s="132">
        <v>14381.957</v>
      </c>
      <c r="O30" s="132"/>
      <c r="P30" s="132">
        <v>6163.0630000000001</v>
      </c>
      <c r="Q30" s="132"/>
      <c r="R30" s="132">
        <v>8272.6730000000007</v>
      </c>
      <c r="S30" s="132"/>
      <c r="T30" s="145">
        <f t="shared" si="1"/>
        <v>28817.692999999999</v>
      </c>
      <c r="U30" s="132"/>
      <c r="V30" s="132">
        <v>86006</v>
      </c>
      <c r="W30" s="132"/>
      <c r="X30" s="132">
        <v>9851168</v>
      </c>
      <c r="Y30" s="132"/>
      <c r="Z30" s="132">
        <v>44662</v>
      </c>
      <c r="AA30" s="132"/>
      <c r="AB30" s="132">
        <v>42.628865979381445</v>
      </c>
      <c r="AC30" s="132"/>
      <c r="AD30" s="158">
        <f t="shared" si="2"/>
        <v>220.57158210559311</v>
      </c>
      <c r="AE30" s="132"/>
      <c r="AF30" s="162">
        <v>64.103366271483907</v>
      </c>
      <c r="AG30" s="162">
        <v>43.908699664859355</v>
      </c>
      <c r="AH30" s="171"/>
    </row>
    <row r="31" spans="1:37" s="74" customFormat="1" ht="6.75" customHeight="1" x14ac:dyDescent="0.2">
      <c r="A31" s="1003"/>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3"/>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3"/>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3"/>
      <c r="B34" s="110"/>
      <c r="C34" s="128">
        <v>2022</v>
      </c>
      <c r="D34" s="129"/>
      <c r="E34" s="111" t="s">
        <v>435</v>
      </c>
      <c r="F34" s="132">
        <v>4517</v>
      </c>
      <c r="G34" s="132"/>
      <c r="H34" s="132">
        <v>2264</v>
      </c>
      <c r="I34" s="132"/>
      <c r="J34" s="132">
        <v>1811</v>
      </c>
      <c r="K34" s="132"/>
      <c r="L34" s="146">
        <f>F34+H34+J34</f>
        <v>8592</v>
      </c>
      <c r="M34" s="132"/>
      <c r="N34" s="132">
        <v>5848.3559999999998</v>
      </c>
      <c r="O34" s="132"/>
      <c r="P34" s="132">
        <v>3426.7849999999999</v>
      </c>
      <c r="Q34" s="132"/>
      <c r="R34" s="132">
        <v>4490.5290000000005</v>
      </c>
      <c r="S34" s="132"/>
      <c r="T34" s="146">
        <f>N34+P34+R34</f>
        <v>13765.67</v>
      </c>
      <c r="U34" s="132"/>
      <c r="V34" s="132">
        <v>101764</v>
      </c>
      <c r="W34" s="132"/>
      <c r="X34" s="132">
        <v>3470786</v>
      </c>
      <c r="Y34" s="132"/>
      <c r="Z34" s="132">
        <v>51134</v>
      </c>
      <c r="AA34" s="132"/>
      <c r="AB34" s="132">
        <v>18.267241379310345</v>
      </c>
      <c r="AC34" s="132"/>
      <c r="AD34" s="158">
        <f>X34/Z34</f>
        <v>67.876285837212038</v>
      </c>
      <c r="AE34" s="132"/>
      <c r="AF34" s="162">
        <v>70.877883906249821</v>
      </c>
      <c r="AG34" s="162">
        <v>42.063439224875701</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3"/>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3"/>
      <c r="B36" s="110"/>
      <c r="C36" s="128"/>
      <c r="D36" s="129"/>
      <c r="E36" s="111" t="s">
        <v>421</v>
      </c>
      <c r="F36" s="132">
        <v>4520</v>
      </c>
      <c r="G36" s="132"/>
      <c r="H36" s="132">
        <v>2239</v>
      </c>
      <c r="I36" s="132"/>
      <c r="J36" s="132">
        <v>1815</v>
      </c>
      <c r="K36" s="132"/>
      <c r="L36" s="146">
        <f>F36+H36+J36</f>
        <v>8574</v>
      </c>
      <c r="M36" s="132"/>
      <c r="N36" s="132">
        <v>7069.28</v>
      </c>
      <c r="O36" s="132"/>
      <c r="P36" s="132">
        <v>3934.65</v>
      </c>
      <c r="Q36" s="132"/>
      <c r="R36" s="132">
        <v>4806.1360000000004</v>
      </c>
      <c r="S36" s="132"/>
      <c r="T36" s="146">
        <f>N36+P36+R36</f>
        <v>15810.066000000001</v>
      </c>
      <c r="U36" s="132"/>
      <c r="V36" s="132">
        <v>100584</v>
      </c>
      <c r="W36" s="132"/>
      <c r="X36" s="132">
        <v>5416238</v>
      </c>
      <c r="Y36" s="132"/>
      <c r="Z36" s="132">
        <v>51579</v>
      </c>
      <c r="AA36" s="132"/>
      <c r="AB36" s="132">
        <v>21.05982905982906</v>
      </c>
      <c r="AC36" s="132"/>
      <c r="AD36" s="158">
        <f>X36/Z36</f>
        <v>105.00858876674616</v>
      </c>
      <c r="AE36" s="132"/>
      <c r="AF36" s="162">
        <v>74.264610389610397</v>
      </c>
      <c r="AG36" s="162">
        <v>56.8989776677968</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3"/>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3"/>
      <c r="B38" s="134"/>
      <c r="C38" s="128">
        <v>2021</v>
      </c>
      <c r="D38" s="129"/>
      <c r="E38" s="111" t="s">
        <v>41</v>
      </c>
      <c r="F38" s="132">
        <v>4232</v>
      </c>
      <c r="G38" s="132"/>
      <c r="H38" s="132">
        <v>2115</v>
      </c>
      <c r="I38" s="132"/>
      <c r="J38" s="132">
        <v>1647</v>
      </c>
      <c r="K38" s="132"/>
      <c r="L38" s="146">
        <f>F38+H38+J38</f>
        <v>7994</v>
      </c>
      <c r="M38" s="132"/>
      <c r="N38" s="132">
        <v>7252.067</v>
      </c>
      <c r="O38" s="132"/>
      <c r="P38" s="132">
        <v>3954.8820000000001</v>
      </c>
      <c r="Q38" s="132"/>
      <c r="R38" s="132">
        <v>4611.9080000000004</v>
      </c>
      <c r="S38" s="132"/>
      <c r="T38" s="146">
        <f>N38+P38+R38</f>
        <v>15818.857</v>
      </c>
      <c r="U38" s="132"/>
      <c r="V38" s="132">
        <v>85617</v>
      </c>
      <c r="W38" s="132"/>
      <c r="X38" s="132">
        <v>3774769</v>
      </c>
      <c r="Y38" s="132"/>
      <c r="Z38" s="132">
        <v>43143</v>
      </c>
      <c r="AA38" s="132"/>
      <c r="AB38" s="132">
        <v>20.020618556701031</v>
      </c>
      <c r="AC38" s="132"/>
      <c r="AD38" s="158">
        <f>X38/Z38</f>
        <v>87.494355978953706</v>
      </c>
      <c r="AE38" s="132"/>
      <c r="AF38" s="162">
        <v>85.593080599191282</v>
      </c>
      <c r="AG38" s="162">
        <v>44.552002520154424</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3"/>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3"/>
      <c r="B40" s="134"/>
      <c r="C40" s="128">
        <v>2021</v>
      </c>
      <c r="D40" s="129"/>
      <c r="E40" s="111" t="s">
        <v>432</v>
      </c>
      <c r="F40" s="132">
        <v>5263</v>
      </c>
      <c r="G40" s="132"/>
      <c r="H40" s="132">
        <v>2253</v>
      </c>
      <c r="I40" s="132"/>
      <c r="J40" s="132">
        <v>1761</v>
      </c>
      <c r="K40" s="132"/>
      <c r="L40" s="146">
        <f>F40+H40+J40</f>
        <v>9277</v>
      </c>
      <c r="M40" s="132"/>
      <c r="N40" s="132">
        <v>6764.6049999999996</v>
      </c>
      <c r="O40" s="132"/>
      <c r="P40" s="132">
        <v>2989.0430000000001</v>
      </c>
      <c r="Q40" s="132"/>
      <c r="R40" s="132">
        <v>4093.1129999999998</v>
      </c>
      <c r="S40" s="132"/>
      <c r="T40" s="146">
        <f>N40+P40+R40</f>
        <v>13846.760999999999</v>
      </c>
      <c r="U40" s="132"/>
      <c r="V40" s="132">
        <v>86006</v>
      </c>
      <c r="W40" s="132"/>
      <c r="X40" s="132">
        <v>4537981</v>
      </c>
      <c r="Y40" s="132"/>
      <c r="Z40" s="132">
        <v>44662</v>
      </c>
      <c r="AA40" s="132"/>
      <c r="AB40" s="132">
        <v>21.742268041237114</v>
      </c>
      <c r="AC40" s="132"/>
      <c r="AD40" s="158">
        <f>X40/Z40</f>
        <v>101.6072052303972</v>
      </c>
      <c r="AE40" s="132"/>
      <c r="AF40" s="162">
        <v>59.115889242443032</v>
      </c>
      <c r="AG40" s="162">
        <v>39.657420082962851</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3"/>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3"/>
      <c r="B42" s="113"/>
      <c r="C42" s="128"/>
      <c r="D42" s="129"/>
      <c r="E42" s="111" t="s">
        <v>420</v>
      </c>
      <c r="F42" s="132">
        <v>5272</v>
      </c>
      <c r="G42" s="132"/>
      <c r="H42" s="132">
        <v>2255</v>
      </c>
      <c r="I42" s="132"/>
      <c r="J42" s="132">
        <v>1773</v>
      </c>
      <c r="K42" s="132"/>
      <c r="L42" s="146">
        <f>F42+H42+J42</f>
        <v>9300</v>
      </c>
      <c r="M42" s="132"/>
      <c r="N42" s="132">
        <v>7617.3519999999999</v>
      </c>
      <c r="O42" s="132"/>
      <c r="P42" s="132">
        <v>3174.02</v>
      </c>
      <c r="Q42" s="132"/>
      <c r="R42" s="132">
        <v>4179.5600000000004</v>
      </c>
      <c r="S42" s="132"/>
      <c r="T42" s="146">
        <f>N42+P42+R42</f>
        <v>14970.932000000001</v>
      </c>
      <c r="U42" s="132"/>
      <c r="V42" s="132">
        <v>86256</v>
      </c>
      <c r="W42" s="132"/>
      <c r="X42" s="132">
        <v>5313187</v>
      </c>
      <c r="Y42" s="132"/>
      <c r="Z42" s="132">
        <v>43729</v>
      </c>
      <c r="AA42" s="132"/>
      <c r="AB42" s="132">
        <v>20.88659793814433</v>
      </c>
      <c r="AC42" s="132"/>
      <c r="AD42" s="158">
        <f>X42/Z42</f>
        <v>121.50259553156944</v>
      </c>
      <c r="AE42" s="132"/>
      <c r="AF42" s="162">
        <v>69.176871385194303</v>
      </c>
      <c r="AG42" s="162">
        <v>48.251630454321436</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3"/>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3"/>
      <c r="B44" s="113"/>
      <c r="C44" s="128">
        <v>2020</v>
      </c>
      <c r="D44" s="129"/>
      <c r="E44" s="111" t="s">
        <v>41</v>
      </c>
      <c r="F44" s="132">
        <v>5455</v>
      </c>
      <c r="G44" s="132"/>
      <c r="H44" s="132">
        <v>2502</v>
      </c>
      <c r="I44" s="132"/>
      <c r="J44" s="132">
        <v>1779</v>
      </c>
      <c r="K44" s="132"/>
      <c r="L44" s="146">
        <f>F44+H44+J44</f>
        <v>9736</v>
      </c>
      <c r="M44" s="132"/>
      <c r="N44" s="132">
        <v>9274.9760000000006</v>
      </c>
      <c r="O44" s="132"/>
      <c r="P44" s="132">
        <v>4473.68</v>
      </c>
      <c r="Q44" s="132"/>
      <c r="R44" s="132">
        <v>4584.9589999999998</v>
      </c>
      <c r="S44" s="132"/>
      <c r="T44" s="146">
        <f>N44+P44+R44</f>
        <v>18333.615000000002</v>
      </c>
      <c r="U44" s="132"/>
      <c r="V44" s="132">
        <v>91013</v>
      </c>
      <c r="W44" s="132"/>
      <c r="X44" s="132">
        <v>5371029</v>
      </c>
      <c r="Y44" s="132"/>
      <c r="Z44" s="132">
        <v>43234</v>
      </c>
      <c r="AA44" s="132"/>
      <c r="AB44" s="132">
        <v>20.98</v>
      </c>
      <c r="AC44" s="132"/>
      <c r="AD44" s="158">
        <f>X44/Z44</f>
        <v>124.23160012952769</v>
      </c>
      <c r="AE44" s="132"/>
      <c r="AF44" s="162">
        <v>81.042448877591951</v>
      </c>
      <c r="AG44" s="162">
        <v>46.930724473310093</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3"/>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3"/>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385</v>
      </c>
      <c r="D47" s="81"/>
      <c r="E47" s="873"/>
      <c r="F47" s="874" t="s">
        <v>386</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387</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AB42"/>
  <sheetViews>
    <sheetView zoomScaleNormal="100" zoomScaleSheetLayoutView="100" workbookViewId="0">
      <selection activeCell="AF25" sqref="AF25"/>
    </sheetView>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388</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389</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4">
        <v>28</v>
      </c>
      <c r="B4" s="6"/>
      <c r="Z4" s="61"/>
      <c r="AA4" s="62"/>
    </row>
    <row r="5" spans="1:28" ht="4.5" customHeight="1" x14ac:dyDescent="0.2">
      <c r="A5" s="1005"/>
      <c r="B5" s="6"/>
    </row>
    <row r="6" spans="1:28" ht="8.1" customHeight="1" x14ac:dyDescent="0.2">
      <c r="A6" s="1005"/>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5"/>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5"/>
      <c r="B8" s="9"/>
      <c r="C8" s="11" t="s">
        <v>390</v>
      </c>
      <c r="D8" s="1007"/>
      <c r="E8" s="12"/>
      <c r="F8" s="12" t="s">
        <v>329</v>
      </c>
      <c r="G8" s="13"/>
      <c r="H8" s="13"/>
      <c r="I8" s="46" t="s">
        <v>12</v>
      </c>
      <c r="J8" s="46"/>
      <c r="K8" s="46"/>
      <c r="L8" s="46"/>
      <c r="M8" s="46"/>
      <c r="N8" s="46"/>
      <c r="O8" s="46" t="s">
        <v>391</v>
      </c>
      <c r="P8" s="46"/>
      <c r="Q8" s="46"/>
      <c r="R8" s="46"/>
      <c r="S8" s="46"/>
      <c r="T8" s="46"/>
      <c r="U8" s="46" t="s">
        <v>392</v>
      </c>
      <c r="V8" s="46"/>
      <c r="W8" s="46"/>
      <c r="X8" s="46"/>
      <c r="Y8" s="46"/>
      <c r="Z8" s="64"/>
    </row>
    <row r="9" spans="1:28" ht="9.75" customHeight="1" x14ac:dyDescent="0.2">
      <c r="A9" s="1005"/>
      <c r="B9" s="9"/>
      <c r="C9" s="14" t="s">
        <v>393</v>
      </c>
      <c r="D9" s="1007"/>
      <c r="E9" s="14"/>
      <c r="F9" s="12" t="s">
        <v>394</v>
      </c>
      <c r="G9" s="15"/>
      <c r="H9" s="15"/>
      <c r="I9" s="47" t="s">
        <v>18</v>
      </c>
      <c r="J9" s="46"/>
      <c r="K9" s="46"/>
      <c r="L9" s="46"/>
      <c r="M9" s="46"/>
      <c r="N9" s="46"/>
      <c r="O9" s="48" t="s">
        <v>395</v>
      </c>
      <c r="P9" s="46"/>
      <c r="Q9" s="46"/>
      <c r="R9" s="46"/>
      <c r="S9" s="46"/>
      <c r="T9" s="46"/>
      <c r="U9" s="47" t="s">
        <v>396</v>
      </c>
      <c r="V9" s="46"/>
      <c r="W9" s="46"/>
      <c r="X9" s="46"/>
      <c r="Y9" s="46"/>
      <c r="Z9" s="64"/>
    </row>
    <row r="10" spans="1:28" ht="9.75" customHeight="1" x14ac:dyDescent="0.2">
      <c r="A10" s="1005"/>
      <c r="B10" s="9"/>
      <c r="C10" s="1006" t="s">
        <v>276</v>
      </c>
      <c r="D10" s="807"/>
      <c r="E10" s="14"/>
      <c r="F10" s="14" t="s">
        <v>333</v>
      </c>
      <c r="G10" s="15"/>
      <c r="H10" s="15"/>
      <c r="I10" s="1008" t="s">
        <v>397</v>
      </c>
      <c r="J10" s="1008"/>
      <c r="K10" s="1009"/>
      <c r="L10" s="1009"/>
      <c r="M10" s="46"/>
      <c r="N10" s="46"/>
      <c r="O10" s="46" t="s">
        <v>398</v>
      </c>
      <c r="P10" s="46"/>
      <c r="Q10" s="46"/>
      <c r="R10" s="46"/>
      <c r="S10" s="46"/>
      <c r="T10" s="46"/>
      <c r="U10" s="47"/>
      <c r="V10" s="46"/>
      <c r="W10" s="46"/>
      <c r="X10" s="46"/>
      <c r="Y10" s="46"/>
      <c r="Z10" s="64"/>
    </row>
    <row r="11" spans="1:28" ht="9.75" customHeight="1" x14ac:dyDescent="0.2">
      <c r="A11" s="1005"/>
      <c r="B11" s="9"/>
      <c r="C11" s="1006"/>
      <c r="D11" s="14"/>
      <c r="E11" s="14"/>
      <c r="F11" s="16" t="s">
        <v>399</v>
      </c>
      <c r="G11" s="15"/>
      <c r="H11" s="15"/>
      <c r="I11" s="1010" t="s">
        <v>200</v>
      </c>
      <c r="J11" s="1010"/>
      <c r="K11" s="1010"/>
      <c r="L11" s="1009"/>
      <c r="M11" s="46"/>
      <c r="N11" s="46"/>
      <c r="O11" s="47" t="s">
        <v>400</v>
      </c>
      <c r="P11" s="46"/>
      <c r="Q11" s="46"/>
      <c r="R11" s="46"/>
      <c r="S11" s="46"/>
      <c r="T11" s="46"/>
      <c r="U11" s="46"/>
      <c r="V11" s="46"/>
      <c r="W11" s="46"/>
      <c r="X11" s="46"/>
      <c r="Y11" s="46"/>
      <c r="Z11" s="64"/>
    </row>
    <row r="12" spans="1:28" ht="9.75" customHeight="1" x14ac:dyDescent="0.2">
      <c r="A12" s="1005"/>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5"/>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5"/>
      <c r="B14" s="17"/>
      <c r="C14" s="13"/>
      <c r="D14" s="13"/>
      <c r="E14" s="13"/>
      <c r="F14" s="13"/>
      <c r="G14" s="13"/>
      <c r="H14" s="13"/>
      <c r="I14" s="1011">
        <v>2022</v>
      </c>
      <c r="J14" s="1011"/>
      <c r="K14" s="1011"/>
      <c r="L14" s="954"/>
      <c r="M14" s="959">
        <v>2021</v>
      </c>
      <c r="N14" s="841"/>
      <c r="O14" s="1012">
        <v>2022</v>
      </c>
      <c r="P14" s="1012"/>
      <c r="Q14" s="1012"/>
      <c r="R14" s="954"/>
      <c r="S14" s="959">
        <v>2021</v>
      </c>
      <c r="T14" s="10"/>
      <c r="U14" s="1012">
        <v>2022</v>
      </c>
      <c r="V14" s="1012"/>
      <c r="W14" s="1012"/>
      <c r="X14" s="954"/>
      <c r="Y14" s="959">
        <v>2021</v>
      </c>
      <c r="Z14" s="65"/>
    </row>
    <row r="15" spans="1:28" ht="6.75" customHeight="1" x14ac:dyDescent="0.2">
      <c r="A15" s="1005"/>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5"/>
      <c r="B16" s="19"/>
      <c r="C16" s="20"/>
      <c r="D16" s="20"/>
      <c r="E16" s="20"/>
      <c r="F16" s="20"/>
      <c r="G16" s="20"/>
      <c r="H16" s="20"/>
      <c r="I16" s="50"/>
      <c r="J16" s="50"/>
      <c r="K16" s="50"/>
      <c r="L16" s="46"/>
      <c r="M16" s="50"/>
      <c r="N16" s="46"/>
      <c r="O16" s="50"/>
      <c r="P16" s="50"/>
      <c r="Q16" s="50"/>
      <c r="R16" s="46"/>
      <c r="S16" s="50"/>
      <c r="T16" s="46"/>
      <c r="U16" s="50"/>
      <c r="V16" s="50"/>
      <c r="W16" s="50"/>
      <c r="X16" s="46"/>
      <c r="Y16" s="50"/>
      <c r="Z16" s="762"/>
    </row>
    <row r="17" spans="1:27" ht="2.25" customHeight="1" x14ac:dyDescent="0.2">
      <c r="A17" s="1005"/>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5"/>
      <c r="B18" s="19"/>
      <c r="C18" s="20"/>
      <c r="D18" s="20"/>
      <c r="E18" s="20"/>
      <c r="F18" s="20"/>
      <c r="G18" s="20"/>
      <c r="H18" s="20"/>
      <c r="I18" s="921" t="s">
        <v>433</v>
      </c>
      <c r="J18" s="838"/>
      <c r="K18" s="955" t="s">
        <v>419</v>
      </c>
      <c r="L18" s="948"/>
      <c r="M18" s="955" t="s">
        <v>41</v>
      </c>
      <c r="N18" s="841"/>
      <c r="O18" s="955" t="s">
        <v>433</v>
      </c>
      <c r="P18" s="936"/>
      <c r="Q18" s="955" t="s">
        <v>419</v>
      </c>
      <c r="R18" s="948"/>
      <c r="S18" s="955" t="s">
        <v>41</v>
      </c>
      <c r="T18" s="764"/>
      <c r="U18" s="943" t="s">
        <v>433</v>
      </c>
      <c r="V18" s="936"/>
      <c r="W18" s="955" t="s">
        <v>419</v>
      </c>
      <c r="X18" s="948"/>
      <c r="Y18" s="955" t="s">
        <v>41</v>
      </c>
      <c r="Z18" s="66"/>
    </row>
    <row r="19" spans="1:27" ht="7.15" customHeight="1" x14ac:dyDescent="0.2">
      <c r="A19" s="1005"/>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5"/>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5"/>
      <c r="B21" s="767"/>
      <c r="C21" s="768" t="s">
        <v>401</v>
      </c>
      <c r="D21" s="769"/>
      <c r="E21" s="769"/>
      <c r="F21" s="218">
        <v>15</v>
      </c>
      <c r="G21" s="218"/>
      <c r="H21" s="218"/>
      <c r="I21" s="218">
        <v>353.14400000000001</v>
      </c>
      <c r="J21" s="218"/>
      <c r="K21" s="218">
        <v>472.98399999999998</v>
      </c>
      <c r="L21" s="218"/>
      <c r="M21" s="218">
        <v>356.65699999999998</v>
      </c>
      <c r="N21" s="218"/>
      <c r="O21" s="218">
        <v>5277</v>
      </c>
      <c r="P21" s="218"/>
      <c r="Q21" s="218">
        <v>5287</v>
      </c>
      <c r="R21" s="218"/>
      <c r="S21" s="218">
        <v>4345</v>
      </c>
      <c r="T21" s="218"/>
      <c r="U21" s="218">
        <v>20.642857142857142</v>
      </c>
      <c r="V21" s="218"/>
      <c r="W21" s="218">
        <v>21.384615384615383</v>
      </c>
      <c r="X21" s="218"/>
      <c r="Y21" s="218">
        <v>22.3</v>
      </c>
      <c r="Z21" s="811"/>
      <c r="AA21" s="770"/>
    </row>
    <row r="22" spans="1:27" s="771" customFormat="1" ht="21.75" customHeight="1" x14ac:dyDescent="0.2">
      <c r="A22" s="1005"/>
      <c r="B22" s="767"/>
      <c r="C22" s="768" t="s">
        <v>402</v>
      </c>
      <c r="D22" s="769"/>
      <c r="E22" s="769"/>
      <c r="F22" s="218">
        <v>35</v>
      </c>
      <c r="G22" s="218"/>
      <c r="H22" s="218"/>
      <c r="I22" s="218">
        <v>305.87900000000002</v>
      </c>
      <c r="J22" s="218"/>
      <c r="K22" s="218">
        <v>980.03700000000003</v>
      </c>
      <c r="L22" s="218"/>
      <c r="M22" s="218">
        <v>974.11599999999999</v>
      </c>
      <c r="N22" s="218"/>
      <c r="O22" s="218">
        <v>9756</v>
      </c>
      <c r="P22" s="218"/>
      <c r="Q22" s="218">
        <v>9856</v>
      </c>
      <c r="R22" s="218"/>
      <c r="S22" s="218">
        <v>9785</v>
      </c>
      <c r="T22" s="218"/>
      <c r="U22" s="218">
        <v>18.208333333333332</v>
      </c>
      <c r="V22" s="218"/>
      <c r="W22" s="218">
        <v>22.333333333333332</v>
      </c>
      <c r="X22" s="218"/>
      <c r="Y22" s="218">
        <v>20.84</v>
      </c>
      <c r="Z22" s="811"/>
      <c r="AA22" s="772"/>
    </row>
    <row r="23" spans="1:27" s="771" customFormat="1" ht="21.75" customHeight="1" x14ac:dyDescent="0.2">
      <c r="A23" s="1005"/>
      <c r="B23" s="767"/>
      <c r="C23" s="768" t="s">
        <v>403</v>
      </c>
      <c r="D23" s="769"/>
      <c r="E23" s="769"/>
      <c r="F23" s="218">
        <v>55</v>
      </c>
      <c r="G23" s="218"/>
      <c r="H23" s="218"/>
      <c r="I23" s="218">
        <v>799.39</v>
      </c>
      <c r="J23" s="218"/>
      <c r="K23" s="218">
        <v>1159.4829999999999</v>
      </c>
      <c r="L23" s="218"/>
      <c r="M23" s="218">
        <v>721.18700000000001</v>
      </c>
      <c r="N23" s="218"/>
      <c r="O23" s="218">
        <v>15343</v>
      </c>
      <c r="P23" s="218"/>
      <c r="Q23" s="218">
        <v>14993</v>
      </c>
      <c r="R23" s="218"/>
      <c r="S23" s="218">
        <v>11636</v>
      </c>
      <c r="T23" s="218"/>
      <c r="U23" s="218">
        <v>16.621621621621621</v>
      </c>
      <c r="V23" s="218"/>
      <c r="W23" s="218">
        <v>20.055555555555557</v>
      </c>
      <c r="X23" s="218"/>
      <c r="Y23" s="218">
        <v>16.75</v>
      </c>
      <c r="Z23" s="811"/>
      <c r="AA23" s="772"/>
    </row>
    <row r="24" spans="1:27" s="771" customFormat="1" ht="21.75" customHeight="1" x14ac:dyDescent="0.2">
      <c r="A24" s="1005"/>
      <c r="B24" s="767"/>
      <c r="C24" s="768" t="s">
        <v>417</v>
      </c>
      <c r="D24" s="769"/>
      <c r="E24" s="769"/>
      <c r="F24" s="218">
        <v>14</v>
      </c>
      <c r="G24" s="218"/>
      <c r="H24" s="218"/>
      <c r="I24" s="218">
        <v>173.51300000000001</v>
      </c>
      <c r="J24" s="218"/>
      <c r="K24" s="218">
        <v>248.08</v>
      </c>
      <c r="L24" s="218"/>
      <c r="M24" s="218">
        <v>273.81099999999998</v>
      </c>
      <c r="N24" s="218"/>
      <c r="O24" s="218">
        <v>4535</v>
      </c>
      <c r="P24" s="218"/>
      <c r="Q24" s="218">
        <v>4535</v>
      </c>
      <c r="R24" s="218"/>
      <c r="S24" s="218">
        <v>4534</v>
      </c>
      <c r="T24" s="218"/>
      <c r="U24" s="218">
        <v>18.777777777777779</v>
      </c>
      <c r="V24" s="218"/>
      <c r="W24" s="218">
        <v>18.444444444444443</v>
      </c>
      <c r="X24" s="218"/>
      <c r="Y24" s="218">
        <v>17.555555555555557</v>
      </c>
      <c r="Z24" s="811"/>
      <c r="AA24" s="770"/>
    </row>
    <row r="25" spans="1:27" s="771" customFormat="1" ht="21.75" customHeight="1" x14ac:dyDescent="0.2">
      <c r="A25" s="1005"/>
      <c r="B25" s="767"/>
      <c r="C25" s="768" t="s">
        <v>404</v>
      </c>
      <c r="D25" s="769"/>
      <c r="E25" s="769"/>
      <c r="F25" s="218">
        <v>18</v>
      </c>
      <c r="G25" s="218"/>
      <c r="H25" s="218"/>
      <c r="I25" s="218">
        <v>611.71199999999999</v>
      </c>
      <c r="J25" s="218"/>
      <c r="K25" s="218">
        <v>687.69600000000003</v>
      </c>
      <c r="L25" s="218"/>
      <c r="M25" s="218">
        <v>261.48599999999999</v>
      </c>
      <c r="N25" s="218"/>
      <c r="O25" s="218">
        <v>5756</v>
      </c>
      <c r="P25" s="218"/>
      <c r="Q25" s="218">
        <v>5805</v>
      </c>
      <c r="R25" s="218"/>
      <c r="S25" s="218">
        <v>2460</v>
      </c>
      <c r="T25" s="218"/>
      <c r="U25" s="218">
        <v>18.928571428571427</v>
      </c>
      <c r="V25" s="218"/>
      <c r="W25" s="218">
        <v>21.333333333333332</v>
      </c>
      <c r="X25" s="218"/>
      <c r="Y25" s="218">
        <v>21.1</v>
      </c>
      <c r="Z25" s="811"/>
      <c r="AA25" s="772"/>
    </row>
    <row r="26" spans="1:27" s="771" customFormat="1" ht="21.75" customHeight="1" x14ac:dyDescent="0.2">
      <c r="A26" s="1005"/>
      <c r="B26" s="767"/>
      <c r="C26" s="768" t="s">
        <v>405</v>
      </c>
      <c r="D26" s="769"/>
      <c r="E26" s="769"/>
      <c r="F26" s="218">
        <v>16</v>
      </c>
      <c r="G26" s="218"/>
      <c r="H26" s="218"/>
      <c r="I26" s="218">
        <v>779.45299999999997</v>
      </c>
      <c r="J26" s="218"/>
      <c r="K26" s="218">
        <v>1346.521</v>
      </c>
      <c r="L26" s="218"/>
      <c r="M26" s="218">
        <v>520.16600000000005</v>
      </c>
      <c r="N26" s="218"/>
      <c r="O26" s="218">
        <v>2518</v>
      </c>
      <c r="P26" s="218"/>
      <c r="Q26" s="218">
        <v>2572</v>
      </c>
      <c r="R26" s="218"/>
      <c r="S26" s="218">
        <v>2417</v>
      </c>
      <c r="T26" s="218"/>
      <c r="U26" s="218">
        <v>14.777777777777779</v>
      </c>
      <c r="V26" s="218"/>
      <c r="W26" s="218">
        <v>20.555555555555557</v>
      </c>
      <c r="X26" s="218"/>
      <c r="Y26" s="218">
        <v>21.75</v>
      </c>
      <c r="Z26" s="811"/>
      <c r="AA26" s="770"/>
    </row>
    <row r="27" spans="1:27" s="771" customFormat="1" ht="21.75" customHeight="1" x14ac:dyDescent="0.2">
      <c r="A27" s="1005"/>
      <c r="B27" s="767"/>
      <c r="C27" s="768" t="s">
        <v>406</v>
      </c>
      <c r="D27" s="769"/>
      <c r="E27" s="769"/>
      <c r="F27" s="218">
        <v>9</v>
      </c>
      <c r="G27" s="218"/>
      <c r="H27" s="218"/>
      <c r="I27" s="218">
        <v>159.76599999999999</v>
      </c>
      <c r="J27" s="218"/>
      <c r="K27" s="218">
        <v>208.27600000000001</v>
      </c>
      <c r="L27" s="218"/>
      <c r="M27" s="218">
        <v>238.21799999999999</v>
      </c>
      <c r="N27" s="218"/>
      <c r="O27" s="218">
        <v>2711</v>
      </c>
      <c r="P27" s="218"/>
      <c r="Q27" s="218">
        <v>3293</v>
      </c>
      <c r="R27" s="218"/>
      <c r="S27" s="218">
        <v>3655</v>
      </c>
      <c r="T27" s="218"/>
      <c r="U27" s="218">
        <v>25.25</v>
      </c>
      <c r="V27" s="218"/>
      <c r="W27" s="218">
        <v>26.2</v>
      </c>
      <c r="X27" s="218"/>
      <c r="Y27" s="218">
        <v>24.5</v>
      </c>
      <c r="Z27" s="811"/>
      <c r="AA27" s="772"/>
    </row>
    <row r="28" spans="1:27" s="771" customFormat="1" ht="21.75" customHeight="1" x14ac:dyDescent="0.2">
      <c r="A28" s="1005"/>
      <c r="B28" s="767"/>
      <c r="C28" s="768" t="s">
        <v>407</v>
      </c>
      <c r="D28" s="769"/>
      <c r="E28" s="769"/>
      <c r="F28" s="218">
        <v>7</v>
      </c>
      <c r="G28" s="218"/>
      <c r="H28" s="218"/>
      <c r="I28" s="922">
        <v>287.92899999999997</v>
      </c>
      <c r="J28" s="218"/>
      <c r="K28" s="922">
        <v>313.161</v>
      </c>
      <c r="L28" s="218"/>
      <c r="M28" s="922">
        <v>429.12799999999999</v>
      </c>
      <c r="N28" s="218"/>
      <c r="O28" s="218">
        <v>5238</v>
      </c>
      <c r="P28" s="218"/>
      <c r="Q28" s="218">
        <v>5238</v>
      </c>
      <c r="R28" s="218"/>
      <c r="S28" s="218">
        <v>4311</v>
      </c>
      <c r="T28" s="218"/>
      <c r="U28" s="218">
        <v>22</v>
      </c>
      <c r="V28" s="218"/>
      <c r="W28" s="218">
        <v>21.4</v>
      </c>
      <c r="X28" s="218"/>
      <c r="Y28" s="218">
        <v>21.2</v>
      </c>
      <c r="Z28" s="811"/>
      <c r="AA28" s="772"/>
    </row>
    <row r="29" spans="1:27" s="1" customFormat="1" ht="21.75" customHeight="1" x14ac:dyDescent="0.2">
      <c r="A29" s="1005"/>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5"/>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5"/>
      <c r="B31" s="33"/>
      <c r="C31" s="34" t="s">
        <v>13</v>
      </c>
      <c r="D31" s="34"/>
      <c r="E31" s="34"/>
      <c r="F31" s="373">
        <f>SUM(F21:F30)</f>
        <v>169</v>
      </c>
      <c r="G31" s="373"/>
      <c r="H31" s="373"/>
      <c r="I31" s="373">
        <f>SUM(I21:I28)</f>
        <v>3470.7860000000001</v>
      </c>
      <c r="J31" s="373"/>
      <c r="K31" s="373">
        <f>SUM(K21:K28)</f>
        <v>5416.2379999999994</v>
      </c>
      <c r="L31" s="373"/>
      <c r="M31" s="373">
        <f>SUM(M21:M28)</f>
        <v>3774.7690000000002</v>
      </c>
      <c r="N31" s="373"/>
      <c r="O31" s="373">
        <f>SUM(O21:O28)</f>
        <v>51134</v>
      </c>
      <c r="P31" s="373"/>
      <c r="Q31" s="373">
        <f>SUM(Q21:Q28)</f>
        <v>51579</v>
      </c>
      <c r="R31" s="373"/>
      <c r="S31" s="373">
        <f>SUM(S21:S28)</f>
        <v>43143</v>
      </c>
      <c r="T31" s="373"/>
      <c r="U31" s="373">
        <v>18.267241379310345</v>
      </c>
      <c r="V31" s="373"/>
      <c r="W31" s="373">
        <v>21.05982905982906</v>
      </c>
      <c r="X31" s="373"/>
      <c r="Y31" s="373">
        <v>20.020618556701031</v>
      </c>
      <c r="Z31" s="813"/>
      <c r="AA31" s="71"/>
    </row>
    <row r="32" spans="1:27" s="1" customFormat="1" ht="12.75" customHeight="1" x14ac:dyDescent="0.2">
      <c r="A32" s="1005"/>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5"/>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5"/>
      <c r="B34" s="40" t="s">
        <v>408</v>
      </c>
      <c r="C34" s="41"/>
      <c r="D34" s="42" t="s">
        <v>409</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410</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387</v>
      </c>
      <c r="E36" s="44"/>
      <c r="F36" s="44"/>
      <c r="G36" s="44"/>
      <c r="H36" s="44"/>
    </row>
    <row r="37" spans="1:27" x14ac:dyDescent="0.2">
      <c r="C37" s="44"/>
      <c r="D37" s="44"/>
      <c r="E37" s="44"/>
      <c r="F37" s="44"/>
      <c r="G37" s="44"/>
      <c r="H37" s="44"/>
    </row>
    <row r="42" spans="1:27" x14ac:dyDescent="0.2">
      <c r="K42" s="775"/>
    </row>
  </sheetData>
  <mergeCells count="8">
    <mergeCell ref="O14:Q14"/>
    <mergeCell ref="U14:W14"/>
    <mergeCell ref="A4:A34"/>
    <mergeCell ref="C10:C11"/>
    <mergeCell ref="D8:D9"/>
    <mergeCell ref="I10:L10"/>
    <mergeCell ref="I11:L11"/>
    <mergeCell ref="I14:K14"/>
  </mergeCells>
  <printOptions horizontalCentered="1"/>
  <pageMargins left="0.24" right="0.24" top="0.51" bottom="0.51" header="0.31" footer="0.31"/>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Nor'ain Othman</dc:creator>
  <cp:lastModifiedBy>Josephin Anak Puis</cp:lastModifiedBy>
  <cp:lastPrinted>2021-07-09T13:08:26Z</cp:lastPrinted>
  <dcterms:created xsi:type="dcterms:W3CDTF">2005-10-28T08:06:39Z</dcterms:created>
  <dcterms:modified xsi:type="dcterms:W3CDTF">2022-04-06T04:32:27Z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