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2. FEB 2022\"/>
    </mc:Choice>
  </mc:AlternateContent>
  <bookViews>
    <workbookView xWindow="9225" yWindow="0" windowWidth="11265" windowHeight="8130" tabRatio="798" firstSheet="19" activeTab="21"/>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Sabah'!$A$1:$T$65</definedName>
    <definedName name="_xlnm.Print_Area" localSheetId="1">'Jadual 16.1b Sarawak'!$B$1:$S$57</definedName>
    <definedName name="_xlnm.Print_Area" localSheetId="2">'Jadual 16.2a Sabah__Eksport'!$A$1:$AE$59</definedName>
    <definedName name="_xlnm.Print_Area" localSheetId="3">'Jadual 16.2b Swk_Eksport (1-2)'!$B$1:$AD$59</definedName>
    <definedName name="_xlnm.Print_Area" localSheetId="4">'Jadual 16.3a Sabah_Import'!$A$1:$AD$60</definedName>
    <definedName name="_xlnm.Print_Area" localSheetId="14">'Jadual 16.6a Sabah_(Exp)(1)'!$A$1:$K$77</definedName>
    <definedName name="_xlnm.Print_Area" localSheetId="15">'Jadual 16.6a Sabah_(Exp)(2)'!$A$1:$L$72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(1-2)'!$A$1:$AF$61</definedName>
    <definedName name="_xlnm.Print_Area" localSheetId="6">'Jadual16.4a Sabah(Exp)(1-2)'!$A$1:$AC$55</definedName>
    <definedName name="_xlnm.Print_Area" localSheetId="7">'Jadual16.4a Sabah(Exp)(3-4)'!$B$1:$AD$59</definedName>
    <definedName name="_xlnm.Print_Area" localSheetId="9">'Jadual16.4b Swk(Exp) (3-4)'!$B$1:$AI$57</definedName>
    <definedName name="_xlnm.Print_Area" localSheetId="8">'Jadual16.4bSwk(Exp)(1-2)'!$A$1:$AI$55</definedName>
    <definedName name="_xlnm.Print_Area" localSheetId="11">'Jadual16.5a Sabah(Imp) (3-4)'!$A$1:$AH$54</definedName>
    <definedName name="_xlnm.Print_Area" localSheetId="10">'Jadual16.5a Sabah(Imp)(1-2)'!$B$1:$AC$59</definedName>
    <definedName name="_xlnm.Print_Area" localSheetId="13">'Jadual16.5b Swk(Imp) (3-4)'!$B$1:$AI$55</definedName>
    <definedName name="_xlnm.Print_Area" localSheetId="12">'Jadual16.5b Swk(Imp)(1-2)'!$B$1:$AH$53</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iterate="1" iterateCount="1000" calcOnSave="0"/>
</workbook>
</file>

<file path=xl/calcChain.xml><?xml version="1.0" encoding="utf-8"?>
<calcChain xmlns="http://schemas.openxmlformats.org/spreadsheetml/2006/main">
  <c r="J77" i="69" l="1"/>
  <c r="F23" i="43"/>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7" i="43"/>
  <c r="Q17" i="43"/>
  <c r="S17" i="42"/>
  <c r="S22" i="41"/>
  <c r="R22" i="41"/>
  <c r="R15" i="45"/>
  <c r="R16" i="43"/>
  <c r="Q16" i="43"/>
  <c r="R15" i="43"/>
  <c r="S16" i="42"/>
  <c r="S15" i="42"/>
  <c r="S21" i="41"/>
  <c r="R21" i="41"/>
  <c r="S20" i="41"/>
  <c r="R20" i="41"/>
</calcChain>
</file>

<file path=xl/sharedStrings.xml><?xml version="1.0" encoding="utf-8"?>
<sst xmlns="http://schemas.openxmlformats.org/spreadsheetml/2006/main" count="2403" uniqueCount="501">
  <si>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</si>
  <si>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</si>
  <si>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</si>
  <si>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</si>
  <si>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</si>
  <si>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</si>
  <si>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</si>
  <si>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</si>
  <si>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</si>
  <si>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</si>
  <si>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</si>
  <si>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</si>
  <si>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</si>
  <si>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</si>
  <si>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</si>
  <si>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</si>
  <si>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</si>
  <si>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</si>
  <si>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</si>
  <si>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</si>
  <si>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</si>
  <si>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</si>
  <si>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</si>
  <si>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</si>
  <si>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</si>
  <si>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</si>
  <si>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</si>
  <si>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</si>
  <si>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</si>
  <si>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</si>
  <si>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</si>
  <si>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</si>
  <si>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2016</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</si>
  <si>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</si>
  <si>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</si>
  <si>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</si>
  <si>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</si>
  <si>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</si>
  <si>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</si>
  <si>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</si>
  <si>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</si>
  <si>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</si>
  <si>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</si>
  <si>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</si>
  <si>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</si>
  <si>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</si>
  <si>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</si>
  <si>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</si>
  <si>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</si>
  <si>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</si>
  <si>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</si>
  <si>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</si>
  <si>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</si>
  <si>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</si>
  <si>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</si>
  <si>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</si>
  <si>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</si>
  <si>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</si>
  <si>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</si>
  <si>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</si>
  <si>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</si>
  <si>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</si>
  <si>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</si>
  <si>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</si>
  <si>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</si>
  <si>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</si>
  <si>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</si>
  <si>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</si>
  <si>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</si>
  <si>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</si>
  <si>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</si>
  <si>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</si>
  <si>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</si>
  <si>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</si>
  <si>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</si>
  <si>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</si>
  <si>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</si>
  <si>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</si>
  <si>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</si>
  <si>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</si>
  <si>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</si>
  <si>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</si>
  <si>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</si>
  <si>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</si>
  <si>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</si>
  <si>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</si>
  <si>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</si>
  <si>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</si>
  <si>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</si>
  <si>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</si>
  <si>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</si>
  <si>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</si>
  <si>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</si>
  <si>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</si>
  <si>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</si>
  <si>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</si>
  <si>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</si>
  <si>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</si>
  <si>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</si>
  <si>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</si>
  <si>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</si>
  <si>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</si>
  <si>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</si>
  <si>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</si>
  <si>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</si>
  <si>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</si>
  <si>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</si>
  <si>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</si>
  <si>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</si>
  <si>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</si>
  <si>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</si>
  <si>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</si>
  <si>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</si>
  <si>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</si>
  <si>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</si>
  <si>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</si>
  <si>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</si>
  <si>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</si>
  <si>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</si>
  <si>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</si>
  <si>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</si>
  <si>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</si>
  <si>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</si>
  <si>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</si>
  <si>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</si>
  <si>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</si>
  <si>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</si>
  <si>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</si>
  <si>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</si>
  <si>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</si>
  <si>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</si>
  <si>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</si>
  <si>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</si>
  <si>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</si>
  <si>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</si>
  <si>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</si>
  <si>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</si>
  <si>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</si>
  <si>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</si>
  <si>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</si>
  <si>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</si>
  <si>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</si>
  <si>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</si>
  <si>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</si>
  <si>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</si>
  <si>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</si>
  <si>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</si>
  <si>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</si>
  <si>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</si>
  <si>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</si>
  <si>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</si>
  <si>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</si>
  <si>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</si>
  <si>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</si>
  <si>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</si>
  <si>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</si>
  <si>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</si>
  <si>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</si>
  <si>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</si>
  <si>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</si>
  <si>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</si>
  <si>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</si>
  <si>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</si>
  <si>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</si>
  <si>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</si>
  <si>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</si>
  <si>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</si>
  <si>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</si>
  <si>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</si>
  <si>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</si>
  <si>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</si>
  <si>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</si>
  <si>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</si>
  <si>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</si>
  <si>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</si>
  <si>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</si>
  <si>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</si>
  <si>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</si>
  <si>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</si>
  <si>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</si>
  <si>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</si>
  <si>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</si>
  <si>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</si>
  <si>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</si>
  <si>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</si>
  <si>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</si>
  <si>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</si>
  <si>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</si>
  <si>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</si>
  <si>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</si>
  <si>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</si>
  <si>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</si>
  <si>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</si>
  <si>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</si>
  <si>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</si>
  <si>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</si>
  <si>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</si>
  <si>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</si>
  <si>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</si>
  <si>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</si>
  <si>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</si>
  <si>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</si>
  <si>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</si>
  <si>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</si>
  <si>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</si>
  <si>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</si>
  <si>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</si>
  <si>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</si>
  <si>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</si>
  <si>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</si>
  <si>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</si>
  <si>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</si>
  <si>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</si>
  <si>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</si>
  <si>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</si>
  <si>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</si>
  <si>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</si>
  <si>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</si>
  <si>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</si>
  <si>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</si>
  <si>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</si>
  <si>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</si>
  <si>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</si>
  <si>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</si>
  <si>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</si>
  <si>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</si>
  <si>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</si>
  <si>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</si>
  <si>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</si>
  <si>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</si>
  <si>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</si>
  <si>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</si>
  <si>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</si>
  <si>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</si>
  <si>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</si>
  <si>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</si>
  <si>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</si>
  <si>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</si>
  <si>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</si>
  <si>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</si>
  <si>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</si>
  <si>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</si>
  <si>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</si>
  <si>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</si>
  <si>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</si>
  <si>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</si>
  <si>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</si>
  <si>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</si>
  <si>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</si>
  <si>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</si>
  <si>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</si>
  <si>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</si>
  <si>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</si>
  <si>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</si>
  <si>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</si>
  <si>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</si>
  <si>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</si>
  <si>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</si>
  <si>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</si>
  <si>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</si>
  <si>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</si>
  <si>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</si>
  <si>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</si>
  <si>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</si>
  <si>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</si>
  <si>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</si>
  <si>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</si>
  <si>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</si>
  <si>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</si>
  <si>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</si>
  <si>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</si>
  <si>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</si>
  <si>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</si>
  <si>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</si>
  <si>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</si>
  <si>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</si>
  <si>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</si>
  <si>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</si>
  <si>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</si>
  <si>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</si>
  <si>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</si>
  <si>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</si>
  <si>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</si>
  <si>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</si>
  <si>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</si>
  <si>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</si>
  <si>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</si>
  <si>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</si>
  <si>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</si>
  <si>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</si>
  <si>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</si>
  <si>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</si>
  <si>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</si>
  <si>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</si>
  <si>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</si>
  <si>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</si>
  <si>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</si>
  <si>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</si>
  <si>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</si>
  <si>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</si>
  <si>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</si>
  <si>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</si>
  <si>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</si>
  <si>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</si>
  <si>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2015</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</si>
  <si>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</si>
  <si>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</si>
  <si>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</si>
  <si>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</si>
  <si>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</si>
  <si>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</si>
  <si>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</si>
  <si>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</si>
  <si>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</si>
  <si>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</si>
  <si>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</si>
  <si>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</si>
  <si>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</si>
  <si>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</si>
  <si>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</si>
  <si>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</si>
  <si>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</si>
  <si>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</si>
  <si>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</si>
  <si>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</si>
  <si>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</si>
  <si>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</si>
  <si>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</si>
  <si>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</si>
  <si>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</si>
  <si>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</si>
  <si>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</si>
  <si>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</si>
  <si>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</si>
  <si>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</si>
  <si>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</si>
  <si>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</si>
  <si>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</si>
  <si>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</si>
  <si>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</si>
  <si>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</si>
  <si>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</si>
  <si>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</si>
  <si>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</si>
  <si>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</si>
  <si>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</si>
  <si>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</si>
  <si>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</si>
  <si>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</si>
  <si>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</si>
  <si>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</si>
  <si>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</si>
  <si>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</si>
  <si>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</si>
  <si>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</si>
  <si>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</si>
  <si>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</si>
  <si>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</si>
  <si>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</si>
  <si>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</si>
  <si>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</si>
  <si>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</si>
  <si>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</si>
  <si>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</si>
  <si>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</si>
  <si>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</si>
  <si>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</si>
  <si>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</si>
  <si>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</si>
  <si>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</si>
  <si>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</si>
  <si>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</si>
  <si>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</si>
  <si>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</si>
  <si>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</si>
  <si>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</si>
  <si>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</si>
  <si>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</si>
  <si>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</si>
  <si>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</si>
  <si>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</si>
  <si>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</si>
  <si>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</si>
  <si>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</si>
  <si>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</si>
  <si>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</si>
  <si>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</si>
  <si>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</si>
  <si>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</si>
  <si>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</si>
  <si>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</si>
  <si>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</si>
  <si>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</si>
  <si>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</si>
  <si>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</si>
  <si>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</si>
  <si>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</si>
  <si>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</si>
  <si>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</si>
  <si>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</si>
  <si>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</si>
  <si>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</si>
  <si>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</si>
  <si>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</si>
  <si>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</si>
  <si>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</si>
  <si>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</si>
  <si>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</si>
  <si>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</si>
  <si>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</si>
  <si>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</si>
  <si>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</si>
  <si>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</si>
  <si>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</si>
  <si>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</si>
  <si>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</si>
  <si>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</si>
  <si>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</si>
  <si>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</si>
  <si>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</si>
  <si>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</si>
  <si>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</si>
  <si>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</si>
  <si>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</si>
  <si>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</si>
  <si>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</si>
  <si>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</si>
  <si>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</si>
  <si>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</si>
  <si>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</si>
  <si>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</si>
  <si>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</si>
  <si>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</si>
  <si>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</si>
  <si>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</si>
  <si>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</si>
  <si>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</si>
  <si>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</si>
  <si>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</si>
  <si>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</si>
  <si>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</si>
  <si>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</si>
  <si>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</si>
  <si>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</si>
  <si>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</si>
  <si>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</si>
  <si>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</si>
  <si>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</si>
  <si>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</si>
  <si>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</si>
  <si>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</si>
  <si>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</si>
  <si>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</si>
  <si>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</si>
  <si>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</si>
  <si>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</si>
  <si>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</si>
  <si>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</si>
  <si>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</si>
  <si>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</si>
  <si>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</si>
  <si>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</si>
  <si>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</si>
  <si>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</si>
  <si>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</si>
  <si>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Jan. - Dec.</t>
  </si>
  <si>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</si>
  <si>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</si>
  <si>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</si>
  <si>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</si>
  <si>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</si>
  <si>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</si>
  <si>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</si>
  <si>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</si>
  <si>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2021</t>
    </r>
    <r>
      <rPr>
        <vertAlign val="superscript"/>
        <sz val="12"/>
        <rFont val="Calibri"/>
        <family val="2"/>
      </rPr>
      <t>p</t>
    </r>
  </si>
  <si>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</si>
  <si>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</si>
  <si>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</si>
  <si>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</si>
  <si>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</si>
  <si>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</si>
  <si>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</si>
  <si>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</si>
  <si>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</si>
  <si>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</si>
  <si>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</si>
  <si>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</si>
  <si>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</si>
  <si>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 xml:space="preserve">             -</t>
  </si>
  <si>
    <t xml:space="preserve">    +</t>
  </si>
  <si>
    <t>Npv.</t>
  </si>
  <si>
    <t>2022</t>
  </si>
  <si>
    <t>2021</t>
  </si>
  <si>
    <t xml:space="preserve">2021 </t>
  </si>
  <si>
    <t xml:space="preserve">                                                           </t>
  </si>
  <si>
    <t xml:space="preserve">                                                                                                                                                                        </t>
  </si>
  <si>
    <r>
      <t>2022</t>
    </r>
    <r>
      <rPr>
        <vertAlign val="superscript"/>
        <sz val="12"/>
        <rFont val="Calibri"/>
        <family val="2"/>
      </rPr>
      <t>p</t>
    </r>
  </si>
  <si>
    <r>
      <t>2021</t>
    </r>
    <r>
      <rPr>
        <b/>
        <vertAlign val="superscript"/>
        <sz val="12"/>
        <rFont val="Calibri"/>
        <family val="2"/>
      </rPr>
      <t>p</t>
    </r>
  </si>
  <si>
    <r>
      <t>2022</t>
    </r>
    <r>
      <rPr>
        <b/>
        <vertAlign val="superscript"/>
        <sz val="12"/>
        <rFont val="Calibri"/>
        <family val="2"/>
      </rPr>
      <t>p</t>
    </r>
  </si>
  <si>
    <t>Februari</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</si>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</sst>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47">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b/>
      <sz val="13"/>
      <name val="Century"/>
      <family val="1"/>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
      <vertAlign val="superscript"/>
      <sz val="12"/>
      <color rgb="FFFF0000"/>
      <name val="Calibri"/>
      <family val="2"/>
      <scheme val="minor"/>
    </font>
  </fonts>
  <fills count="60">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7"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8" fillId="11" borderId="0" applyNumberFormat="0" applyBorder="0" applyAlignment="0" applyProtection="0"/>
    <xf numFmtId="172" fontId="90" fillId="32"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3" borderId="0" applyNumberFormat="0" applyBorder="0" applyAlignment="0" applyProtection="0"/>
    <xf numFmtId="172" fontId="48" fillId="4" borderId="0" applyNumberFormat="0" applyBorder="0" applyAlignment="0" applyProtection="0"/>
    <xf numFmtId="172" fontId="48" fillId="10" borderId="0" applyNumberFormat="0" applyBorder="0" applyAlignment="0" applyProtection="0"/>
    <xf numFmtId="172" fontId="90" fillId="34" borderId="0" applyNumberFormat="0" applyBorder="0" applyAlignment="0" applyProtection="0"/>
    <xf numFmtId="172" fontId="48" fillId="10" borderId="0" applyNumberFormat="0" applyBorder="0" applyAlignment="0" applyProtection="0"/>
    <xf numFmtId="172" fontId="48" fillId="9" borderId="0" applyNumberFormat="0" applyBorder="0" applyAlignment="0" applyProtection="0"/>
    <xf numFmtId="172" fontId="90" fillId="35" borderId="0" applyNumberFormat="0" applyBorder="0" applyAlignment="0" applyProtection="0"/>
    <xf numFmtId="172" fontId="48" fillId="9" borderId="0" applyNumberFormat="0" applyBorder="0" applyAlignment="0" applyProtection="0"/>
    <xf numFmtId="172" fontId="48" fillId="11" borderId="0" applyNumberFormat="0" applyBorder="0" applyAlignment="0" applyProtection="0"/>
    <xf numFmtId="172" fontId="90" fillId="36"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7" borderId="0" applyNumberFormat="0" applyBorder="0" applyAlignment="0" applyProtection="0"/>
    <xf numFmtId="172" fontId="48" fillId="4" borderId="0" applyNumberFormat="0" applyBorder="0" applyAlignment="0" applyProtection="0"/>
    <xf numFmtId="172" fontId="48" fillId="11" borderId="0" applyNumberFormat="0" applyBorder="0" applyAlignment="0" applyProtection="0"/>
    <xf numFmtId="172" fontId="90" fillId="38" borderId="0" applyNumberFormat="0" applyBorder="0" applyAlignment="0" applyProtection="0"/>
    <xf numFmtId="172" fontId="48" fillId="11" borderId="0" applyNumberFormat="0" applyBorder="0" applyAlignment="0" applyProtection="0"/>
    <xf numFmtId="172" fontId="48" fillId="12" borderId="0" applyNumberFormat="0" applyBorder="0" applyAlignment="0" applyProtection="0"/>
    <xf numFmtId="172" fontId="90" fillId="39" borderId="0" applyNumberFormat="0" applyBorder="0" applyAlignment="0" applyProtection="0"/>
    <xf numFmtId="172" fontId="48" fillId="12" borderId="0" applyNumberFormat="0" applyBorder="0" applyAlignment="0" applyProtection="0"/>
    <xf numFmtId="172" fontId="48" fillId="13" borderId="0" applyNumberFormat="0" applyBorder="0" applyAlignment="0" applyProtection="0"/>
    <xf numFmtId="172" fontId="90" fillId="40" borderId="0" applyNumberFormat="0" applyBorder="0" applyAlignment="0" applyProtection="0"/>
    <xf numFmtId="172" fontId="48" fillId="13" borderId="0" applyNumberFormat="0" applyBorder="0" applyAlignment="0" applyProtection="0"/>
    <xf numFmtId="172" fontId="48" fillId="14" borderId="0" applyNumberFormat="0" applyBorder="0" applyAlignment="0" applyProtection="0"/>
    <xf numFmtId="172" fontId="90" fillId="41" borderId="0" applyNumberFormat="0" applyBorder="0" applyAlignment="0" applyProtection="0"/>
    <xf numFmtId="172" fontId="48" fillId="14" borderId="0" applyNumberFormat="0" applyBorder="0" applyAlignment="0" applyProtection="0"/>
    <xf numFmtId="172" fontId="48" fillId="11" borderId="0" applyNumberFormat="0" applyBorder="0" applyAlignment="0" applyProtection="0"/>
    <xf numFmtId="172" fontId="90" fillId="42" borderId="0" applyNumberFormat="0" applyBorder="0" applyAlignment="0" applyProtection="0"/>
    <xf numFmtId="172" fontId="48" fillId="11" borderId="0" applyNumberFormat="0" applyBorder="0" applyAlignment="0" applyProtection="0"/>
    <xf numFmtId="172" fontId="48" fillId="15" borderId="0" applyNumberFormat="0" applyBorder="0" applyAlignment="0" applyProtection="0"/>
    <xf numFmtId="172" fontId="90" fillId="43" borderId="0" applyNumberFormat="0" applyBorder="0" applyAlignment="0" applyProtection="0"/>
    <xf numFmtId="172" fontId="48" fillId="15" borderId="0" applyNumberFormat="0" applyBorder="0" applyAlignment="0" applyProtection="0"/>
    <xf numFmtId="172" fontId="49" fillId="3" borderId="0" applyNumberFormat="0" applyBorder="0" applyAlignment="0" applyProtection="0"/>
    <xf numFmtId="172" fontId="91" fillId="44" borderId="0" applyNumberFormat="0" applyBorder="0" applyAlignment="0" applyProtection="0"/>
    <xf numFmtId="172" fontId="49" fillId="3" borderId="0" applyNumberFormat="0" applyBorder="0" applyAlignment="0" applyProtection="0"/>
    <xf numFmtId="0" fontId="50" fillId="0" borderId="2" applyNumberFormat="0">
      <alignment horizontal="right" vertical="center"/>
    </xf>
    <xf numFmtId="0" fontId="50" fillId="0" borderId="2" applyNumberFormat="0">
      <alignment horizontal="right" vertical="center"/>
    </xf>
    <xf numFmtId="172" fontId="51" fillId="16" borderId="3" applyNumberFormat="0" applyAlignment="0" applyProtection="0"/>
    <xf numFmtId="172" fontId="92" fillId="45" borderId="20" applyNumberFormat="0" applyAlignment="0" applyProtection="0"/>
    <xf numFmtId="172" fontId="51" fillId="16" borderId="3" applyNumberFormat="0" applyAlignment="0" applyProtection="0"/>
    <xf numFmtId="172" fontId="52" fillId="17" borderId="4" applyNumberFormat="0" applyAlignment="0" applyProtection="0"/>
    <xf numFmtId="172" fontId="93" fillId="46" borderId="21" applyNumberFormat="0" applyAlignment="0" applyProtection="0"/>
    <xf numFmtId="172" fontId="52" fillId="17" borderId="4" applyNumberFormat="0" applyAlignment="0" applyProtection="0"/>
    <xf numFmtId="43" fontId="89" fillId="0" borderId="0" applyFont="0" applyFill="0" applyBorder="0" applyAlignment="0" applyProtection="0"/>
    <xf numFmtId="0" fontId="53" fillId="0" borderId="0"/>
    <xf numFmtId="0" fontId="53" fillId="0" borderId="0"/>
    <xf numFmtId="0" fontId="53" fillId="0" borderId="0"/>
    <xf numFmtId="0" fontId="53" fillId="0" borderId="0"/>
    <xf numFmtId="0" fontId="54" fillId="0" borderId="0"/>
    <xf numFmtId="0" fontId="53"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6" fillId="0" borderId="0" applyNumberFormat="0" applyFill="0" applyBorder="0" applyAlignment="0" applyProtection="0"/>
    <xf numFmtId="172" fontId="94" fillId="0" borderId="0" applyNumberFormat="0" applyFill="0" applyBorder="0" applyAlignment="0" applyProtection="0"/>
    <xf numFmtId="172" fontId="56" fillId="0" borderId="0" applyNumberFormat="0" applyFill="0" applyBorder="0" applyAlignment="0" applyProtection="0"/>
    <xf numFmtId="0" fontId="50" fillId="0" borderId="0" applyNumberFormat="0">
      <alignment horizontal="left"/>
    </xf>
    <xf numFmtId="0" fontId="50" fillId="0" borderId="5" applyNumberFormat="0" applyBorder="0">
      <alignment horizontal="right"/>
    </xf>
    <xf numFmtId="172" fontId="57" fillId="5" borderId="0" applyNumberFormat="0" applyBorder="0" applyAlignment="0" applyProtection="0"/>
    <xf numFmtId="172" fontId="95" fillId="47" borderId="0" applyNumberFormat="0" applyBorder="0" applyAlignment="0" applyProtection="0"/>
    <xf numFmtId="172" fontId="57" fillId="5" borderId="0" applyNumberFormat="0" applyBorder="0" applyAlignment="0" applyProtection="0"/>
    <xf numFmtId="172" fontId="58" fillId="0" borderId="6" applyNumberFormat="0" applyFill="0" applyAlignment="0" applyProtection="0"/>
    <xf numFmtId="172" fontId="96" fillId="0" borderId="22" applyNumberFormat="0" applyFill="0" applyAlignment="0" applyProtection="0"/>
    <xf numFmtId="172" fontId="58" fillId="0" borderId="6" applyNumberFormat="0" applyFill="0" applyAlignment="0" applyProtection="0"/>
    <xf numFmtId="172" fontId="59" fillId="0" borderId="7" applyNumberFormat="0" applyFill="0" applyAlignment="0" applyProtection="0"/>
    <xf numFmtId="172" fontId="97" fillId="0" borderId="23" applyNumberFormat="0" applyFill="0" applyAlignment="0" applyProtection="0"/>
    <xf numFmtId="172" fontId="59" fillId="0" borderId="7" applyNumberFormat="0" applyFill="0" applyAlignment="0" applyProtection="0"/>
    <xf numFmtId="172" fontId="60" fillId="0" borderId="8" applyNumberFormat="0" applyFill="0" applyAlignment="0" applyProtection="0"/>
    <xf numFmtId="172" fontId="98" fillId="0" borderId="24" applyNumberFormat="0" applyFill="0" applyAlignment="0" applyProtection="0"/>
    <xf numFmtId="172" fontId="60" fillId="0" borderId="8" applyNumberFormat="0" applyFill="0" applyAlignment="0" applyProtection="0"/>
    <xf numFmtId="172" fontId="60" fillId="0" borderId="0" applyNumberFormat="0" applyFill="0" applyBorder="0" applyAlignment="0" applyProtection="0"/>
    <xf numFmtId="172" fontId="98" fillId="0" borderId="0" applyNumberFormat="0" applyFill="0" applyBorder="0" applyAlignment="0" applyProtection="0"/>
    <xf numFmtId="172"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2" fontId="62" fillId="10" borderId="3" applyNumberFormat="0" applyAlignment="0" applyProtection="0"/>
    <xf numFmtId="172" fontId="99" fillId="48" borderId="20" applyNumberFormat="0" applyAlignment="0" applyProtection="0"/>
    <xf numFmtId="172" fontId="62" fillId="10" borderId="3" applyNumberFormat="0" applyAlignment="0" applyProtection="0"/>
    <xf numFmtId="172" fontId="63" fillId="0" borderId="9" applyNumberFormat="0" applyFill="0" applyAlignment="0" applyProtection="0"/>
    <xf numFmtId="172" fontId="100" fillId="0" borderId="25" applyNumberFormat="0" applyFill="0" applyAlignment="0" applyProtection="0"/>
    <xf numFmtId="172" fontId="63" fillId="0" borderId="9" applyNumberFormat="0" applyFill="0" applyAlignment="0" applyProtection="0"/>
    <xf numFmtId="172" fontId="64" fillId="10" borderId="0" applyNumberFormat="0" applyBorder="0" applyAlignment="0" applyProtection="0"/>
    <xf numFmtId="172" fontId="101" fillId="49" borderId="0" applyNumberFormat="0" applyBorder="0" applyAlignment="0" applyProtection="0"/>
    <xf numFmtId="172" fontId="64" fillId="10" borderId="0" applyNumberFormat="0" applyBorder="0" applyAlignment="0" applyProtection="0"/>
    <xf numFmtId="174"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89" fillId="0" borderId="0"/>
    <xf numFmtId="175" fontId="2" fillId="0" borderId="0"/>
    <xf numFmtId="0" fontId="89" fillId="0" borderId="0"/>
    <xf numFmtId="0" fontId="89" fillId="0" borderId="0"/>
    <xf numFmtId="0" fontId="89" fillId="0" borderId="0"/>
    <xf numFmtId="0" fontId="89"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2" fillId="0" borderId="0"/>
    <xf numFmtId="0" fontId="55" fillId="0" borderId="0"/>
    <xf numFmtId="0" fontId="2" fillId="0" borderId="0"/>
    <xf numFmtId="37" fontId="12" fillId="0" borderId="0"/>
    <xf numFmtId="172" fontId="89" fillId="0" borderId="0"/>
    <xf numFmtId="172" fontId="89"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9" fillId="0" borderId="0"/>
    <xf numFmtId="0" fontId="2" fillId="0" borderId="0"/>
    <xf numFmtId="0" fontId="2" fillId="0" borderId="0"/>
    <xf numFmtId="172" fontId="89" fillId="0" borderId="0"/>
    <xf numFmtId="0" fontId="2" fillId="0" borderId="0"/>
    <xf numFmtId="0" fontId="2" fillId="0" borderId="0"/>
    <xf numFmtId="172" fontId="89"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55"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89" fillId="0" borderId="0"/>
    <xf numFmtId="0" fontId="89" fillId="0" borderId="0"/>
    <xf numFmtId="0" fontId="2" fillId="0" borderId="0"/>
    <xf numFmtId="0" fontId="102" fillId="0" borderId="0"/>
    <xf numFmtId="0" fontId="2" fillId="0" borderId="0"/>
    <xf numFmtId="0" fontId="2" fillId="0" borderId="0"/>
    <xf numFmtId="0" fontId="89" fillId="0" borderId="0"/>
    <xf numFmtId="0" fontId="103"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2" fillId="0" borderId="0"/>
    <xf numFmtId="175" fontId="2" fillId="0" borderId="0"/>
    <xf numFmtId="0" fontId="89" fillId="0" borderId="0"/>
    <xf numFmtId="0" fontId="89" fillId="0" borderId="0"/>
    <xf numFmtId="37" fontId="67" fillId="0" borderId="0"/>
    <xf numFmtId="175" fontId="89" fillId="0" borderId="0"/>
    <xf numFmtId="0" fontId="89" fillId="0" borderId="0"/>
    <xf numFmtId="0" fontId="2" fillId="0" borderId="0"/>
    <xf numFmtId="0" fontId="2" fillId="0" borderId="0"/>
    <xf numFmtId="0" fontId="2" fillId="0" borderId="0"/>
    <xf numFmtId="0" fontId="68" fillId="0" borderId="0"/>
    <xf numFmtId="0" fontId="89" fillId="0" borderId="0"/>
    <xf numFmtId="172" fontId="89" fillId="0" borderId="0"/>
    <xf numFmtId="172" fontId="89"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172" fontId="89" fillId="0" borderId="0"/>
    <xf numFmtId="0" fontId="89" fillId="0" borderId="0"/>
    <xf numFmtId="0" fontId="89" fillId="0" borderId="0"/>
    <xf numFmtId="0" fontId="2"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37" fontId="12" fillId="0" borderId="0"/>
    <xf numFmtId="0" fontId="89" fillId="0" borderId="0"/>
    <xf numFmtId="0" fontId="89" fillId="0" borderId="0"/>
    <xf numFmtId="0" fontId="89" fillId="0" borderId="0"/>
    <xf numFmtId="172" fontId="12" fillId="6" borderId="10"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12" fillId="6" borderId="10" applyNumberFormat="0" applyFont="0" applyAlignment="0" applyProtection="0"/>
    <xf numFmtId="172" fontId="69" fillId="16" borderId="11" applyNumberFormat="0" applyAlignment="0" applyProtection="0"/>
    <xf numFmtId="172" fontId="104" fillId="45" borderId="27" applyNumberFormat="0" applyAlignment="0" applyProtection="0"/>
    <xf numFmtId="172" fontId="69"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70" fillId="18" borderId="1" applyBorder="0">
      <alignment horizontal="center" vertical="center" wrapText="1"/>
    </xf>
    <xf numFmtId="172" fontId="70" fillId="51" borderId="1" applyBorder="0">
      <alignment horizontal="center" vertical="center" wrapText="1"/>
    </xf>
    <xf numFmtId="172" fontId="70" fillId="52" borderId="1" applyBorder="0">
      <alignment horizontal="center" vertical="center" wrapText="1"/>
    </xf>
    <xf numFmtId="172" fontId="71" fillId="53" borderId="1" applyBorder="0">
      <alignment horizontal="center" vertical="center" wrapText="1"/>
    </xf>
    <xf numFmtId="0" fontId="50" fillId="0" borderId="2" applyNumberFormat="0">
      <alignment horizontal="center" vertical="center"/>
    </xf>
    <xf numFmtId="0" fontId="50" fillId="0" borderId="2" applyNumberFormat="0">
      <alignment horizontal="center" vertical="center"/>
    </xf>
    <xf numFmtId="0" fontId="72" fillId="0" borderId="2" applyNumberFormat="0" applyProtection="0">
      <alignment horizontal="center" vertical="center"/>
    </xf>
    <xf numFmtId="0" fontId="72" fillId="0" borderId="2" applyNumberFormat="0" applyProtection="0">
      <alignment horizontal="center" vertical="center"/>
    </xf>
    <xf numFmtId="172" fontId="73" fillId="0" borderId="0" applyNumberFormat="0" applyFill="0" applyBorder="0" applyAlignment="0" applyProtection="0"/>
    <xf numFmtId="172" fontId="105" fillId="0" borderId="0" applyNumberFormat="0" applyFill="0" applyBorder="0" applyAlignment="0" applyProtection="0"/>
    <xf numFmtId="172" fontId="73" fillId="0" borderId="0" applyNumberFormat="0" applyFill="0" applyBorder="0" applyAlignment="0" applyProtection="0"/>
    <xf numFmtId="172" fontId="74" fillId="0" borderId="12" applyNumberFormat="0" applyFill="0" applyAlignment="0" applyProtection="0"/>
    <xf numFmtId="0" fontId="75" fillId="19" borderId="2" applyNumberFormat="0" applyFill="0" applyProtection="0">
      <alignment horizontal="left" vertical="center"/>
    </xf>
    <xf numFmtId="172" fontId="106" fillId="0" borderId="28" applyNumberFormat="0" applyFill="0" applyAlignment="0" applyProtection="0"/>
    <xf numFmtId="172" fontId="74" fillId="0" borderId="12" applyNumberFormat="0" applyFill="0" applyAlignment="0" applyProtection="0"/>
    <xf numFmtId="176" fontId="50" fillId="19" borderId="13" applyNumberFormat="0" applyFill="0" applyAlignment="0" applyProtection="0">
      <alignment horizontal="right" vertical="center"/>
    </xf>
    <xf numFmtId="176" fontId="50" fillId="19" borderId="13" applyNumberFormat="0" applyFill="0" applyAlignment="0" applyProtection="0">
      <alignment horizontal="right" vertical="center"/>
    </xf>
    <xf numFmtId="172" fontId="76" fillId="0" borderId="0" applyNumberFormat="0" applyFill="0" applyBorder="0" applyAlignment="0" applyProtection="0"/>
    <xf numFmtId="172" fontId="107" fillId="0" borderId="0" applyNumberFormat="0" applyFill="0" applyBorder="0" applyAlignment="0" applyProtection="0"/>
    <xf numFmtId="172" fontId="76" fillId="0" borderId="0" applyNumberFormat="0" applyFill="0" applyBorder="0" applyAlignment="0" applyProtection="0"/>
    <xf numFmtId="0" fontId="77"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3"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0" fontId="89" fillId="0" borderId="0"/>
    <xf numFmtId="0" fontId="89" fillId="0" borderId="0"/>
    <xf numFmtId="0"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89" fillId="0" borderId="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03" fillId="0" borderId="0"/>
  </cellStyleXfs>
  <cellXfs count="975">
    <xf numFmtId="0" fontId="0" fillId="0" borderId="0" xfId="0"/>
    <xf numFmtId="0" fontId="3" fillId="0" borderId="0" xfId="719" applyFont="1" applyAlignment="1">
      <alignment vertical="top"/>
    </xf>
    <xf numFmtId="0" fontId="108"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9"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8" fontId="3" fillId="0" borderId="0" xfId="299" applyNumberFormat="1" applyFont="1"/>
    <xf numFmtId="167" fontId="111" fillId="0" borderId="0" xfId="299" applyNumberFormat="1" applyFont="1" applyAlignment="1">
      <alignment horizontal="right"/>
    </xf>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2" fillId="0" borderId="18" xfId="299" applyNumberFormat="1" applyFont="1" applyBorder="1" applyAlignment="1">
      <alignment horizontal="right"/>
    </xf>
    <xf numFmtId="167" fontId="113" fillId="0" borderId="18" xfId="299" applyNumberFormat="1" applyFont="1" applyBorder="1" applyAlignment="1">
      <alignment horizontal="right"/>
    </xf>
    <xf numFmtId="167" fontId="8" fillId="0" borderId="19" xfId="299" applyNumberFormat="1" applyFont="1" applyBorder="1" applyAlignment="1">
      <alignment horizontal="right"/>
    </xf>
    <xf numFmtId="49" fontId="111" fillId="0" borderId="0" xfId="719" applyNumberFormat="1" applyFont="1" applyAlignment="1">
      <alignment horizontal="left"/>
    </xf>
    <xf numFmtId="37" fontId="111"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9"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8" fillId="0" borderId="0" xfId="358" applyNumberFormat="1" applyFont="1" applyAlignment="1">
      <alignment horizontal="right"/>
    </xf>
    <xf numFmtId="167" fontId="110" fillId="0" borderId="0" xfId="358" applyNumberFormat="1" applyFont="1" applyAlignment="1">
      <alignment horizontal="right"/>
    </xf>
    <xf numFmtId="167" fontId="111" fillId="0" borderId="0" xfId="358" applyNumberFormat="1" applyFont="1" applyAlignment="1">
      <alignment horizontal="right"/>
    </xf>
    <xf numFmtId="167" fontId="112" fillId="0" borderId="18" xfId="358" applyNumberFormat="1" applyFont="1" applyBorder="1" applyAlignment="1">
      <alignment horizontal="right"/>
    </xf>
    <xf numFmtId="167" fontId="8" fillId="0" borderId="18" xfId="358" applyNumberFormat="1" applyFont="1" applyBorder="1" applyAlignment="1">
      <alignment horizontal="right"/>
    </xf>
    <xf numFmtId="167" fontId="113" fillId="0" borderId="18" xfId="358" applyNumberFormat="1" applyFont="1" applyBorder="1" applyAlignment="1">
      <alignment horizontal="right"/>
    </xf>
    <xf numFmtId="49" fontId="111" fillId="0" borderId="0" xfId="719" quotePrefix="1" applyNumberFormat="1" applyFont="1" applyAlignment="1">
      <alignment horizontal="lef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8"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1"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0" fontId="31" fillId="0" borderId="0" xfId="719" applyFont="1" applyAlignment="1">
      <alignment horizontal="center"/>
    </xf>
    <xf numFmtId="0" fontId="32" fillId="0" borderId="0" xfId="719" applyFont="1" applyAlignment="1">
      <alignment horizontal="center"/>
    </xf>
    <xf numFmtId="0" fontId="33" fillId="0" borderId="0" xfId="719" applyFont="1"/>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4" fillId="54" borderId="16" xfId="639" applyFont="1" applyFill="1" applyBorder="1"/>
    <xf numFmtId="37" fontId="34" fillId="54" borderId="0" xfId="639" applyFont="1" applyFill="1"/>
    <xf numFmtId="37" fontId="24" fillId="54" borderId="0" xfId="639" applyFont="1" applyFill="1" applyAlignment="1">
      <alignment vertical="center" wrapText="1"/>
    </xf>
    <xf numFmtId="37" fontId="35" fillId="54" borderId="16" xfId="639" applyFont="1" applyFill="1" applyBorder="1"/>
    <xf numFmtId="37" fontId="35"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6"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6" fillId="0" borderId="0" xfId="639" applyFont="1"/>
    <xf numFmtId="37" fontId="24" fillId="0" borderId="0" xfId="639" applyFont="1"/>
    <xf numFmtId="37" fontId="8" fillId="0" borderId="0" xfId="639" applyFont="1" applyAlignment="1">
      <alignment vertical="center"/>
    </xf>
    <xf numFmtId="37" fontId="8" fillId="0" borderId="0" xfId="639" applyFont="1" applyAlignment="1">
      <alignment horizontal="right" indent="2"/>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7"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5"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8"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8" fillId="0" borderId="0" xfId="639" quotePrefix="1" applyFont="1" applyAlignment="1">
      <alignment horizontal="left"/>
    </xf>
    <xf numFmtId="37" fontId="113" fillId="0" borderId="18" xfId="639" applyFont="1" applyBorder="1"/>
    <xf numFmtId="169" fontId="113" fillId="0" borderId="18" xfId="299" applyNumberFormat="1" applyFont="1" applyBorder="1"/>
    <xf numFmtId="37" fontId="111" fillId="0" borderId="18" xfId="639" applyFont="1" applyBorder="1"/>
    <xf numFmtId="37" fontId="8" fillId="0" borderId="18" xfId="639" quotePrefix="1" applyFont="1" applyBorder="1" applyAlignment="1">
      <alignment horizontal="left"/>
    </xf>
    <xf numFmtId="37" fontId="111" fillId="0" borderId="19" xfId="639" applyFont="1" applyBorder="1"/>
    <xf numFmtId="37" fontId="111" fillId="0" borderId="0" xfId="639" applyFont="1" applyAlignment="1">
      <alignment vertical="center"/>
    </xf>
    <xf numFmtId="37" fontId="8" fillId="0" borderId="14" xfId="639" applyFont="1" applyBorder="1"/>
    <xf numFmtId="37" fontId="8" fillId="0" borderId="14" xfId="639" applyFont="1" applyBorder="1" applyAlignment="1">
      <alignment horizontal="left"/>
    </xf>
    <xf numFmtId="37" fontId="14" fillId="0" borderId="0" xfId="639" applyFont="1" applyAlignment="1">
      <alignment horizontal="left"/>
    </xf>
    <xf numFmtId="37" fontId="7" fillId="0" borderId="0" xfId="639" applyFont="1" applyAlignment="1">
      <alignment horizontal="left"/>
    </xf>
    <xf numFmtId="37" fontId="38" fillId="0" borderId="0" xfId="639" applyFont="1"/>
    <xf numFmtId="43" fontId="38"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9"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40" fillId="0" borderId="0" xfId="299" applyFont="1"/>
    <xf numFmtId="37" fontId="41" fillId="0" borderId="0" xfId="639" applyFont="1"/>
    <xf numFmtId="37" fontId="116" fillId="0" borderId="0" xfId="639" applyFont="1"/>
    <xf numFmtId="37" fontId="117" fillId="0" borderId="0" xfId="639" applyFont="1"/>
    <xf numFmtId="37" fontId="43" fillId="0" borderId="14" xfId="639" applyFont="1" applyBorder="1"/>
    <xf numFmtId="37" fontId="41" fillId="0" borderId="14" xfId="639" applyFont="1" applyBorder="1"/>
    <xf numFmtId="37" fontId="118" fillId="54" borderId="0" xfId="639" applyFont="1" applyFill="1"/>
    <xf numFmtId="37" fontId="119" fillId="54" borderId="0" xfId="639" applyFont="1" applyFill="1" applyAlignment="1">
      <alignment horizontal="center" vertical="center"/>
    </xf>
    <xf numFmtId="37" fontId="120" fillId="0" borderId="0" xfId="639" applyFont="1"/>
    <xf numFmtId="37" fontId="121" fillId="54" borderId="0" xfId="639" applyFont="1" applyFill="1" applyAlignment="1">
      <alignment vertical="center"/>
    </xf>
    <xf numFmtId="37" fontId="118" fillId="54" borderId="0" xfId="639" applyFont="1" applyFill="1" applyAlignment="1">
      <alignment vertical="center"/>
    </xf>
    <xf numFmtId="37" fontId="118" fillId="54" borderId="0" xfId="639" applyFont="1" applyFill="1" applyAlignment="1">
      <alignment horizontal="right" vertical="center" wrapText="1"/>
    </xf>
    <xf numFmtId="1" fontId="121" fillId="54" borderId="0" xfId="639" applyNumberFormat="1" applyFont="1" applyFill="1" applyAlignment="1">
      <alignment horizontal="right"/>
    </xf>
    <xf numFmtId="1" fontId="122" fillId="54" borderId="0" xfId="639" applyNumberFormat="1" applyFont="1" applyFill="1" applyAlignment="1">
      <alignment horizontal="right"/>
    </xf>
    <xf numFmtId="37" fontId="121" fillId="54" borderId="0" xfId="639" quotePrefix="1" applyFont="1" applyFill="1" applyAlignment="1">
      <alignment horizontal="right"/>
    </xf>
    <xf numFmtId="37" fontId="9" fillId="54" borderId="0" xfId="639" quotePrefix="1" applyFont="1" applyFill="1" applyAlignment="1">
      <alignment horizontal="right"/>
    </xf>
    <xf numFmtId="37" fontId="119" fillId="54" borderId="0" xfId="639" applyFont="1" applyFill="1"/>
    <xf numFmtId="37" fontId="123" fillId="54" borderId="0" xfId="639" applyFont="1" applyFill="1" applyAlignment="1">
      <alignment vertical="center"/>
    </xf>
    <xf numFmtId="37" fontId="119" fillId="54" borderId="0" xfId="639" applyFont="1" applyFill="1" applyAlignment="1">
      <alignment vertical="center"/>
    </xf>
    <xf numFmtId="1" fontId="119" fillId="54" borderId="0" xfId="639" applyNumberFormat="1" applyFont="1" applyFill="1" applyAlignment="1">
      <alignment horizontal="right"/>
    </xf>
    <xf numFmtId="1" fontId="124"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5" fillId="54" borderId="0" xfId="639" applyNumberFormat="1" applyFont="1" applyFill="1" applyAlignment="1">
      <alignment horizontal="right"/>
    </xf>
    <xf numFmtId="37" fontId="119" fillId="54" borderId="16" xfId="639" applyFont="1" applyFill="1" applyBorder="1"/>
    <xf numFmtId="37" fontId="119" fillId="54" borderId="14" xfId="639" applyFont="1" applyFill="1" applyBorder="1"/>
    <xf numFmtId="37" fontId="119" fillId="0" borderId="0" xfId="639" applyFont="1"/>
    <xf numFmtId="37" fontId="122" fillId="0" borderId="0" xfId="639" applyFont="1"/>
    <xf numFmtId="37" fontId="121" fillId="0" borderId="0" xfId="639" applyFont="1"/>
    <xf numFmtId="37" fontId="5" fillId="0" borderId="0" xfId="639" applyFont="1"/>
    <xf numFmtId="37" fontId="126" fillId="0" borderId="0" xfId="639" applyFont="1"/>
    <xf numFmtId="37" fontId="44" fillId="0" borderId="0" xfId="639" applyFont="1"/>
    <xf numFmtId="37" fontId="123" fillId="0" borderId="0" xfId="639" applyFont="1" applyAlignment="1">
      <alignment vertical="top"/>
    </xf>
    <xf numFmtId="37" fontId="118" fillId="0" borderId="0" xfId="639" applyFont="1"/>
    <xf numFmtId="41" fontId="118" fillId="0" borderId="0" xfId="299" applyNumberFormat="1" applyFont="1" applyAlignment="1">
      <alignment horizontal="right"/>
    </xf>
    <xf numFmtId="37" fontId="118" fillId="0" borderId="0" xfId="639" applyFont="1" applyAlignment="1">
      <alignment vertical="top"/>
    </xf>
    <xf numFmtId="37" fontId="125" fillId="0" borderId="0" xfId="639" applyFont="1" applyAlignment="1">
      <alignment vertical="top"/>
    </xf>
    <xf numFmtId="37" fontId="42" fillId="0" borderId="0" xfId="639" applyFont="1" applyAlignment="1">
      <alignment vertical="top"/>
    </xf>
    <xf numFmtId="37" fontId="125" fillId="0" borderId="0" xfId="639" applyFont="1"/>
    <xf numFmtId="41" fontId="118" fillId="0" borderId="0" xfId="299" quotePrefix="1" applyNumberFormat="1" applyFont="1" applyAlignment="1">
      <alignment horizontal="right"/>
    </xf>
    <xf numFmtId="37" fontId="119" fillId="0" borderId="0" xfId="639" applyFont="1" applyAlignment="1">
      <alignment vertical="top"/>
    </xf>
    <xf numFmtId="169" fontId="118" fillId="0" borderId="0" xfId="299" applyNumberFormat="1" applyFont="1" applyAlignment="1">
      <alignment horizontal="right"/>
    </xf>
    <xf numFmtId="37" fontId="123" fillId="0" borderId="0" xfId="639" applyFont="1"/>
    <xf numFmtId="37" fontId="118" fillId="0" borderId="0" xfId="639" applyFont="1" applyAlignment="1">
      <alignment horizontal="right"/>
    </xf>
    <xf numFmtId="37" fontId="119" fillId="0" borderId="14" xfId="639" applyFont="1" applyBorder="1"/>
    <xf numFmtId="37" fontId="122" fillId="0" borderId="14" xfId="639" applyFont="1" applyBorder="1"/>
    <xf numFmtId="41" fontId="118" fillId="0" borderId="14" xfId="299" applyNumberFormat="1" applyFont="1" applyBorder="1" applyAlignment="1">
      <alignment horizontal="right"/>
    </xf>
    <xf numFmtId="37" fontId="127" fillId="0" borderId="0" xfId="639" applyFont="1"/>
    <xf numFmtId="37" fontId="40" fillId="0" borderId="0" xfId="639" applyFont="1"/>
    <xf numFmtId="37" fontId="128" fillId="0" borderId="0" xfId="639" applyFont="1"/>
    <xf numFmtId="37" fontId="12" fillId="0" borderId="0" xfId="639"/>
    <xf numFmtId="37" fontId="129" fillId="0" borderId="0" xfId="639" applyFont="1"/>
    <xf numFmtId="37" fontId="130" fillId="0" borderId="0" xfId="639" applyFont="1"/>
    <xf numFmtId="37" fontId="130" fillId="0" borderId="0" xfId="639" applyFont="1" applyAlignment="1">
      <alignment horizontal="center"/>
    </xf>
    <xf numFmtId="37" fontId="131" fillId="0" borderId="14" xfId="639" applyFont="1" applyBorder="1"/>
    <xf numFmtId="37" fontId="130" fillId="0" borderId="14" xfId="639" applyFont="1" applyBorder="1"/>
    <xf numFmtId="37" fontId="122" fillId="54" borderId="0" xfId="639" applyFont="1" applyFill="1" applyAlignment="1">
      <alignment vertical="center"/>
    </xf>
    <xf numFmtId="37" fontId="119" fillId="54" borderId="0" xfId="639" applyFont="1" applyFill="1" applyAlignment="1">
      <alignment horizontal="right" vertical="center" wrapText="1"/>
    </xf>
    <xf numFmtId="37" fontId="122" fillId="54" borderId="0" xfId="639" applyFont="1" applyFill="1"/>
    <xf numFmtId="41" fontId="121" fillId="0" borderId="0" xfId="299" applyNumberFormat="1" applyFont="1" applyAlignment="1">
      <alignment vertical="center"/>
    </xf>
    <xf numFmtId="169" fontId="121" fillId="0" borderId="0" xfId="299" applyNumberFormat="1" applyFont="1" applyAlignment="1">
      <alignment vertical="center"/>
    </xf>
    <xf numFmtId="169" fontId="121" fillId="0" borderId="0" xfId="299" applyNumberFormat="1" applyFont="1" applyAlignment="1">
      <alignment horizontal="right" vertical="center"/>
    </xf>
    <xf numFmtId="37" fontId="118" fillId="0" borderId="0" xfId="639" quotePrefix="1" applyFont="1" applyAlignment="1">
      <alignment horizontal="right"/>
    </xf>
    <xf numFmtId="37" fontId="122" fillId="0" borderId="0" xfId="639" applyFont="1" applyAlignment="1">
      <alignment vertical="center"/>
    </xf>
    <xf numFmtId="37" fontId="127"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5"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5"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167" fontId="110" fillId="56" borderId="0" xfId="299" applyNumberFormat="1" applyFont="1" applyFill="1" applyAlignment="1">
      <alignment horizontal="right"/>
    </xf>
    <xf numFmtId="167" fontId="111" fillId="56" borderId="0" xfId="299" applyNumberFormat="1" applyFont="1" applyFill="1" applyAlignment="1">
      <alignment horizontal="right"/>
    </xf>
    <xf numFmtId="0" fontId="8" fillId="56" borderId="0" xfId="719" applyFont="1" applyFill="1"/>
    <xf numFmtId="167" fontId="110" fillId="56" borderId="0" xfId="358" applyNumberFormat="1" applyFont="1" applyFill="1" applyAlignment="1">
      <alignment horizontal="right"/>
    </xf>
    <xf numFmtId="167" fontId="111" fillId="56" borderId="0" xfId="358" applyNumberFormat="1" applyFont="1" applyFill="1" applyAlignment="1">
      <alignment horizontal="right"/>
    </xf>
    <xf numFmtId="49" fontId="8" fillId="56" borderId="0" xfId="719" applyNumberFormat="1" applyFont="1" applyFill="1" applyAlignment="1">
      <alignment horizontal="left"/>
    </xf>
    <xf numFmtId="49" fontId="111" fillId="56" borderId="0" xfId="719" quotePrefix="1" applyNumberFormat="1" applyFont="1" applyFill="1" applyAlignment="1">
      <alignment horizontal="left"/>
    </xf>
    <xf numFmtId="49" fontId="111" fillId="56" borderId="0" xfId="719" applyNumberFormat="1" applyFont="1" applyFill="1" applyAlignment="1">
      <alignment horizontal="left"/>
    </xf>
    <xf numFmtId="167" fontId="111" fillId="57" borderId="0" xfId="299" applyNumberFormat="1" applyFont="1" applyFill="1" applyAlignment="1">
      <alignment horizontal="right"/>
    </xf>
    <xf numFmtId="49" fontId="8" fillId="56" borderId="0" xfId="719" applyNumberFormat="1" applyFont="1" applyFill="1"/>
    <xf numFmtId="37" fontId="111"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vertical="center"/>
    </xf>
    <xf numFmtId="37" fontId="8" fillId="56" borderId="0" xfId="639" applyFont="1" applyFill="1" applyAlignment="1">
      <alignment horizontal="right" vertical="center" indent="2"/>
    </xf>
    <xf numFmtId="169" fontId="8" fillId="56" borderId="0" xfId="639" applyNumberFormat="1" applyFont="1" applyFill="1" applyAlignment="1">
      <alignment vertical="center"/>
    </xf>
    <xf numFmtId="37" fontId="8" fillId="57" borderId="0" xfId="639" applyFont="1" applyFill="1" applyAlignment="1">
      <alignment horizontal="right" indent="2"/>
    </xf>
    <xf numFmtId="37" fontId="8" fillId="56" borderId="0" xfId="639" applyFont="1" applyFill="1" applyAlignment="1">
      <alignment horizontal="right" vertical="center"/>
    </xf>
    <xf numFmtId="171" fontId="8" fillId="56" borderId="0" xfId="639" applyNumberFormat="1" applyFont="1" applyFill="1" applyAlignment="1">
      <alignment vertical="center"/>
    </xf>
    <xf numFmtId="37" fontId="111" fillId="56" borderId="0" xfId="639" applyFont="1" applyFill="1" applyAlignment="1">
      <alignment vertical="center"/>
    </xf>
    <xf numFmtId="171" fontId="111" fillId="56" borderId="0" xfId="639" applyNumberFormat="1" applyFont="1" applyFill="1" applyAlignment="1">
      <alignment vertical="center"/>
    </xf>
    <xf numFmtId="37" fontId="8" fillId="56" borderId="0" xfId="639" applyFont="1" applyFill="1" applyAlignment="1">
      <alignment horizontal="left" vertical="center"/>
    </xf>
    <xf numFmtId="37" fontId="111"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5" fillId="0" borderId="0" xfId="719" applyFont="1"/>
    <xf numFmtId="39" fontId="79" fillId="0" borderId="0" xfId="719" applyNumberFormat="1" applyFont="1" applyAlignment="1">
      <alignment horizontal="left"/>
    </xf>
    <xf numFmtId="0" fontId="41" fillId="0" borderId="0" xfId="719" applyFont="1"/>
    <xf numFmtId="0" fontId="71" fillId="0" borderId="0" xfId="719" applyFont="1" applyAlignment="1">
      <alignment horizontal="left"/>
    </xf>
    <xf numFmtId="0" fontId="71" fillId="0" borderId="0" xfId="719" applyFont="1"/>
    <xf numFmtId="0" fontId="71" fillId="0" borderId="0" xfId="719" applyFont="1" applyAlignment="1">
      <alignment horizontal="right"/>
    </xf>
    <xf numFmtId="0" fontId="80" fillId="0" borderId="0" xfId="719" applyFont="1" applyAlignment="1">
      <alignment horizontal="right"/>
    </xf>
    <xf numFmtId="0" fontId="45"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49" fontId="8" fillId="0" borderId="0" xfId="719" quotePrefix="1" applyNumberFormat="1" applyFont="1" applyAlignment="1">
      <alignment horizontal="left"/>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 fontId="8" fillId="0" borderId="0" xfId="639" applyNumberFormat="1" applyFont="1" applyAlignment="1">
      <alignment horizontal="right" vertical="center" wrapText="1" indent="1"/>
    </xf>
    <xf numFmtId="37" fontId="8" fillId="0" borderId="0" xfId="639" applyFont="1" applyAlignment="1">
      <alignment horizontal="right" vertical="center" wrapText="1" indent="1"/>
    </xf>
    <xf numFmtId="37" fontId="8" fillId="0" borderId="0" xfId="639" applyFont="1" applyAlignment="1">
      <alignment horizontal="right" vertical="center" indent="1"/>
    </xf>
    <xf numFmtId="37" fontId="71" fillId="0" borderId="0" xfId="639" quotePrefix="1" applyFont="1"/>
    <xf numFmtId="37" fontId="81" fillId="0" borderId="0" xfId="639" quotePrefix="1" applyFont="1"/>
    <xf numFmtId="37" fontId="41" fillId="0" borderId="0" xfId="639" applyFont="1" applyAlignment="1">
      <alignment vertical="top"/>
    </xf>
    <xf numFmtId="37" fontId="46" fillId="0" borderId="0" xfId="639" applyFont="1" applyAlignment="1">
      <alignment vertical="top"/>
    </xf>
    <xf numFmtId="37" fontId="45" fillId="0" borderId="0" xfId="639" applyFont="1" applyAlignment="1">
      <alignment vertical="top"/>
    </xf>
    <xf numFmtId="37" fontId="71" fillId="0" borderId="0" xfId="639" applyFont="1" applyAlignment="1">
      <alignment vertical="top"/>
    </xf>
    <xf numFmtId="37" fontId="9" fillId="54" borderId="0" xfId="639" applyFont="1" applyFill="1" applyAlignment="1">
      <alignment horizontal="center" vertical="top"/>
    </xf>
    <xf numFmtId="171" fontId="8" fillId="0" borderId="0" xfId="639" applyNumberFormat="1" applyFont="1" applyAlignment="1">
      <alignment vertical="center"/>
    </xf>
    <xf numFmtId="37" fontId="15" fillId="0" borderId="0" xfId="639" quotePrefix="1" applyFont="1"/>
    <xf numFmtId="37" fontId="78"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1" fillId="0" borderId="0" xfId="639" quotePrefix="1" applyFont="1" applyAlignment="1">
      <alignment horizontal="left"/>
    </xf>
    <xf numFmtId="37" fontId="71" fillId="0" borderId="0" xfId="639" applyFont="1"/>
    <xf numFmtId="37" fontId="46" fillId="0" borderId="0" xfId="639" applyFont="1" applyAlignment="1">
      <alignment horizontal="left" vertical="top"/>
    </xf>
    <xf numFmtId="37" fontId="38" fillId="0" borderId="0" xfId="639" applyFont="1" applyAlignment="1">
      <alignment vertical="top"/>
    </xf>
    <xf numFmtId="37" fontId="82" fillId="0" borderId="0" xfId="639" applyFont="1" applyAlignment="1">
      <alignment horizontal="left" vertical="top"/>
    </xf>
    <xf numFmtId="37" fontId="82" fillId="0" borderId="0" xfId="639" applyFont="1" applyAlignment="1">
      <alignment vertical="top"/>
    </xf>
    <xf numFmtId="37" fontId="83" fillId="0" borderId="0" xfId="639" quotePrefix="1" applyFont="1" applyAlignment="1">
      <alignment horizontal="left" vertical="top"/>
    </xf>
    <xf numFmtId="37" fontId="84" fillId="0" borderId="0" xfId="639" quotePrefix="1" applyFont="1" applyAlignment="1">
      <alignment horizontal="left"/>
    </xf>
    <xf numFmtId="37" fontId="82"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1" fillId="0" borderId="0" xfId="639" applyFont="1" applyAlignment="1">
      <alignment vertical="top"/>
    </xf>
    <xf numFmtId="43" fontId="45" fillId="0" borderId="0" xfId="299" applyFont="1"/>
    <xf numFmtId="43" fontId="14" fillId="0" borderId="0" xfId="299" applyFont="1"/>
    <xf numFmtId="37" fontId="17" fillId="0" borderId="0" xfId="639" applyFont="1" applyAlignment="1">
      <alignment horizontal="center"/>
    </xf>
    <xf numFmtId="37" fontId="41" fillId="0" borderId="0" xfId="639" applyFont="1" applyAlignment="1">
      <alignment horizontal="right"/>
    </xf>
    <xf numFmtId="37" fontId="41"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2"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9" fillId="0" borderId="0" xfId="639" quotePrefix="1" applyFont="1"/>
    <xf numFmtId="169" fontId="41" fillId="0" borderId="0" xfId="299" applyNumberFormat="1" applyFont="1"/>
    <xf numFmtId="169" fontId="41" fillId="0" borderId="14" xfId="299" applyNumberFormat="1" applyFont="1" applyBorder="1"/>
    <xf numFmtId="169" fontId="8" fillId="54" borderId="0" xfId="299" applyNumberFormat="1" applyFont="1" applyFill="1"/>
    <xf numFmtId="1" fontId="87"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2"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5" fillId="0" borderId="0" xfId="299" applyNumberFormat="1" applyFont="1" applyAlignment="1">
      <alignment horizontal="right"/>
    </xf>
    <xf numFmtId="169" fontId="45" fillId="0" borderId="0" xfId="299" applyNumberFormat="1" applyFont="1" applyAlignment="1">
      <alignment horizontal="right" vertical="top"/>
    </xf>
    <xf numFmtId="37" fontId="88" fillId="0" borderId="0" xfId="639" applyFont="1"/>
    <xf numFmtId="169" fontId="2" fillId="0" borderId="0" xfId="299" applyNumberFormat="1"/>
    <xf numFmtId="41" fontId="9" fillId="0" borderId="0" xfId="299" quotePrefix="1" applyNumberFormat="1" applyFont="1" applyAlignment="1">
      <alignment horizontal="right"/>
    </xf>
    <xf numFmtId="169" fontId="45" fillId="0" borderId="0" xfId="299" applyNumberFormat="1" applyFont="1"/>
    <xf numFmtId="37" fontId="9" fillId="54" borderId="0" xfId="639" applyFont="1" applyFill="1" applyAlignment="1">
      <alignment horizontal="center" vertical="center"/>
    </xf>
    <xf numFmtId="37" fontId="33" fillId="0" borderId="0" xfId="639" applyFont="1" applyAlignment="1">
      <alignment horizontal="center"/>
    </xf>
    <xf numFmtId="37" fontId="132" fillId="0" borderId="0" xfId="639" applyFont="1" applyAlignment="1">
      <alignment horizontal="center"/>
    </xf>
    <xf numFmtId="41" fontId="122" fillId="0" borderId="0" xfId="299" applyNumberFormat="1" applyFont="1" applyAlignment="1">
      <alignment horizontal="right" vertical="center"/>
    </xf>
    <xf numFmtId="41" fontId="121" fillId="0" borderId="0" xfId="299" applyNumberFormat="1" applyFont="1" applyAlignment="1">
      <alignment horizontal="right" vertical="center"/>
    </xf>
    <xf numFmtId="41" fontId="119"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2" fillId="0" borderId="0" xfId="639" applyFont="1"/>
    <xf numFmtId="37" fontId="42" fillId="0" borderId="0" xfId="639" applyFont="1" applyAlignment="1">
      <alignment vertical="center"/>
    </xf>
    <xf numFmtId="37" fontId="134" fillId="0" borderId="0" xfId="639" applyFont="1"/>
    <xf numFmtId="37" fontId="118" fillId="0" borderId="14" xfId="639" applyFont="1" applyBorder="1"/>
    <xf numFmtId="169" fontId="118" fillId="0" borderId="14" xfId="299" applyNumberFormat="1" applyFont="1" applyBorder="1"/>
    <xf numFmtId="169" fontId="118" fillId="0" borderId="14" xfId="299" applyNumberFormat="1" applyFont="1" applyBorder="1" applyAlignment="1">
      <alignment horizontal="right"/>
    </xf>
    <xf numFmtId="37" fontId="118" fillId="0" borderId="16" xfId="639" applyFont="1" applyBorder="1"/>
    <xf numFmtId="37" fontId="118" fillId="0" borderId="0" xfId="299" applyNumberFormat="1" applyFont="1" applyAlignment="1">
      <alignment horizontal="right" vertical="center"/>
    </xf>
    <xf numFmtId="37" fontId="121" fillId="0" borderId="0" xfId="299" applyNumberFormat="1" applyFont="1" applyAlignment="1">
      <alignment horizontal="right" vertical="center"/>
    </xf>
    <xf numFmtId="41" fontId="118" fillId="0" borderId="0" xfId="299" applyNumberFormat="1" applyFont="1" applyAlignment="1">
      <alignment horizontal="right" vertical="top" wrapText="1"/>
    </xf>
    <xf numFmtId="41" fontId="121" fillId="0" borderId="0" xfId="299" applyNumberFormat="1" applyFont="1" applyAlignment="1">
      <alignment horizontal="right" vertical="top" wrapText="1"/>
    </xf>
    <xf numFmtId="41" fontId="121" fillId="0" borderId="0" xfId="299" applyNumberFormat="1" applyFont="1" applyAlignment="1">
      <alignment vertical="center" wrapText="1"/>
    </xf>
    <xf numFmtId="41" fontId="121" fillId="0" borderId="0" xfId="299" applyNumberFormat="1" applyFont="1" applyAlignment="1">
      <alignment horizontal="right" vertical="center" wrapText="1"/>
    </xf>
    <xf numFmtId="37" fontId="121" fillId="0" borderId="15" xfId="299" applyNumberFormat="1" applyFont="1" applyBorder="1" applyAlignment="1">
      <alignment horizontal="right" vertical="center"/>
    </xf>
    <xf numFmtId="37" fontId="118" fillId="54" borderId="14" xfId="639" applyFont="1" applyFill="1" applyBorder="1"/>
    <xf numFmtId="37" fontId="119" fillId="55" borderId="14" xfId="639" applyFont="1" applyFill="1" applyBorder="1"/>
    <xf numFmtId="37" fontId="119" fillId="55" borderId="0" xfId="639" applyFont="1" applyFill="1"/>
    <xf numFmtId="37" fontId="118" fillId="54" borderId="17" xfId="639" applyFont="1" applyFill="1" applyBorder="1"/>
    <xf numFmtId="37" fontId="119" fillId="54" borderId="0" xfId="639" applyFont="1" applyFill="1" applyAlignment="1">
      <alignment horizontal="right"/>
    </xf>
    <xf numFmtId="37" fontId="122" fillId="54" borderId="0" xfId="639" applyFont="1" applyFill="1" applyAlignment="1">
      <alignment horizontal="left" vertical="center"/>
    </xf>
    <xf numFmtId="37" fontId="118" fillId="55" borderId="0" xfId="639" applyFont="1" applyFill="1"/>
    <xf numFmtId="37" fontId="118" fillId="54" borderId="15" xfId="639" applyFont="1" applyFill="1" applyBorder="1" applyAlignment="1">
      <alignment horizontal="right"/>
    </xf>
    <xf numFmtId="37" fontId="118" fillId="54" borderId="15" xfId="639" applyFont="1" applyFill="1" applyBorder="1"/>
    <xf numFmtId="37" fontId="118" fillId="55" borderId="15" xfId="639" applyFont="1" applyFill="1" applyBorder="1"/>
    <xf numFmtId="0" fontId="125" fillId="0" borderId="0" xfId="719" applyFont="1"/>
    <xf numFmtId="37" fontId="124" fillId="0" borderId="0" xfId="639" applyFont="1"/>
    <xf numFmtId="0" fontId="121" fillId="0" borderId="0" xfId="719" applyFont="1"/>
    <xf numFmtId="41" fontId="121" fillId="0" borderId="0" xfId="299" applyNumberFormat="1" applyFont="1" applyAlignment="1">
      <alignment horizontal="center"/>
    </xf>
    <xf numFmtId="41" fontId="122" fillId="0" borderId="0" xfId="299" applyNumberFormat="1" applyFont="1" applyAlignment="1">
      <alignment horizontal="center"/>
    </xf>
    <xf numFmtId="41" fontId="121" fillId="0" borderId="14" xfId="299" applyNumberFormat="1" applyFont="1" applyBorder="1" applyAlignment="1">
      <alignment horizontal="center"/>
    </xf>
    <xf numFmtId="41" fontId="122" fillId="0" borderId="14" xfId="299" applyNumberFormat="1" applyFont="1" applyBorder="1" applyAlignment="1">
      <alignment horizontal="center"/>
    </xf>
    <xf numFmtId="37" fontId="123" fillId="0" borderId="14" xfId="639" applyFont="1" applyBorder="1"/>
    <xf numFmtId="41" fontId="118" fillId="0" borderId="14" xfId="299" applyNumberFormat="1" applyFont="1" applyFill="1" applyBorder="1" applyAlignment="1">
      <alignment horizontal="right"/>
    </xf>
    <xf numFmtId="0" fontId="8" fillId="0" borderId="0" xfId="719" applyFont="1" applyFill="1"/>
    <xf numFmtId="169" fontId="118" fillId="0" borderId="14" xfId="299" applyNumberFormat="1" applyFont="1" applyFill="1" applyBorder="1"/>
    <xf numFmtId="49" fontId="8" fillId="0" borderId="0" xfId="719" applyNumberFormat="1" applyFont="1" applyFill="1" applyAlignment="1">
      <alignment horizontal="left"/>
    </xf>
    <xf numFmtId="37" fontId="127" fillId="0" borderId="14" xfId="639" applyFont="1" applyFill="1" applyBorder="1"/>
    <xf numFmtId="41" fontId="122" fillId="0" borderId="14" xfId="299" applyNumberFormat="1" applyFont="1" applyFill="1" applyBorder="1" applyAlignment="1">
      <alignment horizontal="center"/>
    </xf>
    <xf numFmtId="167" fontId="111" fillId="0" borderId="0" xfId="358" applyNumberFormat="1" applyFont="1" applyFill="1" applyAlignment="1">
      <alignment horizontal="right"/>
    </xf>
    <xf numFmtId="49" fontId="11" fillId="0" borderId="0" xfId="719" applyNumberFormat="1" applyFont="1" applyFill="1" applyAlignment="1">
      <alignment horizontal="left"/>
    </xf>
    <xf numFmtId="167" fontId="110"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1" fillId="0" borderId="0" xfId="299" applyNumberFormat="1" applyFont="1" applyFill="1" applyAlignment="1">
      <alignment horizontal="right"/>
    </xf>
    <xf numFmtId="37" fontId="9" fillId="0" borderId="0" xfId="639" applyFont="1" applyAlignment="1">
      <alignment vertical="center"/>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2" fillId="54" borderId="0" xfId="639" applyFont="1" applyFill="1" applyAlignment="1">
      <alignment horizontal="left" vertical="center" indent="1"/>
    </xf>
    <xf numFmtId="37" fontId="123" fillId="54" borderId="0" xfId="639" applyFont="1" applyFill="1" applyAlignment="1">
      <alignment horizontal="left" vertical="center" indent="1"/>
    </xf>
    <xf numFmtId="37" fontId="111"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5" fillId="0" borderId="0" xfId="639" applyFont="1" applyFill="1"/>
    <xf numFmtId="37" fontId="115" fillId="0" borderId="0" xfId="639" applyFont="1" applyFill="1"/>
    <xf numFmtId="37" fontId="3" fillId="0" borderId="0" xfId="639" applyFont="1"/>
    <xf numFmtId="37" fontId="8" fillId="0" borderId="0" xfId="639" applyFont="1" applyAlignment="1">
      <alignment horizontal="center"/>
    </xf>
    <xf numFmtId="37" fontId="111"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1"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3"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5" fillId="54" borderId="16" xfId="639" applyFont="1" applyFill="1" applyBorder="1" applyAlignment="1">
      <alignment horizontal="center"/>
    </xf>
    <xf numFmtId="37" fontId="24" fillId="54" borderId="0" xfId="639" applyFont="1" applyFill="1" applyAlignment="1">
      <alignment horizontal="center"/>
    </xf>
    <xf numFmtId="37" fontId="111"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8" fillId="0" borderId="0" xfId="719" applyFont="1" applyFill="1"/>
    <xf numFmtId="167" fontId="118" fillId="0" borderId="0" xfId="299" applyNumberFormat="1" applyFont="1" applyFill="1" applyAlignment="1">
      <alignment horizontal="right"/>
    </xf>
    <xf numFmtId="0" fontId="139"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4" fillId="0" borderId="0" xfId="719" applyFont="1" applyFill="1"/>
    <xf numFmtId="167" fontId="111" fillId="0" borderId="0" xfId="299" applyNumberFormat="1" applyFont="1" applyFill="1" applyAlignment="1">
      <alignment horizontal="right"/>
    </xf>
    <xf numFmtId="49" fontId="8" fillId="0" borderId="0" xfId="719" applyNumberFormat="1" applyFont="1" applyFill="1" applyAlignment="1">
      <alignment horizontal="left"/>
    </xf>
    <xf numFmtId="49" fontId="111"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37" fontId="8" fillId="58"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3"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8"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2" fillId="0" borderId="0" xfId="639" applyFont="1" applyFill="1"/>
    <xf numFmtId="37" fontId="118" fillId="0" borderId="0" xfId="639" applyFont="1" applyAlignment="1">
      <alignment horizontal="center"/>
    </xf>
    <xf numFmtId="37" fontId="121" fillId="0" borderId="0" xfId="639" applyFont="1" applyFill="1" applyAlignment="1">
      <alignment vertical="center"/>
    </xf>
    <xf numFmtId="167" fontId="121" fillId="0" borderId="0" xfId="301" applyNumberFormat="1" applyFont="1" applyFill="1" applyAlignment="1">
      <alignment horizontal="right"/>
    </xf>
    <xf numFmtId="167" fontId="118"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1" fillId="0" borderId="0" xfId="301" applyNumberFormat="1" applyFont="1" applyFill="1"/>
    <xf numFmtId="37" fontId="118" fillId="0" borderId="0" xfId="639" applyFont="1" applyFill="1" applyAlignment="1">
      <alignment horizontal="right"/>
    </xf>
    <xf numFmtId="37" fontId="121" fillId="0" borderId="0" xfId="639" applyFont="1" applyFill="1"/>
    <xf numFmtId="41" fontId="135" fillId="0" borderId="0" xfId="301" applyNumberFormat="1" applyFont="1" applyFill="1" applyAlignment="1">
      <alignment horizontal="right"/>
    </xf>
    <xf numFmtId="169" fontId="113"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1"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9" fillId="0" borderId="0" xfId="299" applyNumberFormat="1" applyFont="1" applyFill="1" applyAlignment="1">
      <alignment horizontal="right"/>
    </xf>
    <xf numFmtId="41" fontId="118" fillId="0" borderId="0" xfId="299" applyNumberFormat="1" applyFont="1" applyFill="1" applyAlignment="1">
      <alignment horizontal="right"/>
    </xf>
    <xf numFmtId="41" fontId="121" fillId="0" borderId="0" xfId="299" applyNumberFormat="1" applyFont="1" applyFill="1"/>
    <xf numFmtId="41" fontId="121" fillId="0" borderId="0" xfId="299" applyNumberFormat="1" applyFont="1" applyFill="1" applyAlignment="1">
      <alignment vertical="center"/>
    </xf>
    <xf numFmtId="41" fontId="118" fillId="0" borderId="0" xfId="299" applyNumberFormat="1" applyFont="1" applyFill="1" applyAlignment="1">
      <alignment vertical="center"/>
    </xf>
    <xf numFmtId="169" fontId="121" fillId="0" borderId="0" xfId="299" applyNumberFormat="1" applyFont="1" applyFill="1" applyAlignment="1">
      <alignment vertical="center"/>
    </xf>
    <xf numFmtId="169" fontId="119" fillId="0" borderId="0" xfId="299" applyNumberFormat="1" applyFont="1" applyFill="1" applyAlignment="1">
      <alignment horizontal="right"/>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169" fontId="119"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xf>
    <xf numFmtId="37" fontId="119" fillId="0" borderId="0" xfId="639" applyFont="1" applyFill="1"/>
    <xf numFmtId="41" fontId="118" fillId="0" borderId="0" xfId="299" applyNumberFormat="1" applyFont="1" applyFill="1"/>
    <xf numFmtId="37" fontId="127" fillId="0" borderId="0" xfId="639" applyFont="1" applyFill="1"/>
    <xf numFmtId="37" fontId="132" fillId="0" borderId="0" xfId="639" applyFont="1" applyFill="1" applyAlignment="1">
      <alignment horizontal="center"/>
    </xf>
    <xf numFmtId="37" fontId="122" fillId="0" borderId="0" xfId="639" applyFont="1" applyFill="1"/>
    <xf numFmtId="169" fontId="45" fillId="0" borderId="0" xfId="299" applyNumberFormat="1" applyFont="1" applyFill="1" applyAlignment="1">
      <alignment horizontal="right" vertical="top"/>
    </xf>
    <xf numFmtId="37" fontId="45"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1" fillId="0" borderId="0" xfId="639" applyFont="1" applyFill="1" applyAlignment="1">
      <alignment horizontal="right"/>
    </xf>
    <xf numFmtId="41" fontId="118" fillId="0" borderId="0" xfId="301" applyNumberFormat="1" applyFont="1" applyFill="1" applyAlignment="1">
      <alignment horizontal="left" indent="4"/>
    </xf>
    <xf numFmtId="41" fontId="118" fillId="0" borderId="0" xfId="301" applyNumberFormat="1" applyFont="1" applyFill="1" applyAlignment="1">
      <alignment horizontal="right"/>
    </xf>
    <xf numFmtId="41" fontId="118" fillId="0" borderId="0" xfId="301" applyNumberFormat="1" applyFont="1" applyFill="1"/>
    <xf numFmtId="37" fontId="118" fillId="0" borderId="0" xfId="301" applyNumberFormat="1" applyFont="1" applyFill="1" applyAlignment="1">
      <alignment horizontal="right"/>
    </xf>
    <xf numFmtId="37" fontId="118" fillId="0" borderId="0" xfId="639" applyFont="1" applyFill="1" applyAlignment="1">
      <alignment horizontal="right" vertical="top"/>
    </xf>
    <xf numFmtId="169" fontId="118" fillId="0" borderId="0" xfId="301" applyNumberFormat="1" applyFont="1" applyFill="1"/>
    <xf numFmtId="37" fontId="121" fillId="0" borderId="0" xfId="639" applyFont="1" applyFill="1" applyAlignment="1">
      <alignment horizontal="center" vertical="top"/>
    </xf>
    <xf numFmtId="41" fontId="121" fillId="0" borderId="0" xfId="301" applyNumberFormat="1" applyFont="1" applyFill="1" applyAlignment="1">
      <alignment vertical="top"/>
    </xf>
    <xf numFmtId="41" fontId="118" fillId="0" borderId="0" xfId="301" applyNumberFormat="1" applyFont="1" applyFill="1" applyAlignment="1">
      <alignment vertical="top"/>
    </xf>
    <xf numFmtId="169" fontId="121" fillId="0" borderId="0" xfId="301" applyNumberFormat="1" applyFont="1" applyFill="1" applyAlignment="1">
      <alignment vertical="top"/>
    </xf>
    <xf numFmtId="169" fontId="121" fillId="0" borderId="0" xfId="301" applyNumberFormat="1" applyFont="1" applyFill="1" applyAlignment="1">
      <alignment horizontal="right" vertical="center"/>
    </xf>
    <xf numFmtId="169" fontId="118" fillId="0" borderId="0" xfId="639" quotePrefix="1" applyNumberFormat="1" applyFont="1" applyFill="1"/>
    <xf numFmtId="37" fontId="121" fillId="0" borderId="15" xfId="639" applyFont="1" applyFill="1" applyBorder="1" applyAlignment="1">
      <alignment vertical="center"/>
    </xf>
    <xf numFmtId="37" fontId="121" fillId="0" borderId="0" xfId="639" applyFont="1" applyFill="1" applyBorder="1" applyAlignment="1">
      <alignment vertical="center"/>
    </xf>
    <xf numFmtId="0" fontId="89" fillId="0" borderId="0" xfId="0" applyFont="1" applyFill="1"/>
    <xf numFmtId="37" fontId="118" fillId="0" borderId="0" xfId="639" applyFont="1" applyFill="1" applyAlignment="1">
      <alignment vertical="top"/>
    </xf>
    <xf numFmtId="37" fontId="118" fillId="0" borderId="0" xfId="639" applyFont="1" applyFill="1" applyAlignment="1">
      <alignment vertical="center"/>
    </xf>
    <xf numFmtId="37" fontId="121" fillId="0" borderId="0" xfId="639" applyFont="1" applyFill="1" applyAlignment="1">
      <alignment horizontal="right" vertical="top"/>
    </xf>
    <xf numFmtId="169" fontId="8" fillId="0" borderId="0" xfId="299" applyNumberFormat="1" applyFont="1" applyFill="1" applyAlignment="1">
      <alignment horizontal="right" vertical="center"/>
    </xf>
    <xf numFmtId="41" fontId="111" fillId="0" borderId="0" xfId="299" applyNumberFormat="1" applyFont="1" applyFill="1" applyAlignment="1">
      <alignment horizontal="right"/>
    </xf>
    <xf numFmtId="41" fontId="110" fillId="0" borderId="0" xfId="299" applyNumberFormat="1" applyFont="1" applyFill="1" applyAlignment="1">
      <alignment vertical="center"/>
    </xf>
    <xf numFmtId="41" fontId="111" fillId="0" borderId="0" xfId="299" applyNumberFormat="1" applyFont="1" applyFill="1" applyAlignment="1">
      <alignment vertical="center"/>
    </xf>
    <xf numFmtId="169" fontId="110" fillId="0" borderId="0" xfId="299" applyNumberFormat="1" applyFont="1" applyFill="1" applyAlignment="1">
      <alignment vertical="center"/>
    </xf>
    <xf numFmtId="169" fontId="110" fillId="0" borderId="0" xfId="299" applyNumberFormat="1" applyFont="1" applyFill="1" applyAlignment="1">
      <alignment horizontal="right"/>
    </xf>
    <xf numFmtId="41" fontId="110"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1" fillId="0" borderId="0" xfId="639" applyFont="1" applyFill="1"/>
    <xf numFmtId="37" fontId="41" fillId="0" borderId="14" xfId="639" applyFont="1" applyFill="1" applyBorder="1"/>
    <xf numFmtId="169" fontId="9" fillId="0" borderId="14" xfId="299" applyNumberFormat="1" applyFont="1" applyFill="1" applyBorder="1"/>
    <xf numFmtId="37" fontId="33"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1" fillId="0" borderId="0" xfId="299" applyNumberFormat="1" applyFont="1" applyFill="1"/>
    <xf numFmtId="169" fontId="41"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1" fillId="0" borderId="0" xfId="299" applyNumberFormat="1" applyFont="1" applyFill="1" applyAlignment="1">
      <alignment horizontal="right" vertical="top"/>
    </xf>
    <xf numFmtId="41" fontId="118" fillId="0" borderId="0" xfId="299" quotePrefix="1" applyNumberFormat="1" applyFont="1" applyFill="1" applyAlignment="1">
      <alignment horizontal="right"/>
    </xf>
    <xf numFmtId="37" fontId="118" fillId="0" borderId="0" xfId="299" applyNumberFormat="1" applyFont="1" applyFill="1" applyAlignment="1">
      <alignment horizontal="right"/>
    </xf>
    <xf numFmtId="41" fontId="118" fillId="0" borderId="0" xfId="299" applyNumberFormat="1" applyFont="1" applyFill="1" applyAlignment="1">
      <alignment horizontal="right" vertical="top"/>
    </xf>
    <xf numFmtId="169" fontId="121" fillId="0" borderId="0" xfId="299" applyNumberFormat="1" applyFont="1" applyFill="1" applyAlignment="1">
      <alignment horizontal="right" vertical="top"/>
    </xf>
    <xf numFmtId="169" fontId="118" fillId="0" borderId="0" xfId="299" applyNumberFormat="1" applyFont="1" applyFill="1"/>
    <xf numFmtId="37" fontId="121" fillId="0" borderId="15" xfId="299" applyNumberFormat="1" applyFont="1" applyFill="1" applyBorder="1" applyAlignment="1">
      <alignment horizontal="right" vertical="center"/>
    </xf>
    <xf numFmtId="41" fontId="121"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3" fillId="0" borderId="0" xfId="639" applyFont="1" applyAlignment="1">
      <alignment horizontal="center"/>
    </xf>
    <xf numFmtId="37" fontId="122" fillId="59" borderId="0" xfId="639" applyFont="1" applyFill="1" applyBorder="1"/>
    <xf numFmtId="37" fontId="9" fillId="54" borderId="0" xfId="639" quotePrefix="1" applyFont="1" applyFill="1" applyBorder="1" applyAlignment="1">
      <alignment horizontal="right"/>
    </xf>
    <xf numFmtId="37" fontId="118"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5" fillId="0" borderId="0" xfId="639" applyFont="1" applyFill="1" applyAlignment="1">
      <alignment horizontal="left" vertical="top"/>
    </xf>
    <xf numFmtId="37" fontId="82" fillId="0" borderId="0" xfId="639" applyFont="1" applyFill="1" applyAlignment="1">
      <alignment vertical="top"/>
    </xf>
    <xf numFmtId="37" fontId="83" fillId="0" borderId="0" xfId="639" quotePrefix="1" applyFont="1" applyFill="1" applyAlignment="1">
      <alignment horizontal="left" vertical="top"/>
    </xf>
    <xf numFmtId="37" fontId="38"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6" fillId="0" borderId="0" xfId="639" applyFont="1" applyFill="1" applyAlignment="1">
      <alignment vertical="top"/>
    </xf>
    <xf numFmtId="37" fontId="81" fillId="0" borderId="0" xfId="639" quotePrefix="1" applyFont="1" applyFill="1"/>
    <xf numFmtId="37" fontId="45"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2" fillId="0" borderId="0" xfId="639" applyFont="1" applyBorder="1"/>
    <xf numFmtId="37" fontId="41"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8"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5" fillId="0" borderId="0" xfId="639" applyFont="1" applyFill="1" applyAlignment="1">
      <alignment vertical="top"/>
    </xf>
    <xf numFmtId="37" fontId="10" fillId="0" borderId="0" xfId="639" applyFont="1" applyFill="1" applyBorder="1" applyAlignment="1">
      <alignment vertical="top"/>
    </xf>
    <xf numFmtId="41" fontId="119" fillId="0" borderId="14" xfId="299" applyNumberFormat="1" applyFont="1" applyFill="1" applyBorder="1" applyAlignment="1">
      <alignment horizontal="right"/>
    </xf>
    <xf numFmtId="37" fontId="126"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169" fontId="13" fillId="0" borderId="0" xfId="301" quotePrefix="1" applyNumberFormat="1" applyFont="1" applyFill="1" applyAlignment="1">
      <alignment horizontal="right"/>
    </xf>
    <xf numFmtId="41" fontId="121" fillId="0" borderId="0" xfId="299" applyNumberFormat="1" applyFont="1" applyFill="1" applyAlignment="1">
      <alignment horizontal="right" vertical="center"/>
    </xf>
    <xf numFmtId="41" fontId="135" fillId="0" borderId="0" xfId="299" applyNumberFormat="1" applyFont="1" applyFill="1" applyAlignment="1">
      <alignment horizontal="right"/>
    </xf>
    <xf numFmtId="41" fontId="121" fillId="0" borderId="0" xfId="299" applyNumberFormat="1" applyFont="1" applyFill="1" applyAlignment="1">
      <alignment vertical="top"/>
    </xf>
    <xf numFmtId="169" fontId="121" fillId="0" borderId="0" xfId="299" applyNumberFormat="1" applyFont="1" applyFill="1"/>
    <xf numFmtId="169" fontId="121" fillId="0" borderId="0" xfId="299" applyNumberFormat="1" applyFont="1" applyFill="1" applyAlignment="1">
      <alignment vertical="top"/>
    </xf>
    <xf numFmtId="37" fontId="134" fillId="0" borderId="0" xfId="639" applyFont="1" applyFill="1"/>
    <xf numFmtId="37" fontId="134" fillId="0" borderId="0" xfId="639" applyFont="1" applyFill="1" applyAlignment="1">
      <alignment vertical="center" wrapText="1"/>
    </xf>
    <xf numFmtId="169" fontId="134" fillId="0" borderId="0" xfId="299" applyNumberFormat="1" applyFont="1" applyFill="1" applyAlignment="1">
      <alignment vertical="center"/>
    </xf>
    <xf numFmtId="37" fontId="8" fillId="54" borderId="0" xfId="639" applyFont="1" applyFill="1" applyBorder="1"/>
    <xf numFmtId="39" fontId="79" fillId="0" borderId="15" xfId="719" applyNumberFormat="1" applyFont="1" applyBorder="1" applyAlignment="1">
      <alignment vertical="center"/>
    </xf>
    <xf numFmtId="39" fontId="79" fillId="0" borderId="0" xfId="719" applyNumberFormat="1" applyFont="1" applyAlignment="1">
      <alignment vertical="center"/>
    </xf>
    <xf numFmtId="41" fontId="121" fillId="0" borderId="0" xfId="121" applyNumberFormat="1" applyFont="1" applyFill="1" applyAlignment="1">
      <alignment vertical="top"/>
    </xf>
    <xf numFmtId="41" fontId="3" fillId="0" borderId="0" xfId="121" applyNumberFormat="1" applyFont="1" applyFill="1"/>
    <xf numFmtId="41" fontId="118" fillId="0" borderId="0" xfId="121" applyNumberFormat="1" applyFont="1" applyFill="1" applyAlignment="1">
      <alignment vertical="top"/>
    </xf>
    <xf numFmtId="41" fontId="118" fillId="0" borderId="0" xfId="121" applyNumberFormat="1" applyFont="1" applyFill="1"/>
    <xf numFmtId="41" fontId="118" fillId="0" borderId="0" xfId="121" applyNumberFormat="1" applyFont="1" applyFill="1" applyAlignment="1">
      <alignment horizontal="right"/>
    </xf>
    <xf numFmtId="41" fontId="121" fillId="0" borderId="0" xfId="121" applyNumberFormat="1" applyFont="1" applyFill="1" applyAlignment="1">
      <alignment vertical="center"/>
    </xf>
    <xf numFmtId="41" fontId="121" fillId="0" borderId="0" xfId="121" applyNumberFormat="1" applyFont="1" applyFill="1"/>
    <xf numFmtId="41" fontId="118" fillId="0" borderId="0" xfId="299" applyNumberFormat="1" applyFont="1" applyFill="1" applyAlignment="1">
      <alignment horizontal="right" indent="1"/>
    </xf>
    <xf numFmtId="41" fontId="118" fillId="0" borderId="0" xfId="639" applyNumberFormat="1" applyFont="1" applyFill="1" applyAlignment="1">
      <alignment horizontal="right"/>
    </xf>
    <xf numFmtId="41" fontId="9" fillId="0" borderId="0" xfId="299" applyNumberFormat="1" applyFont="1" applyFill="1" applyAlignment="1">
      <alignment horizontal="right"/>
    </xf>
    <xf numFmtId="37" fontId="142" fillId="0" borderId="0" xfId="639" applyFont="1" applyFill="1"/>
    <xf numFmtId="37" fontId="79" fillId="0" borderId="0" xfId="639" quotePrefix="1" applyFont="1" applyAlignment="1">
      <alignment horizontal="right"/>
    </xf>
    <xf numFmtId="37" fontId="132" fillId="0" borderId="0" xfId="639" applyFont="1" applyAlignment="1"/>
    <xf numFmtId="37" fontId="143" fillId="0" borderId="0" xfId="660" applyFont="1" applyFill="1" applyAlignment="1">
      <alignment horizontal="right"/>
    </xf>
    <xf numFmtId="37" fontId="143" fillId="0" borderId="0" xfId="660" applyFont="1" applyFill="1" applyAlignment="1">
      <alignment horizontal="left"/>
    </xf>
    <xf numFmtId="37" fontId="128" fillId="0" borderId="0" xfId="639" applyFont="1" applyFill="1"/>
    <xf numFmtId="37" fontId="132" fillId="0" borderId="0" xfId="639" applyFont="1" applyFill="1" applyAlignment="1"/>
    <xf numFmtId="37" fontId="143" fillId="0" borderId="0" xfId="660" applyFont="1" applyFill="1"/>
    <xf numFmtId="37" fontId="125"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8" fillId="0" borderId="0" xfId="639" applyNumberFormat="1" applyFont="1" applyFill="1"/>
    <xf numFmtId="37" fontId="8" fillId="0" borderId="18" xfId="639" applyFont="1" applyFill="1" applyBorder="1"/>
    <xf numFmtId="37" fontId="119" fillId="54" borderId="0" xfId="639" applyFont="1" applyFill="1" applyBorder="1"/>
    <xf numFmtId="37" fontId="8" fillId="0" borderId="0" xfId="639" applyFont="1" applyFill="1" applyAlignment="1"/>
    <xf numFmtId="169" fontId="8" fillId="0" borderId="0" xfId="301" quotePrefix="1" applyNumberFormat="1" applyFont="1" applyFill="1" applyAlignment="1">
      <alignment horizontal="center"/>
    </xf>
    <xf numFmtId="169" fontId="8" fillId="0" borderId="0" xfId="301" quotePrefix="1" applyNumberFormat="1" applyFont="1" applyFill="1" applyAlignment="1">
      <alignment horizontal="left"/>
    </xf>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37" fontId="9" fillId="54" borderId="0" xfId="639" applyFont="1" applyFill="1" applyAlignment="1">
      <alignment horizontal="center" vertical="center"/>
    </xf>
    <xf numFmtId="41" fontId="9" fillId="0" borderId="0" xfId="299" applyNumberFormat="1" applyFont="1" applyFill="1" applyAlignment="1">
      <alignment horizontal="right"/>
    </xf>
    <xf numFmtId="41" fontId="9" fillId="0" borderId="0" xfId="299" applyNumberFormat="1" applyFont="1" applyFill="1" applyAlignment="1">
      <alignment horizontal="right"/>
    </xf>
    <xf numFmtId="37" fontId="124" fillId="0" borderId="0" xfId="639" applyFont="1" applyFill="1"/>
    <xf numFmtId="37" fontId="146" fillId="0" borderId="0" xfId="639" applyFont="1" applyFill="1" applyAlignment="1">
      <alignment horizontal="center" vertical="top"/>
    </xf>
    <xf numFmtId="43" fontId="118" fillId="0" borderId="0" xfId="121" applyFont="1" applyFill="1" applyAlignment="1">
      <alignment horizontal="right"/>
    </xf>
    <xf numFmtId="43" fontId="118" fillId="0" borderId="0" xfId="121" applyFont="1" applyFill="1"/>
    <xf numFmtId="49" fontId="9" fillId="54" borderId="0" xfId="719" applyNumberFormat="1" applyFont="1" applyFill="1" applyAlignment="1">
      <alignment horizontal="right"/>
    </xf>
    <xf numFmtId="41" fontId="9" fillId="0" borderId="0" xfId="299" applyNumberFormat="1" applyFont="1" applyFill="1" applyAlignment="1">
      <alignment horizontal="right"/>
    </xf>
    <xf numFmtId="41" fontId="121" fillId="0" borderId="0" xfId="301" applyNumberFormat="1" applyFont="1" applyFill="1" applyAlignment="1">
      <alignment horizontal="right"/>
    </xf>
    <xf numFmtId="41" fontId="118" fillId="0" borderId="0" xfId="121" applyNumberFormat="1" applyFont="1" applyFill="1" applyAlignment="1">
      <alignment horizontal="right" vertical="top"/>
    </xf>
    <xf numFmtId="41" fontId="121" fillId="0" borderId="0" xfId="121" applyNumberFormat="1" applyFont="1" applyFill="1" applyAlignment="1">
      <alignment horizontal="right"/>
    </xf>
    <xf numFmtId="41" fontId="121" fillId="0" borderId="15" xfId="299" applyNumberFormat="1" applyFont="1" applyFill="1" applyBorder="1" applyAlignment="1">
      <alignment horizontal="right" vertical="center"/>
    </xf>
    <xf numFmtId="41" fontId="121" fillId="0" borderId="0" xfId="639" applyNumberFormat="1" applyFont="1" applyFill="1"/>
    <xf numFmtId="0" fontId="71"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4" fillId="0" borderId="0" xfId="719" applyFont="1" applyAlignment="1">
      <alignment horizontal="center" vertical="top"/>
    </xf>
    <xf numFmtId="0" fontId="9" fillId="54" borderId="0" xfId="719" applyFont="1" applyFill="1"/>
    <xf numFmtId="0" fontId="17" fillId="0" borderId="0" xfId="719" applyFont="1" applyAlignment="1">
      <alignment horizontal="center"/>
    </xf>
    <xf numFmtId="0" fontId="31" fillId="0" borderId="0" xfId="719" applyFont="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4" fillId="0" borderId="0" xfId="639" applyFont="1" applyAlignment="1">
      <alignment horizontal="center" vertical="center"/>
    </xf>
    <xf numFmtId="37" fontId="9" fillId="54" borderId="0" xfId="639" applyFont="1" applyFill="1" applyAlignment="1">
      <alignment horizontal="left" inden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10" fillId="54" borderId="0" xfId="639" applyFont="1" applyFill="1" applyAlignment="1">
      <alignment horizontal="center" vertical="top" wrapText="1"/>
    </xf>
    <xf numFmtId="37" fontId="9" fillId="54" borderId="0" xfId="639" applyFont="1" applyFill="1" applyAlignment="1">
      <alignment horizontal="center" wrapText="1"/>
    </xf>
    <xf numFmtId="37" fontId="9" fillId="54" borderId="0" xfId="639" applyFont="1" applyFill="1" applyAlignment="1">
      <alignment horizontal="center" vertical="center" wrapText="1"/>
    </xf>
    <xf numFmtId="37" fontId="9" fillId="54" borderId="0" xfId="639" applyFont="1" applyFill="1" applyAlignment="1">
      <alignment horizontal="left" vertical="center" wrapText="1"/>
    </xf>
    <xf numFmtId="37" fontId="9" fillId="54" borderId="0" xfId="639" applyFont="1" applyFill="1" applyAlignment="1">
      <alignment horizontal="left"/>
    </xf>
    <xf numFmtId="37" fontId="9" fillId="54" borderId="0" xfId="639" applyFont="1" applyFill="1" applyAlignment="1">
      <alignment horizontal="center" vertical="top"/>
    </xf>
    <xf numFmtId="37" fontId="10" fillId="54" borderId="0" xfId="639" applyFont="1" applyFill="1" applyAlignment="1">
      <alignment horizontal="center" vertical="center"/>
    </xf>
    <xf numFmtId="37" fontId="10" fillId="54" borderId="0" xfId="639" applyFont="1" applyFill="1" applyAlignment="1">
      <alignment horizontal="center" vertical="center" wrapText="1"/>
    </xf>
    <xf numFmtId="0" fontId="8" fillId="54" borderId="0" xfId="719" applyFont="1" applyFill="1" applyAlignment="1">
      <alignment wrapText="1"/>
    </xf>
    <xf numFmtId="37" fontId="10" fillId="54" borderId="0" xfId="639" applyFont="1" applyFill="1" applyAlignment="1">
      <alignment horizontal="left" vertical="top" wrapText="1"/>
    </xf>
    <xf numFmtId="37" fontId="9" fillId="54" borderId="0" xfId="639" applyFont="1" applyFill="1" applyAlignment="1">
      <alignment horizontal="center" vertical="center"/>
    </xf>
    <xf numFmtId="37" fontId="16" fillId="0" borderId="0" xfId="639" applyFont="1" applyAlignment="1">
      <alignment horizontal="center"/>
    </xf>
    <xf numFmtId="0" fontId="8" fillId="54" borderId="0" xfId="719" applyFont="1" applyFill="1" applyAlignment="1">
      <alignment vertical="top" wrapText="1"/>
    </xf>
    <xf numFmtId="37" fontId="26" fillId="54" borderId="0" xfId="639" applyFont="1" applyFill="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4" fillId="0" borderId="0" xfId="639" applyFont="1" applyAlignment="1">
      <alignment horizontal="center" vertical="top"/>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9" fillId="54" borderId="0" xfId="639" applyFont="1" applyFill="1" applyAlignment="1">
      <alignment horizontal="center"/>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17" fillId="0" borderId="0" xfId="639" applyFont="1" applyAlignment="1">
      <alignment horizontal="center"/>
    </xf>
    <xf numFmtId="37" fontId="71" fillId="0" borderId="0" xfId="639" applyFont="1" applyAlignment="1">
      <alignment horizontal="justify" vertical="top" wrapText="1"/>
    </xf>
    <xf numFmtId="37" fontId="81" fillId="0" borderId="0" xfId="639" quotePrefix="1" applyFont="1" applyAlignment="1">
      <alignment horizontal="justify" vertical="top" wrapText="1"/>
    </xf>
    <xf numFmtId="37" fontId="46" fillId="0" borderId="0" xfId="639" applyFont="1" applyAlignment="1">
      <alignment horizontal="justify" vertical="top" wrapText="1"/>
    </xf>
    <xf numFmtId="37" fontId="16" fillId="0" borderId="0" xfId="639" applyFont="1" applyFill="1" applyAlignment="1">
      <alignment horizontal="center"/>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3" fillId="0" borderId="0" xfId="639" applyFont="1" applyAlignment="1">
      <alignment horizontal="center"/>
    </xf>
    <xf numFmtId="37" fontId="122" fillId="54" borderId="0" xfId="639" applyFont="1" applyFill="1" applyBorder="1" applyAlignment="1">
      <alignment horizontal="center"/>
    </xf>
    <xf numFmtId="37" fontId="79" fillId="0" borderId="0" xfId="639" applyFont="1" applyFill="1" applyAlignment="1">
      <alignment horizontal="left"/>
    </xf>
    <xf numFmtId="37" fontId="141" fillId="0" borderId="0" xfId="639" applyFont="1" applyFill="1" applyAlignment="1">
      <alignment horizontal="left"/>
    </xf>
    <xf numFmtId="0" fontId="0" fillId="0" borderId="0" xfId="0" applyFill="1" applyAlignment="1"/>
    <xf numFmtId="37" fontId="142" fillId="0" borderId="0" xfId="639" applyFont="1" applyFill="1" applyAlignment="1"/>
    <xf numFmtId="37" fontId="132" fillId="0" borderId="0" xfId="639" applyFont="1" applyAlignment="1">
      <alignment horizontal="center"/>
    </xf>
    <xf numFmtId="37" fontId="122" fillId="54" borderId="17" xfId="639" applyFont="1" applyFill="1" applyBorder="1" applyAlignment="1">
      <alignment horizontal="center"/>
    </xf>
    <xf numFmtId="41" fontId="122" fillId="0" borderId="0" xfId="299" applyNumberFormat="1" applyFont="1" applyAlignment="1">
      <alignment horizontal="right" vertical="center"/>
    </xf>
    <xf numFmtId="41" fontId="122" fillId="0" borderId="0" xfId="299" applyNumberFormat="1" applyFont="1" applyAlignment="1">
      <alignment horizontal="right" vertical="top"/>
    </xf>
    <xf numFmtId="41" fontId="121" fillId="0" borderId="0" xfId="299" applyNumberFormat="1" applyFont="1" applyAlignment="1">
      <alignment horizontal="right" vertical="center"/>
    </xf>
    <xf numFmtId="169" fontId="121" fillId="0" borderId="0" xfId="299" applyNumberFormat="1" applyFont="1" applyAlignment="1">
      <alignment horizontal="center" vertical="center"/>
    </xf>
    <xf numFmtId="41" fontId="121" fillId="0" borderId="0" xfId="299" applyNumberFormat="1" applyFont="1" applyAlignment="1">
      <alignment horizontal="right" vertical="top"/>
    </xf>
    <xf numFmtId="37" fontId="122" fillId="54" borderId="0" xfId="639" applyFont="1" applyFill="1" applyAlignment="1">
      <alignment horizontal="center"/>
    </xf>
    <xf numFmtId="37" fontId="46" fillId="0" borderId="0" xfId="660" applyFont="1" applyFill="1" applyAlignment="1">
      <alignment horizontal="left" vertical="center" wrapText="1"/>
    </xf>
    <xf numFmtId="41" fontId="118" fillId="0" borderId="0" xfId="299" applyNumberFormat="1" applyFont="1" applyAlignment="1">
      <alignment horizontal="right" vertical="center"/>
    </xf>
    <xf numFmtId="41" fontId="118" fillId="0" borderId="0" xfId="639" applyNumberFormat="1" applyFont="1" applyAlignment="1">
      <alignment horizontal="right" vertical="top"/>
    </xf>
    <xf numFmtId="169" fontId="121" fillId="0" borderId="0" xfId="299" applyNumberFormat="1" applyFont="1" applyAlignment="1">
      <alignment horizontal="center" vertical="top"/>
    </xf>
    <xf numFmtId="41" fontId="119" fillId="0" borderId="0" xfId="299" applyNumberFormat="1" applyFont="1" applyAlignment="1">
      <alignment horizontal="right"/>
    </xf>
    <xf numFmtId="41" fontId="119" fillId="0" borderId="0" xfId="299" applyNumberFormat="1" applyFont="1" applyAlignment="1">
      <alignment horizontal="center"/>
    </xf>
    <xf numFmtId="37" fontId="119" fillId="0" borderId="0" xfId="639" applyFont="1" applyAlignment="1">
      <alignment horizontal="right"/>
    </xf>
    <xf numFmtId="41" fontId="122" fillId="0" borderId="0" xfId="299" applyNumberFormat="1" applyFont="1" applyAlignment="1">
      <alignment horizontal="center" vertical="center"/>
    </xf>
    <xf numFmtId="37" fontId="122" fillId="0" borderId="0" xfId="639" applyFont="1" applyAlignment="1">
      <alignment horizontal="center" vertical="center"/>
    </xf>
    <xf numFmtId="37" fontId="31" fillId="0" borderId="0" xfId="639" applyFont="1" applyAlignment="1">
      <alignment horizontal="center"/>
    </xf>
    <xf numFmtId="169" fontId="121" fillId="0" borderId="0" xfId="299" applyNumberFormat="1" applyFont="1" applyAlignment="1">
      <alignment horizontal="right" vertical="center"/>
    </xf>
    <xf numFmtId="37" fontId="118" fillId="0" borderId="0" xfId="639" applyFont="1" applyAlignment="1">
      <alignment horizontal="center"/>
    </xf>
    <xf numFmtId="41" fontId="121" fillId="0" borderId="0" xfId="299" applyNumberFormat="1" applyFont="1" applyAlignment="1">
      <alignment horizontal="right" vertical="center" wrapText="1"/>
    </xf>
    <xf numFmtId="41" fontId="118" fillId="0" borderId="0" xfId="299" applyNumberFormat="1" applyFont="1" applyAlignment="1">
      <alignment horizontal="right" vertical="center" wrapText="1"/>
    </xf>
    <xf numFmtId="41" fontId="121" fillId="0" borderId="0" xfId="299" applyNumberFormat="1" applyFont="1" applyFill="1" applyAlignment="1">
      <alignment horizontal="center"/>
    </xf>
    <xf numFmtId="37" fontId="118" fillId="0" borderId="0" xfId="639" applyFont="1" applyFill="1" applyAlignment="1">
      <alignment horizontal="center"/>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41" fontId="119" fillId="0" borderId="0" xfId="299" applyNumberFormat="1" applyFont="1" applyFill="1" applyAlignment="1">
      <alignment horizontal="center" vertical="center"/>
    </xf>
    <xf numFmtId="41" fontId="122" fillId="0" borderId="0" xfId="299" applyNumberFormat="1" applyFont="1" applyFill="1" applyAlignment="1">
      <alignment horizontal="center"/>
    </xf>
    <xf numFmtId="37" fontId="143" fillId="0" borderId="0" xfId="660" applyFont="1" applyFill="1" applyAlignment="1">
      <alignment vertical="top" wrapText="1"/>
    </xf>
    <xf numFmtId="37" fontId="46" fillId="0" borderId="0" xfId="660" applyFont="1" applyFill="1" applyAlignment="1">
      <alignment vertical="center" wrapText="1"/>
    </xf>
    <xf numFmtId="41" fontId="122" fillId="0" borderId="0" xfId="299" applyNumberFormat="1" applyFont="1" applyFill="1" applyAlignment="1">
      <alignment horizontal="right"/>
    </xf>
    <xf numFmtId="41" fontId="9" fillId="0" borderId="0" xfId="299" applyNumberFormat="1" applyFont="1" applyFill="1" applyAlignment="1">
      <alignment horizontal="right"/>
    </xf>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57</xdr:row>
      <xdr:rowOff>190497</xdr:rowOff>
    </xdr:from>
    <xdr:to>
      <xdr:col>17</xdr:col>
      <xdr:colOff>670251</xdr:colOff>
      <xdr:row>61</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60</xdr:row>
      <xdr:rowOff>191807</xdr:rowOff>
    </xdr:from>
    <xdr:to>
      <xdr:col>17</xdr:col>
      <xdr:colOff>670252</xdr:colOff>
      <xdr:row>66</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58</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61</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56</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189628</xdr:colOff>
      <xdr:row>56</xdr:row>
      <xdr:rowOff>225981</xdr:rowOff>
    </xdr:from>
    <xdr:to>
      <xdr:col>25</xdr:col>
      <xdr:colOff>370603</xdr:colOff>
      <xdr:row>59</xdr:row>
      <xdr:rowOff>169065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1215450"/>
          <a:ext cx="4002882" cy="3955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55</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57</xdr:row>
      <xdr:rowOff>19040</xdr:rowOff>
    </xdr:from>
    <xdr:to>
      <xdr:col>24</xdr:col>
      <xdr:colOff>190500</xdr:colOff>
      <xdr:row>58</xdr:row>
      <xdr:rowOff>219066</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608094" y="11234728"/>
          <a:ext cx="3274219" cy="42624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56</xdr:row>
      <xdr:rowOff>0</xdr:rowOff>
    </xdr:from>
    <xdr:ext cx="938975" cy="261934"/>
    <xdr:sp macro="" textlink="">
      <xdr:nvSpPr>
        <xdr:cNvPr id="3" name="TextBox 2"/>
        <xdr:cNvSpPr txBox="1"/>
      </xdr:nvSpPr>
      <xdr:spPr>
        <a:xfrm>
          <a:off x="7608094" y="10989469"/>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125557</xdr:colOff>
      <xdr:row>58</xdr:row>
      <xdr:rowOff>22949</xdr:rowOff>
    </xdr:from>
    <xdr:to>
      <xdr:col>25</xdr:col>
      <xdr:colOff>311319</xdr:colOff>
      <xdr:row>59</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57</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187603</xdr:colOff>
      <xdr:row>57</xdr:row>
      <xdr:rowOff>22883</xdr:rowOff>
    </xdr:from>
    <xdr:to>
      <xdr:col>31</xdr:col>
      <xdr:colOff>0</xdr:colOff>
      <xdr:row>61</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775496" y="9312434"/>
          <a:ext cx="6051807" cy="7048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endParaRPr lang="en-US" sz="1000" b="0" i="1" strike="noStrike">
            <a:solidFill>
              <a:srgbClr val="000000"/>
            </a:solidFill>
            <a:latin typeface="Calibri" pitchFamily="34" charset="0"/>
            <a:cs typeface="Arial"/>
          </a:endParaRPr>
        </a:p>
      </xdr:txBody>
    </xdr:sp>
    <xdr:clientData/>
  </xdr:twoCellAnchor>
  <xdr:oneCellAnchor>
    <xdr:from>
      <xdr:col>19</xdr:col>
      <xdr:colOff>0</xdr:colOff>
      <xdr:row>56</xdr:row>
      <xdr:rowOff>0</xdr:rowOff>
    </xdr:from>
    <xdr:ext cx="938975" cy="261934"/>
    <xdr:sp macro="" textlink="">
      <xdr:nvSpPr>
        <xdr:cNvPr id="3" name="TextBox 2"/>
        <xdr:cNvSpPr txBox="1"/>
      </xdr:nvSpPr>
      <xdr:spPr>
        <a:xfrm>
          <a:off x="7620000" y="10632281"/>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view="pageBreakPreview" topLeftCell="B1" zoomScale="98" zoomScaleNormal="80" zoomScaleSheetLayoutView="98" workbookViewId="0">
      <pane xSplit="4" ySplit="27" topLeftCell="F52" activePane="bottomRight" state="frozen"/>
      <selection activeCell="B1" sqref="B1"/>
      <selection pane="topRight" activeCell="F1" sqref="F1"/>
      <selection pane="bottomLeft" activeCell="B28" sqref="B28"/>
      <selection pane="bottomRight" activeCell="B56" sqref="A56:XFD56"/>
    </sheetView>
  </sheetViews>
  <sheetFormatPr defaultRowHeight="14.25"/>
  <cols>
    <col min="1" max="1" width="2" style="49" hidden="1" customWidth="1"/>
    <col min="2" max="2" width="7" style="78" customWidth="1"/>
    <col min="3" max="3" width="1.42578125" style="49" hidden="1" customWidth="1"/>
    <col min="4" max="4" width="5.7109375" style="49" customWidth="1"/>
    <col min="5" max="5" width="1.7109375" style="49" customWidth="1"/>
    <col min="6" max="6" width="12.28515625" style="49" customWidth="1"/>
    <col min="7" max="7" width="1.7109375" style="49" customWidth="1"/>
    <col min="8" max="8" width="12.28515625" style="49" customWidth="1"/>
    <col min="9" max="9" width="1.7109375" style="49" customWidth="1"/>
    <col min="10" max="10" width="12.28515625" style="49" customWidth="1"/>
    <col min="11" max="11" width="1.7109375" style="49" customWidth="1"/>
    <col min="12" max="12" width="12.28515625" style="49" customWidth="1"/>
    <col min="13" max="13" width="1.7109375" style="49" customWidth="1"/>
    <col min="14" max="14" width="12.28515625" style="49" customWidth="1"/>
    <col min="15" max="15" width="1.7109375" style="49" customWidth="1"/>
    <col min="16" max="16" width="12.28515625" style="49" customWidth="1"/>
    <col min="17" max="17" width="1.7109375" style="49" customWidth="1"/>
    <col min="18" max="18" width="12.28515625" style="49" customWidth="1"/>
    <col min="19" max="19" width="1.7109375" style="49" customWidth="1"/>
    <col min="20" max="20" width="0.28515625" style="49" customWidth="1"/>
    <col min="21" max="21" width="0.140625" style="49" hidden="1" customWidth="1"/>
    <col min="22" max="16384" width="9.140625" style="49"/>
  </cols>
  <sheetData>
    <row r="1" spans="1:21" s="1" customFormat="1" ht="18" customHeight="1">
      <c r="B1" s="883" t="s">
        <v>307</v>
      </c>
      <c r="C1" s="883"/>
      <c r="D1" s="883"/>
      <c r="E1" s="2" t="s">
        <v>308</v>
      </c>
      <c r="F1" s="3"/>
      <c r="G1" s="3"/>
      <c r="H1" s="3"/>
      <c r="I1" s="3"/>
      <c r="J1" s="3"/>
      <c r="K1" s="3"/>
      <c r="L1" s="3"/>
      <c r="M1" s="3"/>
      <c r="N1" s="3"/>
      <c r="O1" s="3"/>
      <c r="P1" s="3"/>
      <c r="Q1" s="3"/>
      <c r="R1" s="3"/>
      <c r="S1" s="3"/>
      <c r="T1" s="4"/>
      <c r="U1" s="5"/>
    </row>
    <row r="2" spans="1:21" s="1" customFormat="1" ht="18" customHeight="1">
      <c r="A2" s="6" t="s">
        <v>108</v>
      </c>
      <c r="B2" s="883"/>
      <c r="C2" s="883"/>
      <c r="D2" s="883"/>
      <c r="E2" s="57" t="s">
        <v>309</v>
      </c>
      <c r="F2" s="6"/>
      <c r="G2" s="6"/>
      <c r="H2" s="6"/>
      <c r="I2" s="6"/>
      <c r="J2" s="6"/>
      <c r="K2" s="6"/>
      <c r="L2" s="6"/>
      <c r="M2" s="6"/>
      <c r="N2" s="6"/>
      <c r="O2" s="6"/>
      <c r="P2" s="6"/>
      <c r="Q2" s="6"/>
      <c r="R2" s="6"/>
      <c r="S2" s="6"/>
      <c r="T2" s="8"/>
      <c r="U2" s="8"/>
    </row>
    <row r="3" spans="1:21" s="9" customFormat="1" ht="15" customHeight="1" thickBot="1">
      <c r="B3" s="373"/>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884" t="s">
        <v>4</v>
      </c>
      <c r="G5" s="884"/>
      <c r="H5" s="884"/>
      <c r="I5" s="884"/>
      <c r="J5" s="884"/>
      <c r="K5" s="884"/>
      <c r="L5" s="884" t="s">
        <v>5</v>
      </c>
      <c r="M5" s="884"/>
      <c r="N5" s="884"/>
      <c r="O5" s="884"/>
      <c r="P5" s="884"/>
      <c r="Q5" s="884"/>
      <c r="R5" s="328" t="s">
        <v>6</v>
      </c>
      <c r="S5" s="13"/>
      <c r="T5" s="18"/>
    </row>
    <row r="6" spans="1:21" s="15" customFormat="1" ht="12.95" customHeight="1">
      <c r="A6" s="16"/>
      <c r="B6" s="24"/>
      <c r="C6" s="17"/>
      <c r="D6" s="17"/>
      <c r="E6" s="17"/>
      <c r="F6" s="328"/>
      <c r="G6" s="328"/>
      <c r="H6" s="328"/>
      <c r="I6" s="328"/>
      <c r="J6" s="328"/>
      <c r="K6" s="328"/>
      <c r="L6" s="328"/>
      <c r="M6" s="328"/>
      <c r="N6" s="328"/>
      <c r="O6" s="328"/>
      <c r="P6" s="328"/>
      <c r="Q6" s="328"/>
      <c r="R6" s="328" t="s">
        <v>8</v>
      </c>
      <c r="S6" s="13"/>
      <c r="T6" s="18"/>
    </row>
    <row r="7" spans="1:21" s="15" customFormat="1" ht="12.95" customHeight="1">
      <c r="A7" s="16"/>
      <c r="B7" s="24"/>
      <c r="C7" s="17"/>
      <c r="D7" s="17" t="s">
        <v>7</v>
      </c>
      <c r="E7" s="17"/>
      <c r="F7" s="885" t="s">
        <v>9</v>
      </c>
      <c r="G7" s="885"/>
      <c r="H7" s="885"/>
      <c r="I7" s="885"/>
      <c r="J7" s="885"/>
      <c r="K7" s="885"/>
      <c r="L7" s="885" t="s">
        <v>10</v>
      </c>
      <c r="M7" s="885"/>
      <c r="N7" s="885"/>
      <c r="O7" s="885"/>
      <c r="P7" s="885"/>
      <c r="Q7" s="885"/>
      <c r="R7" s="60" t="s">
        <v>11</v>
      </c>
      <c r="S7" s="13"/>
      <c r="T7" s="18"/>
    </row>
    <row r="8" spans="1:21" s="15" customFormat="1" ht="12.95" customHeight="1">
      <c r="A8" s="16"/>
      <c r="B8" s="24"/>
      <c r="C8" s="17"/>
      <c r="D8" s="17"/>
      <c r="E8" s="19"/>
      <c r="F8" s="19"/>
      <c r="G8" s="19"/>
      <c r="H8" s="19"/>
      <c r="I8" s="19"/>
      <c r="J8" s="19"/>
      <c r="K8" s="17"/>
      <c r="L8" s="19"/>
      <c r="M8" s="19"/>
      <c r="N8" s="19"/>
      <c r="O8" s="19"/>
      <c r="P8" s="19"/>
      <c r="Q8" s="19"/>
      <c r="R8" s="60" t="s">
        <v>12</v>
      </c>
      <c r="S8" s="20"/>
    </row>
    <row r="9" spans="1:21" s="15" customFormat="1" ht="5.0999999999999996" customHeight="1">
      <c r="A9" s="16"/>
      <c r="B9" s="24"/>
      <c r="C9" s="17"/>
      <c r="D9" s="17"/>
      <c r="E9" s="17"/>
      <c r="F9" s="17"/>
      <c r="G9" s="17"/>
      <c r="H9" s="17"/>
      <c r="I9" s="17"/>
      <c r="J9" s="17"/>
      <c r="K9" s="17"/>
      <c r="L9" s="17"/>
      <c r="M9" s="17"/>
      <c r="N9" s="17"/>
      <c r="O9" s="17"/>
      <c r="P9" s="17"/>
      <c r="Q9" s="17"/>
      <c r="R9" s="60"/>
      <c r="S9" s="20"/>
    </row>
    <row r="10" spans="1:21" s="15" customFormat="1" ht="12.95" customHeight="1">
      <c r="A10" s="16"/>
      <c r="B10" s="24"/>
      <c r="C10" s="17"/>
      <c r="D10" s="17"/>
      <c r="E10" s="17"/>
      <c r="F10" s="328" t="s">
        <v>13</v>
      </c>
      <c r="G10" s="21"/>
      <c r="H10" s="328" t="s">
        <v>14</v>
      </c>
      <c r="I10" s="21"/>
      <c r="J10" s="328" t="s">
        <v>15</v>
      </c>
      <c r="K10" s="17"/>
      <c r="L10" s="328" t="s">
        <v>13</v>
      </c>
      <c r="M10" s="21"/>
      <c r="N10" s="328" t="s">
        <v>14</v>
      </c>
      <c r="O10" s="21"/>
      <c r="P10" s="328" t="s">
        <v>16</v>
      </c>
      <c r="Q10" s="17"/>
      <c r="R10" s="328"/>
      <c r="S10" s="20"/>
    </row>
    <row r="11" spans="1:21" s="15" customFormat="1" ht="12.95" customHeight="1">
      <c r="A11" s="16"/>
      <c r="B11" s="20"/>
      <c r="C11" s="22"/>
      <c r="D11" s="22"/>
      <c r="E11" s="17"/>
      <c r="F11" s="60" t="s">
        <v>25</v>
      </c>
      <c r="G11" s="17"/>
      <c r="H11" s="328" t="s">
        <v>18</v>
      </c>
      <c r="I11" s="21"/>
      <c r="J11" s="328" t="s">
        <v>19</v>
      </c>
      <c r="K11" s="17"/>
      <c r="L11" s="23"/>
      <c r="M11" s="17"/>
      <c r="N11" s="328" t="s">
        <v>20</v>
      </c>
      <c r="O11" s="21"/>
      <c r="P11" s="328" t="s">
        <v>19</v>
      </c>
      <c r="Q11" s="17"/>
      <c r="R11" s="328"/>
      <c r="S11" s="17"/>
    </row>
    <row r="12" spans="1:21" s="15" customFormat="1" ht="12.95" customHeight="1">
      <c r="A12" s="16"/>
      <c r="B12" s="563" t="s">
        <v>17</v>
      </c>
      <c r="C12" s="17"/>
      <c r="D12" s="17"/>
      <c r="E12" s="17"/>
      <c r="F12" s="24"/>
      <c r="G12" s="17"/>
      <c r="H12" s="328" t="s">
        <v>22</v>
      </c>
      <c r="I12" s="21"/>
      <c r="J12" s="328" t="s">
        <v>23</v>
      </c>
      <c r="K12" s="17"/>
      <c r="L12" s="24" t="s">
        <v>24</v>
      </c>
      <c r="M12" s="17"/>
      <c r="N12" s="328" t="s">
        <v>22</v>
      </c>
      <c r="O12" s="21"/>
      <c r="P12" s="328" t="s">
        <v>23</v>
      </c>
      <c r="Q12" s="17"/>
      <c r="R12" s="60"/>
      <c r="S12" s="17"/>
    </row>
    <row r="13" spans="1:21" s="15" customFormat="1" ht="12.95" customHeight="1">
      <c r="A13" s="16"/>
      <c r="B13" s="564" t="s">
        <v>21</v>
      </c>
      <c r="C13" s="17"/>
      <c r="D13" s="17"/>
      <c r="E13" s="17"/>
      <c r="F13" s="24"/>
      <c r="G13" s="17"/>
      <c r="H13" s="328" t="s">
        <v>310</v>
      </c>
      <c r="I13" s="21"/>
      <c r="J13" s="328" t="s">
        <v>311</v>
      </c>
      <c r="K13" s="17"/>
      <c r="L13" s="24"/>
      <c r="M13" s="17"/>
      <c r="N13" s="328" t="s">
        <v>310</v>
      </c>
      <c r="O13" s="21"/>
      <c r="P13" s="328" t="s">
        <v>311</v>
      </c>
      <c r="Q13" s="17"/>
      <c r="R13" s="17"/>
      <c r="S13" s="17"/>
    </row>
    <row r="14" spans="1:21" s="15" customFormat="1" ht="12.95" customHeight="1">
      <c r="A14" s="16"/>
      <c r="B14" s="24"/>
      <c r="C14" s="17"/>
      <c r="D14" s="17"/>
      <c r="E14" s="17"/>
      <c r="F14" s="24"/>
      <c r="G14" s="17"/>
      <c r="H14" s="60" t="s">
        <v>26</v>
      </c>
      <c r="I14" s="17"/>
      <c r="J14" s="60" t="s">
        <v>27</v>
      </c>
      <c r="K14" s="17"/>
      <c r="L14" s="60" t="s">
        <v>25</v>
      </c>
      <c r="M14" s="17"/>
      <c r="N14" s="60" t="s">
        <v>26</v>
      </c>
      <c r="O14" s="17"/>
      <c r="P14" s="60" t="s">
        <v>28</v>
      </c>
      <c r="Q14" s="17"/>
      <c r="R14" s="17"/>
      <c r="S14" s="17"/>
    </row>
    <row r="15" spans="1:21" s="15" customFormat="1" ht="12.95" customHeight="1">
      <c r="A15" s="16"/>
      <c r="B15" s="24"/>
      <c r="C15" s="17"/>
      <c r="D15" s="17"/>
      <c r="E15" s="17"/>
      <c r="F15" s="17" t="s">
        <v>29</v>
      </c>
      <c r="G15" s="17"/>
      <c r="H15" s="60" t="s">
        <v>30</v>
      </c>
      <c r="I15" s="17"/>
      <c r="J15" s="60" t="s">
        <v>31</v>
      </c>
      <c r="K15" s="17"/>
      <c r="L15" s="17"/>
      <c r="M15" s="17"/>
      <c r="N15" s="60" t="s">
        <v>30</v>
      </c>
      <c r="O15" s="17"/>
      <c r="P15" s="60" t="s">
        <v>31</v>
      </c>
      <c r="Q15" s="17"/>
      <c r="R15" s="17"/>
      <c r="S15" s="17"/>
    </row>
    <row r="16" spans="1:21" s="15" customFormat="1" ht="5.0999999999999996" customHeight="1">
      <c r="A16" s="16"/>
      <c r="B16" s="24"/>
      <c r="C16" s="17"/>
      <c r="D16" s="17"/>
      <c r="E16" s="17"/>
      <c r="F16" s="17"/>
      <c r="G16" s="17"/>
      <c r="H16" s="60"/>
      <c r="I16" s="17"/>
      <c r="J16" s="60"/>
      <c r="K16" s="17"/>
      <c r="L16" s="17"/>
      <c r="M16" s="17"/>
      <c r="N16" s="60"/>
      <c r="O16" s="17"/>
      <c r="P16" s="20"/>
      <c r="Q16" s="17"/>
      <c r="R16" s="17"/>
      <c r="S16" s="17"/>
    </row>
    <row r="17" spans="1:2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23" s="15" customFormat="1" ht="15" customHeight="1">
      <c r="A18" s="16"/>
      <c r="B18" s="24"/>
      <c r="C18" s="17"/>
      <c r="D18" s="17"/>
      <c r="E18" s="884" t="s">
        <v>456</v>
      </c>
      <c r="F18" s="884"/>
      <c r="G18" s="884"/>
      <c r="H18" s="884"/>
      <c r="I18" s="884"/>
      <c r="J18" s="884"/>
      <c r="K18" s="884"/>
      <c r="L18" s="884"/>
      <c r="M18" s="884"/>
      <c r="N18" s="884"/>
      <c r="O18" s="884"/>
      <c r="P18" s="884"/>
      <c r="Q18" s="884"/>
      <c r="R18" s="884"/>
      <c r="S18" s="884"/>
    </row>
    <row r="19" spans="1:23" s="15" customFormat="1" ht="5.0999999999999996" customHeight="1" thickBot="1">
      <c r="A19" s="27"/>
      <c r="B19" s="64"/>
      <c r="C19" s="28"/>
      <c r="D19" s="28"/>
      <c r="E19" s="28"/>
      <c r="F19" s="28"/>
      <c r="G19" s="28"/>
      <c r="H19" s="28"/>
      <c r="I19" s="28"/>
      <c r="J19" s="28"/>
      <c r="K19" s="28"/>
      <c r="L19" s="28"/>
      <c r="M19" s="28"/>
      <c r="N19" s="28"/>
      <c r="O19" s="28"/>
      <c r="P19" s="28"/>
      <c r="Q19" s="28"/>
      <c r="R19" s="28"/>
      <c r="S19" s="28"/>
      <c r="U19" s="29"/>
    </row>
    <row r="20" spans="1:23" s="15" customFormat="1" ht="12" customHeight="1">
      <c r="A20" s="16"/>
      <c r="B20" s="30"/>
      <c r="C20" s="30"/>
      <c r="D20" s="30"/>
      <c r="E20" s="31"/>
      <c r="F20" s="31"/>
      <c r="G20" s="31"/>
      <c r="H20" s="31"/>
      <c r="I20" s="31"/>
      <c r="J20" s="31"/>
      <c r="K20" s="31"/>
      <c r="L20" s="31"/>
      <c r="M20" s="31"/>
      <c r="N20" s="31"/>
      <c r="O20" s="31"/>
      <c r="P20" s="31"/>
      <c r="Q20" s="31"/>
      <c r="R20" s="31"/>
      <c r="S20" s="31"/>
    </row>
    <row r="21" spans="1:23" s="15" customFormat="1" ht="15.95" customHeight="1">
      <c r="A21" s="16"/>
      <c r="B21" s="30" t="s">
        <v>32</v>
      </c>
      <c r="C21" s="32"/>
      <c r="D21" s="30"/>
      <c r="E21" s="33"/>
      <c r="F21" s="374">
        <v>41379.381908000003</v>
      </c>
      <c r="G21" s="375"/>
      <c r="H21" s="375">
        <v>39726.507627999999</v>
      </c>
      <c r="I21" s="375"/>
      <c r="J21" s="375">
        <v>1652.87428</v>
      </c>
      <c r="K21" s="33"/>
      <c r="L21" s="376">
        <v>28942.690489000001</v>
      </c>
      <c r="M21" s="375"/>
      <c r="N21" s="375">
        <v>27558.791335999998</v>
      </c>
      <c r="O21" s="375"/>
      <c r="P21" s="375">
        <v>1383.8991530000001</v>
      </c>
      <c r="Q21" s="33"/>
      <c r="R21" s="377">
        <v>12436.691419000001</v>
      </c>
      <c r="S21" s="33"/>
      <c r="T21" s="34"/>
    </row>
    <row r="22" spans="1:23" s="15" customFormat="1" ht="17.25" customHeight="1">
      <c r="A22" s="16"/>
      <c r="B22" s="30" t="s">
        <v>305</v>
      </c>
      <c r="C22" s="32"/>
      <c r="D22" s="30"/>
      <c r="E22" s="33"/>
      <c r="F22" s="374">
        <v>51707.413999999997</v>
      </c>
      <c r="G22" s="375"/>
      <c r="H22" s="375">
        <v>48239.040000000001</v>
      </c>
      <c r="I22" s="375"/>
      <c r="J22" s="375">
        <v>3468.3739999999998</v>
      </c>
      <c r="K22" s="33"/>
      <c r="L22" s="376">
        <v>28714.723999999998</v>
      </c>
      <c r="M22" s="375"/>
      <c r="N22" s="375">
        <v>27028.205999999998</v>
      </c>
      <c r="O22" s="375"/>
      <c r="P22" s="375">
        <v>1686.518</v>
      </c>
      <c r="Q22" s="33"/>
      <c r="R22" s="377">
        <v>22992.69</v>
      </c>
      <c r="S22" s="33"/>
      <c r="T22" s="34"/>
    </row>
    <row r="23" spans="1:23" s="15" customFormat="1" ht="17.25" customHeight="1">
      <c r="A23" s="16"/>
      <c r="B23" s="633" t="s">
        <v>458</v>
      </c>
      <c r="C23" s="630"/>
      <c r="D23" s="633"/>
      <c r="E23" s="627"/>
      <c r="F23" s="666">
        <v>56466.139660000001</v>
      </c>
      <c r="G23" s="667"/>
      <c r="H23" s="667">
        <v>51864.605008999999</v>
      </c>
      <c r="I23" s="667"/>
      <c r="J23" s="667">
        <v>4601.5346509999999</v>
      </c>
      <c r="K23" s="627"/>
      <c r="L23" s="668">
        <v>30658.592174324778</v>
      </c>
      <c r="M23" s="667"/>
      <c r="N23" s="667">
        <v>27370.324777999998</v>
      </c>
      <c r="O23" s="667"/>
      <c r="P23" s="667">
        <v>3288.2400259999999</v>
      </c>
      <c r="Q23" s="627"/>
      <c r="R23" s="669">
        <v>25807.547485675219</v>
      </c>
      <c r="S23" s="33"/>
      <c r="T23" s="34"/>
    </row>
    <row r="24" spans="1:23" s="629" customFormat="1" ht="17.25" customHeight="1">
      <c r="A24" s="626"/>
      <c r="B24" s="670" t="s">
        <v>464</v>
      </c>
      <c r="C24" s="630"/>
      <c r="D24" s="633"/>
      <c r="E24" s="627"/>
      <c r="F24" s="666">
        <v>49192.093802000003</v>
      </c>
      <c r="G24" s="667"/>
      <c r="H24" s="667">
        <v>43755.366183999999</v>
      </c>
      <c r="I24" s="667"/>
      <c r="J24" s="667">
        <v>5436.7276179999999</v>
      </c>
      <c r="K24" s="627"/>
      <c r="L24" s="668">
        <v>35342.494385999998</v>
      </c>
      <c r="M24" s="667"/>
      <c r="N24" s="667">
        <v>31841.139262000001</v>
      </c>
      <c r="O24" s="667"/>
      <c r="P24" s="667">
        <v>3501.3551240000002</v>
      </c>
      <c r="Q24" s="627"/>
      <c r="R24" s="669">
        <v>13849.599415999999</v>
      </c>
      <c r="S24" s="627"/>
      <c r="T24" s="744"/>
    </row>
    <row r="25" spans="1:23" s="629" customFormat="1" ht="17.25" customHeight="1">
      <c r="A25" s="626"/>
      <c r="B25" s="670" t="s">
        <v>482</v>
      </c>
      <c r="C25" s="630"/>
      <c r="D25" s="633"/>
      <c r="E25" s="627"/>
      <c r="F25" s="666">
        <v>41336.571000000004</v>
      </c>
      <c r="G25" s="667"/>
      <c r="H25" s="667">
        <v>39766.150999999998</v>
      </c>
      <c r="I25" s="667"/>
      <c r="J25" s="667">
        <v>1570.42</v>
      </c>
      <c r="K25" s="627"/>
      <c r="L25" s="668">
        <v>38090.125999999997</v>
      </c>
      <c r="M25" s="667"/>
      <c r="N25" s="667">
        <v>35770.254999999997</v>
      </c>
      <c r="O25" s="667"/>
      <c r="P25" s="667">
        <v>2319.87</v>
      </c>
      <c r="Q25" s="627"/>
      <c r="R25" s="669">
        <v>3246.4459999999999</v>
      </c>
      <c r="S25" s="627"/>
      <c r="T25" s="744"/>
    </row>
    <row r="26" spans="1:23" s="629" customFormat="1" ht="17.25" customHeight="1">
      <c r="A26" s="626"/>
      <c r="B26" s="670" t="s">
        <v>474</v>
      </c>
      <c r="C26" s="630"/>
      <c r="D26" s="633"/>
      <c r="E26" s="627"/>
      <c r="F26" s="666">
        <v>57453.937371</v>
      </c>
      <c r="G26" s="667"/>
      <c r="H26" s="667">
        <v>56125.408451999996</v>
      </c>
      <c r="I26" s="667"/>
      <c r="J26" s="667">
        <v>1328.5292769999999</v>
      </c>
      <c r="K26" s="627"/>
      <c r="L26" s="668">
        <v>31619.763531999997</v>
      </c>
      <c r="M26" s="667"/>
      <c r="N26" s="667">
        <v>29885.745526000002</v>
      </c>
      <c r="O26" s="667"/>
      <c r="P26" s="667">
        <v>1734.0190059999998</v>
      </c>
      <c r="Q26" s="627"/>
      <c r="R26" s="669">
        <v>25834.174197</v>
      </c>
      <c r="S26" s="627"/>
      <c r="T26" s="744"/>
    </row>
    <row r="27" spans="1:23" s="15" customFormat="1" ht="10.5" customHeight="1">
      <c r="A27" s="378"/>
      <c r="B27" s="379"/>
      <c r="C27" s="379"/>
      <c r="D27" s="379"/>
      <c r="E27" s="42"/>
      <c r="F27" s="380"/>
      <c r="G27" s="381"/>
      <c r="H27" s="381"/>
      <c r="I27" s="381"/>
      <c r="J27" s="381"/>
      <c r="K27" s="42"/>
      <c r="L27" s="382"/>
      <c r="M27" s="381"/>
      <c r="N27" s="381"/>
      <c r="O27" s="381"/>
      <c r="P27" s="381"/>
      <c r="Q27" s="42"/>
      <c r="R27" s="383"/>
      <c r="S27" s="42"/>
      <c r="T27" s="34"/>
    </row>
    <row r="28" spans="1:23" s="15" customFormat="1" ht="10.5" customHeight="1">
      <c r="A28" s="16"/>
      <c r="B28" s="30"/>
      <c r="C28" s="30"/>
      <c r="D28" s="30"/>
      <c r="E28" s="33"/>
      <c r="F28" s="374"/>
      <c r="G28" s="375"/>
      <c r="H28" s="375"/>
      <c r="I28" s="375"/>
      <c r="J28" s="375"/>
      <c r="K28" s="33"/>
      <c r="L28" s="376"/>
      <c r="M28" s="375"/>
      <c r="N28" s="375"/>
      <c r="O28" s="375"/>
      <c r="P28" s="375"/>
      <c r="Q28" s="33"/>
      <c r="R28" s="377"/>
      <c r="S28" s="33"/>
      <c r="T28" s="34"/>
    </row>
    <row r="29" spans="1:23" s="629" customFormat="1" ht="15.95" customHeight="1">
      <c r="A29" s="626"/>
      <c r="B29" s="670" t="s">
        <v>482</v>
      </c>
      <c r="C29" s="630"/>
      <c r="D29" s="633" t="s">
        <v>40</v>
      </c>
      <c r="E29" s="626"/>
      <c r="F29" s="603">
        <v>3954.2533229999999</v>
      </c>
      <c r="G29" s="601"/>
      <c r="H29" s="601">
        <v>3889.436416</v>
      </c>
      <c r="I29" s="601"/>
      <c r="J29" s="601">
        <v>64.816907</v>
      </c>
      <c r="K29" s="601"/>
      <c r="L29" s="602">
        <v>2476.557906</v>
      </c>
      <c r="M29" s="601"/>
      <c r="N29" s="601">
        <v>2203.8433300000002</v>
      </c>
      <c r="O29" s="601"/>
      <c r="P29" s="601">
        <v>272.71457600000002</v>
      </c>
      <c r="Q29" s="601"/>
      <c r="R29" s="600">
        <v>1477.6954169999999</v>
      </c>
      <c r="S29" s="621"/>
    </row>
    <row r="30" spans="1:23" s="629" customFormat="1" ht="15.95" customHeight="1">
      <c r="A30" s="626"/>
      <c r="B30" s="633"/>
      <c r="C30" s="630"/>
      <c r="D30" s="634" t="s">
        <v>33</v>
      </c>
      <c r="E30" s="626"/>
      <c r="F30" s="603">
        <v>4192.5127899999998</v>
      </c>
      <c r="G30" s="601"/>
      <c r="H30" s="601">
        <v>4134.0327139999999</v>
      </c>
      <c r="I30" s="601"/>
      <c r="J30" s="601">
        <v>58.480075999999997</v>
      </c>
      <c r="K30" s="601"/>
      <c r="L30" s="602">
        <v>2348.9123020000002</v>
      </c>
      <c r="M30" s="601"/>
      <c r="N30" s="601">
        <v>2060.9397260000001</v>
      </c>
      <c r="O30" s="601"/>
      <c r="P30" s="601">
        <v>287.972576</v>
      </c>
      <c r="Q30" s="601"/>
      <c r="R30" s="600">
        <v>1843.600488</v>
      </c>
      <c r="S30" s="621"/>
    </row>
    <row r="31" spans="1:23" s="629" customFormat="1" ht="15.95" customHeight="1">
      <c r="A31" s="626"/>
      <c r="B31" s="633"/>
      <c r="C31" s="630"/>
      <c r="D31" s="634" t="s">
        <v>34</v>
      </c>
      <c r="E31" s="626"/>
      <c r="F31" s="603">
        <v>4063.5185369999999</v>
      </c>
      <c r="G31" s="601"/>
      <c r="H31" s="601">
        <v>3768.6977449999999</v>
      </c>
      <c r="I31" s="601"/>
      <c r="J31" s="601">
        <v>294.82079199999998</v>
      </c>
      <c r="K31" s="601"/>
      <c r="L31" s="602">
        <v>2594.1917279999998</v>
      </c>
      <c r="M31" s="601"/>
      <c r="N31" s="601">
        <v>2338.2941780000001</v>
      </c>
      <c r="O31" s="601"/>
      <c r="P31" s="601">
        <v>255.89755</v>
      </c>
      <c r="Q31" s="601"/>
      <c r="R31" s="600">
        <v>1469.3268089999999</v>
      </c>
      <c r="S31" s="621"/>
      <c r="W31" s="805"/>
    </row>
    <row r="32" spans="1:23" s="629" customFormat="1" ht="15.95" customHeight="1">
      <c r="A32" s="626"/>
      <c r="B32" s="633"/>
      <c r="C32" s="630"/>
      <c r="D32" s="634" t="s">
        <v>312</v>
      </c>
      <c r="E32" s="626"/>
      <c r="F32" s="603">
        <v>2637.8419009999998</v>
      </c>
      <c r="G32" s="601"/>
      <c r="H32" s="601">
        <v>2532.9882510000002</v>
      </c>
      <c r="I32" s="601"/>
      <c r="J32" s="601">
        <v>104.85365</v>
      </c>
      <c r="K32" s="601"/>
      <c r="L32" s="602">
        <v>11843.721455000001</v>
      </c>
      <c r="M32" s="601"/>
      <c r="N32" s="601">
        <v>11669.835886999999</v>
      </c>
      <c r="O32" s="601"/>
      <c r="P32" s="601">
        <v>173.88556800000001</v>
      </c>
      <c r="Q32" s="601"/>
      <c r="R32" s="600">
        <v>-9205.8795539999992</v>
      </c>
      <c r="S32" s="621"/>
      <c r="W32" s="805"/>
    </row>
    <row r="33" spans="1:23" s="629" customFormat="1" ht="15.95" customHeight="1">
      <c r="A33" s="626"/>
      <c r="B33" s="633"/>
      <c r="C33" s="630"/>
      <c r="D33" s="634" t="s">
        <v>35</v>
      </c>
      <c r="E33" s="626"/>
      <c r="F33" s="603">
        <v>2117.0933500000001</v>
      </c>
      <c r="G33" s="601"/>
      <c r="H33" s="601">
        <v>2026.7083210000001</v>
      </c>
      <c r="I33" s="601"/>
      <c r="J33" s="601">
        <v>90.385029000000003</v>
      </c>
      <c r="K33" s="601"/>
      <c r="L33" s="602">
        <v>1732.503365</v>
      </c>
      <c r="M33" s="601"/>
      <c r="N33" s="601">
        <v>1594.7844239999999</v>
      </c>
      <c r="O33" s="601"/>
      <c r="P33" s="601">
        <v>137.718941</v>
      </c>
      <c r="Q33" s="601"/>
      <c r="R33" s="600">
        <v>384.58998500000001</v>
      </c>
      <c r="S33" s="621"/>
      <c r="W33" s="805"/>
    </row>
    <row r="34" spans="1:23" s="629" customFormat="1" ht="15.95" customHeight="1">
      <c r="A34" s="626"/>
      <c r="B34" s="633"/>
      <c r="C34" s="630"/>
      <c r="D34" s="634" t="s">
        <v>36</v>
      </c>
      <c r="E34" s="626"/>
      <c r="F34" s="603">
        <v>3358.101588</v>
      </c>
      <c r="G34" s="601"/>
      <c r="H34" s="601">
        <v>3314.4082830000002</v>
      </c>
      <c r="I34" s="601"/>
      <c r="J34" s="601">
        <v>43.693305000000002</v>
      </c>
      <c r="K34" s="601"/>
      <c r="L34" s="602">
        <v>2211.343926</v>
      </c>
      <c r="M34" s="601"/>
      <c r="N34" s="601">
        <v>2054.4009380000002</v>
      </c>
      <c r="O34" s="601"/>
      <c r="P34" s="601">
        <v>156.94298800000001</v>
      </c>
      <c r="Q34" s="601"/>
      <c r="R34" s="600">
        <v>1146.757662</v>
      </c>
      <c r="S34" s="621"/>
      <c r="W34" s="805"/>
    </row>
    <row r="35" spans="1:23" s="629" customFormat="1" ht="15.95" customHeight="1">
      <c r="A35" s="626"/>
      <c r="B35" s="633"/>
      <c r="C35" s="630"/>
      <c r="D35" s="634" t="s">
        <v>448</v>
      </c>
      <c r="E35" s="626"/>
      <c r="F35" s="603">
        <v>3297.6576719999998</v>
      </c>
      <c r="G35" s="601"/>
      <c r="H35" s="601">
        <v>3160.0824819999998</v>
      </c>
      <c r="I35" s="601"/>
      <c r="J35" s="601">
        <v>137.57518999999999</v>
      </c>
      <c r="K35" s="601"/>
      <c r="L35" s="602">
        <v>2563.3564240000001</v>
      </c>
      <c r="M35" s="601"/>
      <c r="N35" s="601">
        <v>2381.6541699999998</v>
      </c>
      <c r="O35" s="601"/>
      <c r="P35" s="601">
        <v>181.70225400000001</v>
      </c>
      <c r="Q35" s="601"/>
      <c r="R35" s="600">
        <v>734.30124799999999</v>
      </c>
      <c r="S35" s="621"/>
      <c r="W35" s="805"/>
    </row>
    <row r="36" spans="1:23" s="629" customFormat="1" ht="15.95" customHeight="1">
      <c r="A36" s="626"/>
      <c r="B36" s="633"/>
      <c r="C36" s="630"/>
      <c r="D36" s="634" t="s">
        <v>37</v>
      </c>
      <c r="E36" s="626"/>
      <c r="F36" s="603">
        <v>3152.2585560000002</v>
      </c>
      <c r="G36" s="601"/>
      <c r="H36" s="601">
        <v>3057.883832</v>
      </c>
      <c r="I36" s="601"/>
      <c r="J36" s="601">
        <v>94.374724000000001</v>
      </c>
      <c r="K36" s="601"/>
      <c r="L36" s="602">
        <v>2464.5325520000001</v>
      </c>
      <c r="M36" s="601"/>
      <c r="N36" s="601">
        <v>2266.5259489999999</v>
      </c>
      <c r="O36" s="601"/>
      <c r="P36" s="601">
        <v>198.00660300000001</v>
      </c>
      <c r="Q36" s="601"/>
      <c r="R36" s="600">
        <v>687.72600399999999</v>
      </c>
      <c r="S36" s="621"/>
      <c r="W36" s="805"/>
    </row>
    <row r="37" spans="1:23" s="629" customFormat="1" ht="15.95" customHeight="1">
      <c r="A37" s="626"/>
      <c r="B37" s="633"/>
      <c r="C37" s="630"/>
      <c r="D37" s="634" t="s">
        <v>449</v>
      </c>
      <c r="E37" s="626"/>
      <c r="F37" s="603">
        <v>3800.8989539999998</v>
      </c>
      <c r="G37" s="601"/>
      <c r="H37" s="601">
        <v>3695.397755</v>
      </c>
      <c r="I37" s="601"/>
      <c r="J37" s="601">
        <v>105.501199</v>
      </c>
      <c r="K37" s="601"/>
      <c r="L37" s="602">
        <v>2597.361676</v>
      </c>
      <c r="M37" s="601"/>
      <c r="N37" s="601">
        <v>2360.3063320000001</v>
      </c>
      <c r="O37" s="601"/>
      <c r="P37" s="601">
        <v>237.05534399999999</v>
      </c>
      <c r="Q37" s="601"/>
      <c r="R37" s="600">
        <v>1203.537278</v>
      </c>
      <c r="S37" s="621"/>
      <c r="W37" s="805"/>
    </row>
    <row r="38" spans="1:23" s="629" customFormat="1" ht="15.95" customHeight="1">
      <c r="A38" s="626"/>
      <c r="B38" s="633"/>
      <c r="C38" s="630"/>
      <c r="D38" s="634" t="s">
        <v>38</v>
      </c>
      <c r="E38" s="626"/>
      <c r="F38" s="603">
        <v>3347.5095120000001</v>
      </c>
      <c r="G38" s="601"/>
      <c r="H38" s="601">
        <v>3266.8519759999999</v>
      </c>
      <c r="I38" s="601"/>
      <c r="J38" s="601">
        <v>80.657535999999993</v>
      </c>
      <c r="K38" s="601"/>
      <c r="L38" s="602">
        <v>2319.835192</v>
      </c>
      <c r="M38" s="601"/>
      <c r="N38" s="601">
        <v>2142.2627590000002</v>
      </c>
      <c r="O38" s="601"/>
      <c r="P38" s="601">
        <v>177.57243299999999</v>
      </c>
      <c r="Q38" s="601"/>
      <c r="R38" s="600">
        <v>1027.6743200000001</v>
      </c>
      <c r="S38" s="621"/>
      <c r="W38" s="805"/>
    </row>
    <row r="39" spans="1:23" s="629" customFormat="1" ht="15.95" customHeight="1">
      <c r="A39" s="626"/>
      <c r="B39" s="633"/>
      <c r="C39" s="630"/>
      <c r="D39" s="634" t="s">
        <v>41</v>
      </c>
      <c r="E39" s="626"/>
      <c r="F39" s="603">
        <v>3277.801074</v>
      </c>
      <c r="G39" s="601"/>
      <c r="H39" s="601">
        <v>3021.747613</v>
      </c>
      <c r="I39" s="601"/>
      <c r="J39" s="601">
        <v>256.05346100000003</v>
      </c>
      <c r="K39" s="601"/>
      <c r="L39" s="602">
        <v>2314.4662429999998</v>
      </c>
      <c r="M39" s="601"/>
      <c r="N39" s="601">
        <v>2193.0247020000002</v>
      </c>
      <c r="O39" s="601"/>
      <c r="P39" s="601">
        <v>121.441541</v>
      </c>
      <c r="Q39" s="601"/>
      <c r="R39" s="600">
        <v>963.33483100000001</v>
      </c>
      <c r="S39" s="621"/>
      <c r="W39" s="805"/>
    </row>
    <row r="40" spans="1:23" s="629" customFormat="1" ht="15.95" customHeight="1">
      <c r="A40" s="626"/>
      <c r="B40" s="633"/>
      <c r="C40" s="630"/>
      <c r="D40" s="634" t="s">
        <v>39</v>
      </c>
      <c r="E40" s="626"/>
      <c r="F40" s="603">
        <v>4137.1238810000004</v>
      </c>
      <c r="G40" s="601"/>
      <c r="H40" s="601">
        <v>3897.9158790000001</v>
      </c>
      <c r="I40" s="601"/>
      <c r="J40" s="601">
        <v>239.20800199999999</v>
      </c>
      <c r="K40" s="601"/>
      <c r="L40" s="602">
        <v>2623.342838</v>
      </c>
      <c r="M40" s="601"/>
      <c r="N40" s="601">
        <v>2504.38294</v>
      </c>
      <c r="O40" s="601"/>
      <c r="P40" s="601">
        <v>118.959898</v>
      </c>
      <c r="Q40" s="601"/>
      <c r="R40" s="600">
        <v>1513.781043</v>
      </c>
      <c r="S40" s="621"/>
      <c r="W40" s="805"/>
    </row>
    <row r="41" spans="1:23" s="629" customFormat="1" ht="15.95" customHeight="1">
      <c r="A41" s="626"/>
      <c r="B41" s="633"/>
      <c r="C41" s="630"/>
      <c r="D41" s="634"/>
      <c r="E41" s="626"/>
      <c r="F41" s="603"/>
      <c r="G41" s="601"/>
      <c r="H41" s="601"/>
      <c r="I41" s="601"/>
      <c r="J41" s="601"/>
      <c r="K41" s="601"/>
      <c r="L41" s="602"/>
      <c r="M41" s="601"/>
      <c r="N41" s="601"/>
      <c r="O41" s="601"/>
      <c r="P41" s="601"/>
      <c r="Q41" s="601"/>
      <c r="R41" s="600"/>
      <c r="S41" s="621"/>
      <c r="W41" s="805"/>
    </row>
    <row r="42" spans="1:23" s="629" customFormat="1" ht="15.95" customHeight="1">
      <c r="A42" s="626"/>
      <c r="B42" s="670" t="s">
        <v>474</v>
      </c>
      <c r="C42" s="630"/>
      <c r="D42" s="634" t="s">
        <v>40</v>
      </c>
      <c r="E42" s="626"/>
      <c r="F42" s="603">
        <v>3501.6979999999999</v>
      </c>
      <c r="G42" s="601"/>
      <c r="H42" s="601">
        <v>3332.58</v>
      </c>
      <c r="I42" s="601"/>
      <c r="J42" s="601">
        <v>169.11799999999999</v>
      </c>
      <c r="K42" s="601"/>
      <c r="L42" s="602">
        <v>2120.38</v>
      </c>
      <c r="M42" s="601"/>
      <c r="N42" s="601">
        <v>2000.973</v>
      </c>
      <c r="O42" s="601"/>
      <c r="P42" s="601">
        <v>119.407</v>
      </c>
      <c r="Q42" s="601"/>
      <c r="R42" s="600">
        <v>1381.317</v>
      </c>
      <c r="S42" s="621"/>
      <c r="W42" s="805"/>
    </row>
    <row r="43" spans="1:23" s="629" customFormat="1" ht="15.95" customHeight="1">
      <c r="A43" s="626"/>
      <c r="B43" s="633"/>
      <c r="C43" s="630"/>
      <c r="D43" s="634" t="s">
        <v>33</v>
      </c>
      <c r="E43" s="626"/>
      <c r="F43" s="603">
        <v>3485.2570000000001</v>
      </c>
      <c r="G43" s="601"/>
      <c r="H43" s="601">
        <v>3434.6460000000002</v>
      </c>
      <c r="I43" s="601"/>
      <c r="J43" s="601">
        <v>50.610999999999997</v>
      </c>
      <c r="K43" s="601"/>
      <c r="L43" s="602">
        <v>2241.2159999999999</v>
      </c>
      <c r="M43" s="601"/>
      <c r="N43" s="601">
        <v>2128.6480000000001</v>
      </c>
      <c r="O43" s="601"/>
      <c r="P43" s="601">
        <v>112.568</v>
      </c>
      <c r="Q43" s="601"/>
      <c r="R43" s="600">
        <v>1244.04</v>
      </c>
      <c r="S43" s="621"/>
      <c r="W43" s="805"/>
    </row>
    <row r="44" spans="1:23" s="629" customFormat="1" ht="15.95" customHeight="1">
      <c r="A44" s="626"/>
      <c r="B44" s="633"/>
      <c r="C44" s="630"/>
      <c r="D44" s="634" t="s">
        <v>34</v>
      </c>
      <c r="E44" s="626"/>
      <c r="F44" s="603">
        <v>4023.9609999999998</v>
      </c>
      <c r="G44" s="601"/>
      <c r="H44" s="601">
        <v>3796.6109999999999</v>
      </c>
      <c r="I44" s="601"/>
      <c r="J44" s="601">
        <v>227.35</v>
      </c>
      <c r="K44" s="601"/>
      <c r="L44" s="602">
        <v>2710.2220000000002</v>
      </c>
      <c r="M44" s="601"/>
      <c r="N44" s="601">
        <v>2600.424</v>
      </c>
      <c r="O44" s="601"/>
      <c r="P44" s="601">
        <v>109.798</v>
      </c>
      <c r="Q44" s="601"/>
      <c r="R44" s="600">
        <v>1313.739</v>
      </c>
      <c r="S44" s="621"/>
      <c r="W44" s="805"/>
    </row>
    <row r="45" spans="1:23" s="629" customFormat="1" ht="15.95" customHeight="1">
      <c r="A45" s="626"/>
      <c r="B45" s="633"/>
      <c r="C45" s="630"/>
      <c r="D45" s="634" t="s">
        <v>312</v>
      </c>
      <c r="E45" s="626"/>
      <c r="F45" s="603">
        <v>4249.5280000000002</v>
      </c>
      <c r="G45" s="601"/>
      <c r="H45" s="601">
        <v>4098.326</v>
      </c>
      <c r="I45" s="601"/>
      <c r="J45" s="601">
        <v>151.203</v>
      </c>
      <c r="K45" s="601"/>
      <c r="L45" s="602">
        <v>2741.107</v>
      </c>
      <c r="M45" s="601"/>
      <c r="N45" s="601">
        <v>2622.7629999999999</v>
      </c>
      <c r="O45" s="601"/>
      <c r="P45" s="601">
        <v>118.34399999999999</v>
      </c>
      <c r="Q45" s="601"/>
      <c r="R45" s="600">
        <v>1508.422</v>
      </c>
      <c r="S45" s="621"/>
      <c r="W45" s="805"/>
    </row>
    <row r="46" spans="1:23" s="629" customFormat="1" ht="15.95" customHeight="1">
      <c r="A46" s="626"/>
      <c r="B46" s="633"/>
      <c r="C46" s="630"/>
      <c r="D46" s="634" t="s">
        <v>35</v>
      </c>
      <c r="E46" s="626"/>
      <c r="F46" s="603">
        <v>4495.3959999999997</v>
      </c>
      <c r="G46" s="601"/>
      <c r="H46" s="601">
        <v>4220.1530000000002</v>
      </c>
      <c r="I46" s="601"/>
      <c r="J46" s="601">
        <v>275.24299999999999</v>
      </c>
      <c r="K46" s="601"/>
      <c r="L46" s="602">
        <v>2781.4670000000001</v>
      </c>
      <c r="M46" s="601"/>
      <c r="N46" s="601">
        <v>2585.9929999999999</v>
      </c>
      <c r="O46" s="601"/>
      <c r="P46" s="601">
        <v>195.47399999999999</v>
      </c>
      <c r="Q46" s="601"/>
      <c r="R46" s="600">
        <v>1713.9290000000001</v>
      </c>
      <c r="S46" s="621"/>
      <c r="W46" s="805"/>
    </row>
    <row r="47" spans="1:23" s="629" customFormat="1" ht="15.95" customHeight="1">
      <c r="A47" s="626"/>
      <c r="B47" s="633"/>
      <c r="C47" s="630"/>
      <c r="D47" s="634" t="s">
        <v>36</v>
      </c>
      <c r="E47" s="626"/>
      <c r="F47" s="603">
        <v>5144.5820000000003</v>
      </c>
      <c r="G47" s="601"/>
      <c r="H47" s="601">
        <v>5102.47</v>
      </c>
      <c r="I47" s="601"/>
      <c r="J47" s="601">
        <v>42.112000000000002</v>
      </c>
      <c r="K47" s="601"/>
      <c r="L47" s="602">
        <v>2637.5790000000002</v>
      </c>
      <c r="M47" s="601"/>
      <c r="N47" s="601">
        <v>2450.1750000000002</v>
      </c>
      <c r="O47" s="601"/>
      <c r="P47" s="601">
        <v>187.404</v>
      </c>
      <c r="Q47" s="601"/>
      <c r="R47" s="600">
        <v>2507.0030000000002</v>
      </c>
      <c r="S47" s="621"/>
      <c r="W47" s="805"/>
    </row>
    <row r="48" spans="1:23" s="629" customFormat="1" ht="15.95" customHeight="1">
      <c r="A48" s="626"/>
      <c r="B48" s="633"/>
      <c r="C48" s="630"/>
      <c r="D48" s="634" t="s">
        <v>448</v>
      </c>
      <c r="E48" s="626"/>
      <c r="F48" s="603">
        <v>5192.5770000000002</v>
      </c>
      <c r="G48" s="601"/>
      <c r="H48" s="601">
        <v>5158.4449999999997</v>
      </c>
      <c r="I48" s="601"/>
      <c r="J48" s="601">
        <v>34.131999999999998</v>
      </c>
      <c r="K48" s="601"/>
      <c r="L48" s="602">
        <v>2071.0920000000001</v>
      </c>
      <c r="M48" s="601"/>
      <c r="N48" s="601">
        <v>1896.056</v>
      </c>
      <c r="O48" s="601"/>
      <c r="P48" s="601">
        <v>175.036</v>
      </c>
      <c r="Q48" s="601"/>
      <c r="R48" s="600">
        <v>3121.4850000000001</v>
      </c>
      <c r="S48" s="621"/>
      <c r="W48" s="805"/>
    </row>
    <row r="49" spans="1:23" s="629" customFormat="1" ht="15.95" customHeight="1">
      <c r="A49" s="626"/>
      <c r="B49" s="633"/>
      <c r="C49" s="630"/>
      <c r="D49" s="634" t="s">
        <v>37</v>
      </c>
      <c r="E49" s="626"/>
      <c r="F49" s="603">
        <v>4065.7550000000001</v>
      </c>
      <c r="G49" s="601"/>
      <c r="H49" s="601">
        <v>3975.2959999999998</v>
      </c>
      <c r="I49" s="601"/>
      <c r="J49" s="601">
        <v>90.459000000000003</v>
      </c>
      <c r="K49" s="601"/>
      <c r="L49" s="602">
        <v>2245.143</v>
      </c>
      <c r="M49" s="601"/>
      <c r="N49" s="601">
        <v>2087.0859999999998</v>
      </c>
      <c r="O49" s="601"/>
      <c r="P49" s="601">
        <v>158.05699999999999</v>
      </c>
      <c r="Q49" s="601"/>
      <c r="R49" s="600">
        <v>1820.6120000000001</v>
      </c>
      <c r="S49" s="621"/>
      <c r="W49" s="805"/>
    </row>
    <row r="50" spans="1:23" s="629" customFormat="1" ht="15.95" customHeight="1">
      <c r="A50" s="626"/>
      <c r="B50" s="633"/>
      <c r="C50" s="630"/>
      <c r="D50" s="634" t="s">
        <v>449</v>
      </c>
      <c r="E50" s="626"/>
      <c r="F50" s="603">
        <v>5757.973</v>
      </c>
      <c r="G50" s="601"/>
      <c r="H50" s="601">
        <v>5709.5320000000002</v>
      </c>
      <c r="I50" s="601"/>
      <c r="J50" s="601">
        <v>48.441000000000003</v>
      </c>
      <c r="K50" s="601"/>
      <c r="L50" s="602">
        <v>2864.9290000000001</v>
      </c>
      <c r="M50" s="601"/>
      <c r="N50" s="601">
        <v>2644.0219999999999</v>
      </c>
      <c r="O50" s="601"/>
      <c r="P50" s="601">
        <v>220.90799999999999</v>
      </c>
      <c r="Q50" s="601"/>
      <c r="R50" s="600">
        <v>2893.0439999999999</v>
      </c>
      <c r="S50" s="621"/>
      <c r="W50" s="805"/>
    </row>
    <row r="51" spans="1:23" s="629" customFormat="1" ht="15.95" customHeight="1">
      <c r="A51" s="626"/>
      <c r="B51" s="633"/>
      <c r="C51" s="630"/>
      <c r="D51" s="634" t="s">
        <v>38</v>
      </c>
      <c r="E51" s="626"/>
      <c r="F51" s="603">
        <v>4251.5140000000001</v>
      </c>
      <c r="G51" s="601"/>
      <c r="H51" s="601">
        <v>4200.5039999999999</v>
      </c>
      <c r="I51" s="601"/>
      <c r="J51" s="601">
        <v>51.01</v>
      </c>
      <c r="K51" s="601"/>
      <c r="L51" s="602">
        <v>2882.9850000000001</v>
      </c>
      <c r="M51" s="601"/>
      <c r="N51" s="601">
        <v>2717.0990000000002</v>
      </c>
      <c r="O51" s="601"/>
      <c r="P51" s="601">
        <v>165.886</v>
      </c>
      <c r="Q51" s="601"/>
      <c r="R51" s="600">
        <v>1368.53</v>
      </c>
      <c r="S51" s="621"/>
      <c r="W51" s="805"/>
    </row>
    <row r="52" spans="1:23" s="629" customFormat="1" ht="15.95" customHeight="1">
      <c r="A52" s="626"/>
      <c r="B52" s="633"/>
      <c r="C52" s="630"/>
      <c r="D52" s="634" t="s">
        <v>41</v>
      </c>
      <c r="E52" s="626"/>
      <c r="F52" s="603">
        <v>5866.5680000000002</v>
      </c>
      <c r="G52" s="601"/>
      <c r="H52" s="601">
        <v>5808.5559999999996</v>
      </c>
      <c r="I52" s="601"/>
      <c r="J52" s="601">
        <v>58.012</v>
      </c>
      <c r="K52" s="601"/>
      <c r="L52" s="602">
        <v>3043.69</v>
      </c>
      <c r="M52" s="601"/>
      <c r="N52" s="601">
        <v>2969.3249999999998</v>
      </c>
      <c r="O52" s="601"/>
      <c r="P52" s="601">
        <v>74.364999999999995</v>
      </c>
      <c r="Q52" s="601"/>
      <c r="R52" s="600">
        <v>2822.8789999999999</v>
      </c>
      <c r="S52" s="621"/>
      <c r="W52" s="805"/>
    </row>
    <row r="53" spans="1:23" s="629" customFormat="1" ht="15.95" customHeight="1">
      <c r="A53" s="626"/>
      <c r="B53" s="633"/>
      <c r="C53" s="630"/>
      <c r="D53" s="634" t="s">
        <v>39</v>
      </c>
      <c r="E53" s="626"/>
      <c r="F53" s="603">
        <v>7419.1277289999998</v>
      </c>
      <c r="G53" s="601"/>
      <c r="H53" s="601">
        <v>7288.289452</v>
      </c>
      <c r="I53" s="601"/>
      <c r="J53" s="601">
        <v>130.83827700000001</v>
      </c>
      <c r="K53" s="601"/>
      <c r="L53" s="602">
        <v>3279.953532</v>
      </c>
      <c r="M53" s="601"/>
      <c r="N53" s="601">
        <v>3183.1815259999998</v>
      </c>
      <c r="O53" s="601"/>
      <c r="P53" s="601">
        <v>96.772006000000005</v>
      </c>
      <c r="Q53" s="601"/>
      <c r="R53" s="600">
        <v>4139.1741970000003</v>
      </c>
      <c r="S53" s="621"/>
      <c r="W53" s="805"/>
    </row>
    <row r="54" spans="1:23" s="629" customFormat="1" ht="15.95" customHeight="1">
      <c r="A54" s="626"/>
      <c r="B54" s="633"/>
      <c r="C54" s="630"/>
      <c r="D54" s="634"/>
      <c r="E54" s="626"/>
      <c r="F54" s="603"/>
      <c r="G54" s="601"/>
      <c r="H54" s="601"/>
      <c r="I54" s="601"/>
      <c r="J54" s="601"/>
      <c r="K54" s="601"/>
      <c r="L54" s="602"/>
      <c r="M54" s="601"/>
      <c r="N54" s="601"/>
      <c r="O54" s="601"/>
      <c r="P54" s="601"/>
      <c r="Q54" s="601"/>
      <c r="R54" s="600"/>
      <c r="S54" s="621"/>
      <c r="W54" s="805"/>
    </row>
    <row r="55" spans="1:23" s="629" customFormat="1" ht="15.95" customHeight="1">
      <c r="A55" s="626"/>
      <c r="B55" s="670" t="s">
        <v>491</v>
      </c>
      <c r="C55" s="630"/>
      <c r="D55" s="634" t="s">
        <v>40</v>
      </c>
      <c r="E55" s="626"/>
      <c r="F55" s="603">
        <v>5869.3</v>
      </c>
      <c r="G55" s="601"/>
      <c r="H55" s="601">
        <v>5820.2</v>
      </c>
      <c r="I55" s="601"/>
      <c r="J55" s="601">
        <v>49.1</v>
      </c>
      <c r="K55" s="601"/>
      <c r="L55" s="602">
        <v>2991.8</v>
      </c>
      <c r="M55" s="601"/>
      <c r="N55" s="601">
        <v>2908.8</v>
      </c>
      <c r="O55" s="601"/>
      <c r="P55" s="601">
        <v>83</v>
      </c>
      <c r="Q55" s="601"/>
      <c r="R55" s="600">
        <v>2877.5</v>
      </c>
      <c r="S55" s="621"/>
      <c r="W55" s="805"/>
    </row>
    <row r="56" spans="1:23" s="629" customFormat="1" ht="15.95" customHeight="1">
      <c r="A56" s="626"/>
      <c r="B56" s="670"/>
      <c r="C56" s="630"/>
      <c r="D56" s="634" t="s">
        <v>33</v>
      </c>
      <c r="E56" s="626"/>
      <c r="F56" s="603">
        <v>5285.2</v>
      </c>
      <c r="G56" s="601"/>
      <c r="H56" s="601">
        <v>5246.4</v>
      </c>
      <c r="I56" s="601"/>
      <c r="J56" s="601">
        <v>38.799999999999997</v>
      </c>
      <c r="K56" s="601"/>
      <c r="L56" s="602">
        <v>2374.1</v>
      </c>
      <c r="M56" s="601"/>
      <c r="N56" s="601">
        <v>2317.9</v>
      </c>
      <c r="O56" s="601"/>
      <c r="P56" s="601">
        <v>56.2</v>
      </c>
      <c r="Q56" s="601"/>
      <c r="R56" s="600">
        <v>2911</v>
      </c>
      <c r="S56" s="621"/>
      <c r="W56" s="805"/>
    </row>
    <row r="57" spans="1:23" ht="15.95" customHeight="1" thickBot="1">
      <c r="A57" s="46"/>
      <c r="B57" s="47"/>
      <c r="C57" s="47"/>
      <c r="D57" s="47"/>
      <c r="E57" s="48"/>
      <c r="F57" s="48"/>
      <c r="G57" s="48"/>
      <c r="H57" s="48"/>
      <c r="I57" s="48"/>
      <c r="J57" s="48"/>
      <c r="K57" s="48"/>
      <c r="L57" s="48"/>
      <c r="M57" s="48"/>
      <c r="N57" s="48"/>
      <c r="O57" s="48"/>
      <c r="P57" s="48"/>
      <c r="Q57" s="48"/>
      <c r="R57" s="48"/>
      <c r="S57" s="48"/>
    </row>
    <row r="58" spans="1:23" ht="15.95" customHeight="1">
      <c r="A58" s="815"/>
      <c r="B58" s="828"/>
      <c r="C58" s="816"/>
      <c r="D58" s="816"/>
      <c r="E58" s="817"/>
      <c r="F58" s="817"/>
      <c r="G58" s="817"/>
      <c r="H58" s="817"/>
      <c r="I58" s="817"/>
      <c r="J58" s="817"/>
      <c r="K58" s="817"/>
      <c r="L58" s="817"/>
      <c r="M58" s="817"/>
      <c r="N58" s="817"/>
      <c r="O58" s="817"/>
      <c r="P58" s="817"/>
      <c r="Q58" s="817"/>
      <c r="R58" s="817"/>
      <c r="S58" s="817"/>
    </row>
    <row r="59" spans="1:23" s="386" customFormat="1" ht="18" customHeight="1">
      <c r="A59" s="384"/>
      <c r="B59" s="829"/>
      <c r="C59" s="384"/>
      <c r="D59" s="384"/>
      <c r="E59" s="384"/>
      <c r="F59" s="384"/>
      <c r="G59" s="384"/>
      <c r="H59" s="384"/>
      <c r="I59" s="384"/>
      <c r="J59" s="384"/>
      <c r="K59" s="384"/>
      <c r="L59" s="384"/>
      <c r="M59" s="384"/>
      <c r="N59" s="384"/>
      <c r="O59" s="384"/>
      <c r="P59" s="384"/>
      <c r="Q59" s="384"/>
      <c r="R59" s="384"/>
      <c r="S59" s="384"/>
    </row>
    <row r="60" spans="1:23" s="386" customFormat="1" ht="18" customHeight="1">
      <c r="A60" s="384"/>
      <c r="B60" s="387"/>
      <c r="C60" s="388"/>
      <c r="D60" s="388"/>
      <c r="E60" s="384"/>
      <c r="F60" s="384"/>
      <c r="G60" s="384"/>
      <c r="H60" s="384"/>
      <c r="I60" s="384"/>
      <c r="J60" s="384"/>
      <c r="K60" s="384"/>
      <c r="L60" s="384"/>
      <c r="M60" s="384"/>
      <c r="N60" s="384"/>
      <c r="O60" s="384"/>
      <c r="P60" s="384"/>
      <c r="Q60" s="384"/>
      <c r="R60" s="384"/>
      <c r="S60" s="384"/>
    </row>
    <row r="61" spans="1:23" s="386" customFormat="1" ht="18" customHeight="1">
      <c r="A61" s="881"/>
      <c r="B61" s="881"/>
      <c r="C61" s="881"/>
      <c r="D61" s="881"/>
      <c r="E61" s="384"/>
      <c r="F61" s="384"/>
      <c r="G61" s="384"/>
      <c r="H61" s="384"/>
      <c r="I61" s="384"/>
      <c r="J61" s="384"/>
      <c r="K61" s="384"/>
      <c r="L61" s="384"/>
      <c r="M61" s="384"/>
      <c r="N61" s="384"/>
      <c r="O61" s="384"/>
      <c r="P61" s="384"/>
      <c r="Q61" s="384"/>
      <c r="R61" s="389"/>
      <c r="S61" s="389"/>
      <c r="T61" s="390"/>
      <c r="U61" s="390"/>
    </row>
    <row r="62" spans="1:23" s="386" customFormat="1" ht="18" customHeight="1">
      <c r="A62" s="387"/>
      <c r="B62" s="385"/>
      <c r="C62" s="387"/>
      <c r="D62" s="387"/>
      <c r="E62" s="384"/>
      <c r="F62" s="384"/>
      <c r="G62" s="384"/>
      <c r="H62" s="384"/>
      <c r="I62" s="384"/>
      <c r="J62" s="384"/>
      <c r="K62" s="384"/>
      <c r="L62" s="384"/>
      <c r="M62" s="384"/>
      <c r="N62" s="384"/>
      <c r="O62" s="384"/>
      <c r="P62" s="384"/>
      <c r="Q62" s="384"/>
      <c r="R62" s="389"/>
      <c r="S62" s="389"/>
      <c r="T62" s="390"/>
      <c r="U62" s="390"/>
    </row>
    <row r="63" spans="1:23" s="386" customFormat="1" ht="18" customHeight="1">
      <c r="A63" s="384"/>
      <c r="B63" s="391"/>
      <c r="C63" s="384"/>
      <c r="D63" s="384"/>
      <c r="E63" s="384"/>
      <c r="F63" s="384"/>
      <c r="G63" s="384"/>
      <c r="H63" s="384"/>
      <c r="I63" s="384"/>
      <c r="J63" s="384"/>
      <c r="K63" s="384"/>
      <c r="L63" s="384"/>
      <c r="M63" s="384"/>
      <c r="N63" s="384"/>
      <c r="O63" s="384"/>
      <c r="P63" s="384"/>
      <c r="Q63" s="384"/>
      <c r="R63" s="384"/>
      <c r="S63" s="384"/>
    </row>
    <row r="64" spans="1:23" s="386" customFormat="1" ht="18" customHeight="1">
      <c r="A64" s="384"/>
      <c r="B64" s="391"/>
      <c r="C64" s="384"/>
      <c r="D64" s="384"/>
      <c r="E64" s="384"/>
      <c r="F64" s="384"/>
      <c r="G64" s="384"/>
      <c r="H64" s="384"/>
      <c r="I64" s="384"/>
      <c r="J64" s="384"/>
      <c r="K64" s="384"/>
      <c r="L64" s="384"/>
      <c r="M64" s="384"/>
      <c r="N64" s="384"/>
      <c r="O64" s="384"/>
      <c r="P64" s="384"/>
      <c r="Q64" s="384"/>
      <c r="R64" s="384"/>
      <c r="S64" s="384"/>
    </row>
    <row r="65" spans="1:21" s="386" customFormat="1" ht="18" customHeight="1">
      <c r="A65" s="384"/>
      <c r="B65" s="391"/>
      <c r="C65" s="384"/>
      <c r="D65" s="384"/>
      <c r="E65" s="384"/>
      <c r="F65" s="384"/>
      <c r="G65" s="384"/>
      <c r="H65" s="384"/>
      <c r="I65" s="384"/>
      <c r="J65" s="384"/>
      <c r="K65" s="384"/>
      <c r="L65" s="384"/>
      <c r="M65" s="384"/>
      <c r="N65" s="384"/>
      <c r="O65" s="384"/>
      <c r="P65" s="384"/>
      <c r="Q65" s="384"/>
      <c r="R65" s="384"/>
      <c r="S65" s="384"/>
    </row>
    <row r="66" spans="1:21" s="386" customFormat="1" ht="18" customHeight="1">
      <c r="A66" s="384"/>
      <c r="B66" s="391"/>
      <c r="C66" s="384"/>
      <c r="D66" s="384"/>
      <c r="E66" s="384"/>
      <c r="F66" s="384"/>
      <c r="G66" s="384"/>
      <c r="H66" s="384"/>
      <c r="I66" s="384"/>
      <c r="J66" s="384"/>
      <c r="K66" s="384"/>
      <c r="L66" s="384"/>
      <c r="M66" s="384"/>
      <c r="N66" s="384"/>
      <c r="O66" s="384"/>
      <c r="P66" s="384"/>
      <c r="Q66" s="384"/>
      <c r="R66" s="384"/>
      <c r="S66" s="384"/>
    </row>
    <row r="67" spans="1:21" s="386" customFormat="1" ht="28.5" customHeight="1">
      <c r="A67" s="384"/>
      <c r="B67" s="391"/>
      <c r="C67" s="384"/>
      <c r="D67" s="384"/>
      <c r="E67" s="384"/>
      <c r="F67" s="384"/>
      <c r="G67" s="384"/>
      <c r="H67" s="384"/>
      <c r="I67" s="384"/>
      <c r="J67" s="384"/>
      <c r="K67" s="384"/>
      <c r="L67" s="384"/>
      <c r="M67" s="384"/>
      <c r="N67" s="384"/>
      <c r="O67" s="384"/>
      <c r="P67" s="384"/>
      <c r="Q67" s="384"/>
      <c r="R67" s="384"/>
      <c r="S67" s="384"/>
    </row>
    <row r="68" spans="1:21" s="53" customFormat="1" ht="33" customHeight="1">
      <c r="A68" s="882"/>
      <c r="B68" s="882"/>
      <c r="C68" s="882"/>
      <c r="D68" s="882"/>
      <c r="E68" s="882"/>
      <c r="F68" s="882"/>
      <c r="G68" s="882"/>
      <c r="H68" s="882"/>
      <c r="I68" s="882"/>
      <c r="J68" s="882"/>
      <c r="K68" s="882"/>
      <c r="L68" s="882"/>
      <c r="M68" s="882"/>
      <c r="N68" s="882"/>
      <c r="O68" s="882"/>
      <c r="P68" s="882"/>
      <c r="Q68" s="882"/>
      <c r="R68" s="882"/>
      <c r="S68" s="882"/>
      <c r="T68" s="52"/>
    </row>
    <row r="69" spans="1:21" ht="18" customHeight="1"/>
    <row r="70" spans="1:21" ht="18" customHeight="1"/>
    <row r="71" spans="1:21">
      <c r="F71" s="392"/>
      <c r="G71" s="392"/>
      <c r="H71" s="392"/>
      <c r="I71" s="392"/>
      <c r="J71" s="392"/>
      <c r="K71" s="392"/>
      <c r="L71" s="392"/>
      <c r="M71" s="392"/>
      <c r="N71" s="392"/>
      <c r="O71" s="392"/>
      <c r="P71" s="392"/>
      <c r="Q71" s="392"/>
      <c r="R71" s="392"/>
      <c r="S71" s="392"/>
      <c r="T71" s="392"/>
    </row>
    <row r="72" spans="1:21">
      <c r="F72" s="393"/>
      <c r="G72" s="393"/>
      <c r="H72" s="393"/>
      <c r="I72" s="393"/>
      <c r="J72" s="393"/>
      <c r="K72" s="393"/>
      <c r="L72" s="393"/>
      <c r="M72" s="393"/>
      <c r="N72" s="393"/>
      <c r="O72" s="393"/>
      <c r="P72" s="393"/>
      <c r="Q72" s="393"/>
      <c r="R72" s="393"/>
      <c r="S72" s="393"/>
      <c r="T72" s="393"/>
      <c r="U72" s="393"/>
    </row>
  </sheetData>
  <mergeCells count="8">
    <mergeCell ref="A61:D61"/>
    <mergeCell ref="A68:S68"/>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view="pageBreakPreview" topLeftCell="B25" zoomScale="91" zoomScaleNormal="80" zoomScaleSheetLayoutView="91" workbookViewId="0">
      <selection activeCell="H31" sqref="H31"/>
    </sheetView>
  </sheetViews>
  <sheetFormatPr defaultRowHeight="14.25"/>
  <cols>
    <col min="1" max="1" width="1.7109375" style="49" hidden="1" customWidth="1"/>
    <col min="2" max="2" width="6.85546875" style="49" customWidth="1"/>
    <col min="3" max="3" width="4" style="49" hidden="1" customWidth="1"/>
    <col min="4" max="4" width="5.7109375" style="49" customWidth="1"/>
    <col min="5" max="5" width="2" style="49" customWidth="1"/>
    <col min="6" max="6" width="11.42578125" style="49" customWidth="1"/>
    <col min="7" max="7" width="3" style="49" customWidth="1"/>
    <col min="8" max="8" width="11.42578125" style="49" customWidth="1"/>
    <col min="9" max="9" width="3" style="49" customWidth="1"/>
    <col min="10" max="10" width="11.42578125" style="49" customWidth="1"/>
    <col min="11" max="11" width="3" style="49" customWidth="1"/>
    <col min="12" max="12" width="11.42578125" style="49" customWidth="1"/>
    <col min="13" max="13" width="3" style="49" customWidth="1"/>
    <col min="14" max="14" width="11.42578125" style="49" customWidth="1"/>
    <col min="15" max="15" width="3" style="49" customWidth="1"/>
    <col min="16" max="16" width="11.42578125" style="49" customWidth="1"/>
    <col min="17" max="17" width="2.42578125" style="49" customWidth="1"/>
    <col min="18" max="18" width="12.7109375" style="49" customWidth="1"/>
    <col min="19" max="19" width="2.28515625" style="49" customWidth="1"/>
    <col min="20" max="20" width="1.7109375" style="49" customWidth="1"/>
    <col min="21" max="21" width="0.140625" style="49" hidden="1" customWidth="1"/>
    <col min="22" max="22" width="9.140625" style="864"/>
    <col min="23" max="16384" width="9.140625" style="49"/>
  </cols>
  <sheetData>
    <row r="1" spans="1:22" s="1" customFormat="1" ht="17.25" customHeight="1">
      <c r="B1" s="883" t="s">
        <v>0</v>
      </c>
      <c r="C1" s="883"/>
      <c r="D1" s="883"/>
      <c r="E1" s="2" t="s">
        <v>1</v>
      </c>
      <c r="F1" s="3"/>
      <c r="G1" s="3"/>
      <c r="H1" s="3"/>
      <c r="I1" s="3"/>
      <c r="J1" s="3"/>
      <c r="K1" s="3"/>
      <c r="L1" s="3"/>
      <c r="M1" s="3"/>
      <c r="N1" s="3"/>
      <c r="O1" s="3"/>
      <c r="P1" s="3"/>
      <c r="Q1" s="3"/>
      <c r="R1" s="3"/>
      <c r="S1" s="3"/>
      <c r="T1" s="4"/>
      <c r="U1" s="5"/>
      <c r="V1" s="860"/>
    </row>
    <row r="2" spans="1:22" s="1" customFormat="1" ht="17.25" customHeight="1">
      <c r="A2" s="6" t="s">
        <v>2</v>
      </c>
      <c r="B2" s="883"/>
      <c r="C2" s="883"/>
      <c r="D2" s="883"/>
      <c r="E2" s="7" t="s">
        <v>3</v>
      </c>
      <c r="F2" s="6"/>
      <c r="G2" s="6"/>
      <c r="H2" s="6"/>
      <c r="I2" s="6"/>
      <c r="J2" s="6"/>
      <c r="K2" s="6"/>
      <c r="L2" s="6"/>
      <c r="M2" s="6"/>
      <c r="N2" s="6"/>
      <c r="O2" s="6"/>
      <c r="P2" s="6"/>
      <c r="Q2" s="6"/>
      <c r="R2" s="6"/>
      <c r="S2" s="6"/>
      <c r="T2" s="8"/>
      <c r="U2" s="8"/>
      <c r="V2" s="860"/>
    </row>
    <row r="3" spans="1:22" s="9" customFormat="1" ht="15" customHeight="1" thickBot="1">
      <c r="R3" s="10"/>
      <c r="V3" s="861"/>
    </row>
    <row r="4" spans="1:22" s="15" customFormat="1" ht="3.75" customHeight="1">
      <c r="A4" s="11"/>
      <c r="B4" s="12"/>
      <c r="C4" s="12"/>
      <c r="D4" s="12"/>
      <c r="E4" s="12"/>
      <c r="F4" s="12"/>
      <c r="G4" s="12"/>
      <c r="H4" s="12"/>
      <c r="I4" s="12"/>
      <c r="J4" s="12"/>
      <c r="K4" s="12"/>
      <c r="L4" s="12"/>
      <c r="M4" s="12"/>
      <c r="N4" s="12"/>
      <c r="O4" s="12"/>
      <c r="P4" s="12"/>
      <c r="Q4" s="12"/>
      <c r="R4" s="13"/>
      <c r="S4" s="14"/>
      <c r="V4" s="862"/>
    </row>
    <row r="5" spans="1:22" s="15" customFormat="1" ht="13.5" customHeight="1">
      <c r="A5" s="16"/>
      <c r="B5" s="17"/>
      <c r="C5" s="17"/>
      <c r="D5" s="17"/>
      <c r="E5" s="17"/>
      <c r="F5" s="884" t="s">
        <v>4</v>
      </c>
      <c r="G5" s="884"/>
      <c r="H5" s="884"/>
      <c r="I5" s="884"/>
      <c r="J5" s="884"/>
      <c r="K5" s="884"/>
      <c r="L5" s="884" t="s">
        <v>5</v>
      </c>
      <c r="M5" s="884"/>
      <c r="N5" s="884"/>
      <c r="O5" s="884"/>
      <c r="P5" s="884"/>
      <c r="Q5" s="884"/>
      <c r="R5" s="328" t="s">
        <v>6</v>
      </c>
      <c r="S5" s="13"/>
      <c r="T5" s="18"/>
      <c r="V5" s="862"/>
    </row>
    <row r="6" spans="1:22" s="15" customFormat="1" ht="12" customHeight="1">
      <c r="A6" s="16"/>
      <c r="B6" s="17"/>
      <c r="C6" s="17"/>
      <c r="D6" s="17" t="s">
        <v>7</v>
      </c>
      <c r="E6" s="17"/>
      <c r="F6" s="885"/>
      <c r="G6" s="885"/>
      <c r="H6" s="885"/>
      <c r="I6" s="885"/>
      <c r="J6" s="885"/>
      <c r="K6" s="885"/>
      <c r="L6" s="885"/>
      <c r="M6" s="885"/>
      <c r="N6" s="885"/>
      <c r="O6" s="885"/>
      <c r="P6" s="885"/>
      <c r="Q6" s="885"/>
      <c r="R6" s="328" t="s">
        <v>8</v>
      </c>
      <c r="S6" s="13"/>
      <c r="T6" s="18"/>
      <c r="V6" s="862"/>
    </row>
    <row r="7" spans="1:22" s="15" customFormat="1" ht="18.75" customHeight="1">
      <c r="A7" s="16"/>
      <c r="B7" s="17"/>
      <c r="C7" s="17"/>
      <c r="D7" s="17"/>
      <c r="E7" s="17"/>
      <c r="F7" s="885" t="s">
        <v>9</v>
      </c>
      <c r="G7" s="885"/>
      <c r="H7" s="885"/>
      <c r="I7" s="885"/>
      <c r="J7" s="885"/>
      <c r="K7" s="885"/>
      <c r="L7" s="885" t="s">
        <v>10</v>
      </c>
      <c r="M7" s="885"/>
      <c r="N7" s="885"/>
      <c r="O7" s="885"/>
      <c r="P7" s="885"/>
      <c r="Q7" s="885"/>
      <c r="R7" s="60" t="s">
        <v>11</v>
      </c>
      <c r="S7" s="13"/>
      <c r="T7" s="18"/>
      <c r="V7" s="862"/>
    </row>
    <row r="8" spans="1:22" s="15" customFormat="1" ht="12" customHeight="1">
      <c r="A8" s="16"/>
      <c r="B8" s="17"/>
      <c r="C8" s="17"/>
      <c r="D8" s="17"/>
      <c r="E8" s="19"/>
      <c r="F8" s="19"/>
      <c r="G8" s="19"/>
      <c r="H8" s="19"/>
      <c r="I8" s="19"/>
      <c r="J8" s="19"/>
      <c r="K8" s="17"/>
      <c r="L8" s="19"/>
      <c r="M8" s="19"/>
      <c r="N8" s="19"/>
      <c r="O8" s="19"/>
      <c r="P8" s="19"/>
      <c r="Q8" s="19"/>
      <c r="R8" s="60" t="s">
        <v>12</v>
      </c>
      <c r="S8" s="20"/>
      <c r="V8" s="862"/>
    </row>
    <row r="9" spans="1:22" s="15" customFormat="1" ht="5.0999999999999996" customHeight="1">
      <c r="A9" s="16"/>
      <c r="B9" s="17"/>
      <c r="C9" s="17"/>
      <c r="D9" s="17"/>
      <c r="E9" s="17"/>
      <c r="F9" s="17"/>
      <c r="G9" s="17"/>
      <c r="H9" s="17"/>
      <c r="I9" s="17"/>
      <c r="J9" s="17"/>
      <c r="K9" s="17"/>
      <c r="L9" s="17"/>
      <c r="M9" s="17"/>
      <c r="N9" s="17"/>
      <c r="O9" s="17"/>
      <c r="P9" s="17"/>
      <c r="Q9" s="17"/>
      <c r="R9" s="17"/>
      <c r="S9" s="20"/>
      <c r="V9" s="862"/>
    </row>
    <row r="10" spans="1:22" s="15" customFormat="1" ht="15" customHeight="1">
      <c r="A10" s="16"/>
      <c r="B10" s="17"/>
      <c r="C10" s="17"/>
      <c r="D10" s="17"/>
      <c r="E10" s="17"/>
      <c r="F10" s="328" t="s">
        <v>13</v>
      </c>
      <c r="G10" s="21"/>
      <c r="H10" s="328" t="s">
        <v>14</v>
      </c>
      <c r="I10" s="21"/>
      <c r="J10" s="328" t="s">
        <v>15</v>
      </c>
      <c r="K10" s="17"/>
      <c r="L10" s="328" t="s">
        <v>13</v>
      </c>
      <c r="M10" s="21"/>
      <c r="N10" s="328" t="s">
        <v>14</v>
      </c>
      <c r="O10" s="21"/>
      <c r="P10" s="328" t="s">
        <v>16</v>
      </c>
      <c r="Q10" s="17"/>
      <c r="R10" s="60"/>
      <c r="S10" s="20"/>
      <c r="V10" s="862"/>
    </row>
    <row r="11" spans="1:22" s="15" customFormat="1" ht="14.25" customHeight="1">
      <c r="A11" s="16"/>
      <c r="B11" s="563" t="s">
        <v>17</v>
      </c>
      <c r="C11" s="22"/>
      <c r="D11" s="22"/>
      <c r="E11" s="17"/>
      <c r="F11" s="60"/>
      <c r="G11" s="17"/>
      <c r="H11" s="328" t="s">
        <v>18</v>
      </c>
      <c r="I11" s="21"/>
      <c r="J11" s="328" t="s">
        <v>19</v>
      </c>
      <c r="K11" s="17"/>
      <c r="L11" s="23"/>
      <c r="M11" s="17"/>
      <c r="N11" s="328" t="s">
        <v>20</v>
      </c>
      <c r="O11" s="21"/>
      <c r="P11" s="328" t="s">
        <v>19</v>
      </c>
      <c r="Q11" s="17"/>
      <c r="R11" s="17"/>
      <c r="S11" s="17"/>
      <c r="V11" s="862"/>
    </row>
    <row r="12" spans="1:22" s="15" customFormat="1" ht="14.25" customHeight="1">
      <c r="A12" s="16"/>
      <c r="B12" s="564" t="s">
        <v>21</v>
      </c>
      <c r="C12" s="17"/>
      <c r="D12" s="17"/>
      <c r="E12" s="17"/>
      <c r="F12" s="24"/>
      <c r="G12" s="17"/>
      <c r="H12" s="328" t="s">
        <v>22</v>
      </c>
      <c r="I12" s="21"/>
      <c r="J12" s="328" t="s">
        <v>23</v>
      </c>
      <c r="K12" s="17"/>
      <c r="L12" s="23" t="s">
        <v>24</v>
      </c>
      <c r="M12" s="17"/>
      <c r="N12" s="328" t="s">
        <v>22</v>
      </c>
      <c r="O12" s="21"/>
      <c r="P12" s="328" t="s">
        <v>23</v>
      </c>
      <c r="Q12" s="17"/>
      <c r="R12" s="17"/>
      <c r="S12" s="17"/>
      <c r="V12" s="862"/>
    </row>
    <row r="13" spans="1:22" s="15" customFormat="1" ht="14.25" customHeight="1">
      <c r="A13" s="16"/>
      <c r="B13" s="17"/>
      <c r="C13" s="17"/>
      <c r="D13" s="17"/>
      <c r="E13" s="17"/>
      <c r="F13" s="60" t="s">
        <v>25</v>
      </c>
      <c r="G13" s="17"/>
      <c r="H13" s="60" t="s">
        <v>26</v>
      </c>
      <c r="I13" s="17"/>
      <c r="J13" s="60" t="s">
        <v>27</v>
      </c>
      <c r="K13" s="17"/>
      <c r="L13" s="60" t="s">
        <v>25</v>
      </c>
      <c r="M13" s="17"/>
      <c r="N13" s="60" t="s">
        <v>26</v>
      </c>
      <c r="O13" s="17"/>
      <c r="P13" s="60" t="s">
        <v>28</v>
      </c>
      <c r="Q13" s="17"/>
      <c r="R13" s="17"/>
      <c r="S13" s="17"/>
      <c r="V13" s="862"/>
    </row>
    <row r="14" spans="1:22" s="15" customFormat="1" ht="14.25" customHeight="1">
      <c r="A14" s="16"/>
      <c r="B14" s="17"/>
      <c r="C14" s="17"/>
      <c r="D14" s="17"/>
      <c r="E14" s="17"/>
      <c r="F14" s="17" t="s">
        <v>29</v>
      </c>
      <c r="G14" s="17"/>
      <c r="H14" s="60" t="s">
        <v>30</v>
      </c>
      <c r="I14" s="17"/>
      <c r="J14" s="60" t="s">
        <v>31</v>
      </c>
      <c r="K14" s="17"/>
      <c r="L14" s="17"/>
      <c r="M14" s="17"/>
      <c r="N14" s="60" t="s">
        <v>30</v>
      </c>
      <c r="O14" s="17"/>
      <c r="P14" s="60" t="s">
        <v>31</v>
      </c>
      <c r="Q14" s="17"/>
      <c r="R14" s="17"/>
      <c r="S14" s="17"/>
      <c r="V14" s="862"/>
    </row>
    <row r="15" spans="1:22" s="15" customFormat="1" ht="5.0999999999999996" customHeight="1">
      <c r="A15" s="16"/>
      <c r="B15" s="17"/>
      <c r="C15" s="17"/>
      <c r="D15" s="17"/>
      <c r="E15" s="17"/>
      <c r="F15" s="17"/>
      <c r="G15" s="17"/>
      <c r="H15" s="60"/>
      <c r="I15" s="17"/>
      <c r="J15" s="60"/>
      <c r="K15" s="17"/>
      <c r="L15" s="17"/>
      <c r="M15" s="17"/>
      <c r="N15" s="60"/>
      <c r="O15" s="17"/>
      <c r="P15" s="20"/>
      <c r="Q15" s="17"/>
      <c r="R15" s="17"/>
      <c r="S15" s="17"/>
      <c r="V15" s="862"/>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62"/>
    </row>
    <row r="17" spans="1:22" s="15" customFormat="1" ht="14.25" customHeight="1">
      <c r="A17" s="16"/>
      <c r="B17" s="17"/>
      <c r="C17" s="17"/>
      <c r="D17" s="17"/>
      <c r="E17" s="884" t="s">
        <v>453</v>
      </c>
      <c r="F17" s="884"/>
      <c r="G17" s="884"/>
      <c r="H17" s="884"/>
      <c r="I17" s="884"/>
      <c r="J17" s="884"/>
      <c r="K17" s="884"/>
      <c r="L17" s="884"/>
      <c r="M17" s="884"/>
      <c r="N17" s="884"/>
      <c r="O17" s="884"/>
      <c r="P17" s="884"/>
      <c r="Q17" s="884"/>
      <c r="R17" s="884"/>
      <c r="S17" s="884"/>
      <c r="T17" s="26"/>
      <c r="V17" s="862"/>
    </row>
    <row r="18" spans="1:22" s="15" customFormat="1" ht="5.25" customHeight="1" thickBot="1">
      <c r="A18" s="27"/>
      <c r="B18" s="28"/>
      <c r="C18" s="28"/>
      <c r="D18" s="28"/>
      <c r="E18" s="65"/>
      <c r="F18" s="28"/>
      <c r="G18" s="28"/>
      <c r="H18" s="28"/>
      <c r="I18" s="28"/>
      <c r="J18" s="28"/>
      <c r="K18" s="28"/>
      <c r="L18" s="28"/>
      <c r="M18" s="28"/>
      <c r="N18" s="28"/>
      <c r="O18" s="28"/>
      <c r="P18" s="28"/>
      <c r="Q18" s="28"/>
      <c r="R18" s="28"/>
      <c r="S18" s="28"/>
      <c r="U18" s="29"/>
      <c r="V18" s="862"/>
    </row>
    <row r="19" spans="1:22" s="15" customFormat="1" ht="18" customHeight="1">
      <c r="A19" s="16"/>
      <c r="B19" s="30"/>
      <c r="C19" s="30"/>
      <c r="D19" s="30"/>
      <c r="E19" s="31"/>
      <c r="F19" s="31"/>
      <c r="G19" s="31"/>
      <c r="H19" s="31"/>
      <c r="I19" s="31"/>
      <c r="J19" s="31"/>
      <c r="K19" s="31"/>
      <c r="L19" s="31"/>
      <c r="M19" s="31"/>
      <c r="N19" s="31"/>
      <c r="O19" s="31"/>
      <c r="P19" s="31"/>
      <c r="Q19" s="31"/>
      <c r="R19" s="31"/>
      <c r="S19" s="31"/>
      <c r="V19" s="862"/>
    </row>
    <row r="20" spans="1:22" s="15" customFormat="1" ht="18" customHeight="1">
      <c r="A20" s="16"/>
      <c r="B20" s="30" t="s">
        <v>306</v>
      </c>
      <c r="C20" s="32"/>
      <c r="D20" s="30"/>
      <c r="E20" s="33"/>
      <c r="F20" s="339">
        <v>97558.929000000004</v>
      </c>
      <c r="G20" s="339"/>
      <c r="H20" s="340">
        <v>95322.328999999998</v>
      </c>
      <c r="I20" s="340"/>
      <c r="J20" s="340">
        <v>2236.5990000000002</v>
      </c>
      <c r="K20" s="339"/>
      <c r="L20" s="339">
        <v>40089.667000000001</v>
      </c>
      <c r="M20" s="339"/>
      <c r="N20" s="340">
        <v>36935.777999999998</v>
      </c>
      <c r="O20" s="340"/>
      <c r="P20" s="340">
        <v>3153.8879999999999</v>
      </c>
      <c r="Q20" s="340"/>
      <c r="R20" s="340">
        <v>57469.262000000002</v>
      </c>
      <c r="S20" s="33"/>
      <c r="T20" s="34"/>
      <c r="V20" s="862"/>
    </row>
    <row r="21" spans="1:22" s="15" customFormat="1" ht="18" customHeight="1">
      <c r="A21" s="16"/>
      <c r="B21" s="30" t="s">
        <v>458</v>
      </c>
      <c r="C21" s="32"/>
      <c r="D21" s="30"/>
      <c r="E21" s="33"/>
      <c r="F21" s="339">
        <v>99912.8</v>
      </c>
      <c r="G21" s="339"/>
      <c r="H21" s="340">
        <v>97652.6</v>
      </c>
      <c r="I21" s="340"/>
      <c r="J21" s="340">
        <v>2260.1999999999998</v>
      </c>
      <c r="K21" s="339"/>
      <c r="L21" s="339">
        <v>44804.7</v>
      </c>
      <c r="M21" s="339"/>
      <c r="N21" s="340">
        <v>41219.699999999997</v>
      </c>
      <c r="O21" s="340"/>
      <c r="P21" s="656">
        <v>3585.1</v>
      </c>
      <c r="Q21" s="665"/>
      <c r="R21" s="340">
        <v>55108</v>
      </c>
      <c r="S21" s="33"/>
      <c r="T21" s="34"/>
      <c r="V21" s="862"/>
    </row>
    <row r="22" spans="1:22" s="629" customFormat="1" ht="18" customHeight="1">
      <c r="A22" s="626"/>
      <c r="B22" s="633" t="s">
        <v>464</v>
      </c>
      <c r="C22" s="630"/>
      <c r="D22" s="633"/>
      <c r="E22" s="627"/>
      <c r="F22" s="628">
        <v>100592</v>
      </c>
      <c r="G22" s="628"/>
      <c r="H22" s="627">
        <v>98325.7</v>
      </c>
      <c r="I22" s="627"/>
      <c r="J22" s="627">
        <v>2266.3000000000002</v>
      </c>
      <c r="K22" s="628"/>
      <c r="L22" s="628">
        <v>44582.6</v>
      </c>
      <c r="M22" s="628"/>
      <c r="N22" s="627">
        <v>40490.1</v>
      </c>
      <c r="O22" s="627"/>
      <c r="P22" s="656">
        <v>4092.5</v>
      </c>
      <c r="Q22" s="665"/>
      <c r="R22" s="627">
        <v>56009.4</v>
      </c>
      <c r="S22" s="627"/>
      <c r="T22" s="744"/>
      <c r="V22" s="863"/>
    </row>
    <row r="23" spans="1:22" s="629" customFormat="1" ht="18" customHeight="1">
      <c r="A23" s="626"/>
      <c r="B23" s="633" t="s">
        <v>482</v>
      </c>
      <c r="C23" s="630"/>
      <c r="D23" s="633"/>
      <c r="E23" s="627"/>
      <c r="F23" s="628">
        <v>77203.35281300002</v>
      </c>
      <c r="G23" s="628"/>
      <c r="H23" s="627">
        <v>75498.057199999996</v>
      </c>
      <c r="I23" s="627"/>
      <c r="J23" s="627">
        <v>1705.295613</v>
      </c>
      <c r="K23" s="628"/>
      <c r="L23" s="628">
        <v>40872.535000000003</v>
      </c>
      <c r="M23" s="628"/>
      <c r="N23" s="627">
        <v>36722.003000000004</v>
      </c>
      <c r="O23" s="627"/>
      <c r="P23" s="656">
        <v>3450.5250000000001</v>
      </c>
      <c r="Q23" s="665"/>
      <c r="R23" s="627">
        <v>36330.817813000001</v>
      </c>
      <c r="S23" s="627"/>
      <c r="T23" s="744"/>
      <c r="V23" s="863"/>
    </row>
    <row r="24" spans="1:22" s="629" customFormat="1" ht="18" customHeight="1">
      <c r="A24" s="626"/>
      <c r="B24" s="670" t="s">
        <v>474</v>
      </c>
      <c r="C24" s="630"/>
      <c r="D24" s="633"/>
      <c r="E24" s="627"/>
      <c r="F24" s="628">
        <v>100255.23634800001</v>
      </c>
      <c r="G24" s="628"/>
      <c r="H24" s="627">
        <v>98260.174190999998</v>
      </c>
      <c r="I24" s="627"/>
      <c r="J24" s="627">
        <v>1995.0621570000001</v>
      </c>
      <c r="K24" s="628"/>
      <c r="L24" s="628">
        <v>49275.923621000009</v>
      </c>
      <c r="M24" s="628"/>
      <c r="N24" s="627">
        <v>45737.350760000001</v>
      </c>
      <c r="O24" s="627"/>
      <c r="P24" s="656">
        <v>3538.5711190000002</v>
      </c>
      <c r="Q24" s="665"/>
      <c r="R24" s="627">
        <v>50979.31</v>
      </c>
      <c r="S24" s="627"/>
      <c r="T24" s="744"/>
      <c r="V24" s="863"/>
    </row>
    <row r="25" spans="1:22" s="15" customFormat="1" ht="11.25" customHeight="1">
      <c r="A25" s="36"/>
      <c r="B25" s="37"/>
      <c r="C25" s="38"/>
      <c r="D25" s="37"/>
      <c r="E25" s="39"/>
      <c r="F25" s="40"/>
      <c r="G25" s="39"/>
      <c r="H25" s="41"/>
      <c r="I25" s="39"/>
      <c r="J25" s="41"/>
      <c r="K25" s="39"/>
      <c r="L25" s="40"/>
      <c r="M25" s="39"/>
      <c r="N25" s="41"/>
      <c r="O25" s="39"/>
      <c r="P25" s="41"/>
      <c r="Q25" s="39"/>
      <c r="R25" s="41"/>
      <c r="S25" s="42"/>
      <c r="T25" s="34"/>
      <c r="V25" s="862"/>
    </row>
    <row r="26" spans="1:22" s="15" customFormat="1" ht="11.25" customHeight="1">
      <c r="A26" s="16"/>
      <c r="B26" s="30"/>
      <c r="C26" s="43"/>
      <c r="D26" s="43"/>
      <c r="E26" s="35"/>
      <c r="F26" s="341"/>
      <c r="G26" s="342"/>
      <c r="H26" s="342"/>
      <c r="I26" s="342"/>
      <c r="J26" s="342"/>
      <c r="K26" s="342"/>
      <c r="L26" s="341"/>
      <c r="M26" s="342"/>
      <c r="N26" s="342"/>
      <c r="O26" s="342"/>
      <c r="P26" s="342"/>
      <c r="Q26" s="342"/>
      <c r="R26" s="342"/>
      <c r="S26" s="33"/>
      <c r="T26" s="34"/>
      <c r="V26" s="862"/>
    </row>
    <row r="27" spans="1:22" s="629" customFormat="1" ht="18" customHeight="1">
      <c r="A27" s="626"/>
      <c r="B27" s="633" t="s">
        <v>482</v>
      </c>
      <c r="C27" s="630"/>
      <c r="D27" s="633" t="s">
        <v>40</v>
      </c>
      <c r="E27" s="626"/>
      <c r="F27" s="622">
        <v>9176.2147129999994</v>
      </c>
      <c r="G27" s="603"/>
      <c r="H27" s="621">
        <v>8986.3376090000002</v>
      </c>
      <c r="I27" s="621"/>
      <c r="J27" s="621">
        <v>189.877104</v>
      </c>
      <c r="K27" s="621"/>
      <c r="L27" s="622">
        <v>4044.5360000000001</v>
      </c>
      <c r="M27" s="621"/>
      <c r="N27" s="621">
        <v>3618.8029999999999</v>
      </c>
      <c r="O27" s="621"/>
      <c r="P27" s="621">
        <v>425.64699999999999</v>
      </c>
      <c r="Q27" s="621"/>
      <c r="R27" s="621">
        <v>5131.7637129999994</v>
      </c>
      <c r="S27" s="600"/>
      <c r="V27" s="863"/>
    </row>
    <row r="28" spans="1:22" s="629" customFormat="1" ht="18" customHeight="1">
      <c r="A28" s="626"/>
      <c r="B28" s="633"/>
      <c r="C28" s="630"/>
      <c r="D28" s="634" t="s">
        <v>33</v>
      </c>
      <c r="E28" s="626"/>
      <c r="F28" s="622">
        <v>7605.4502480000001</v>
      </c>
      <c r="G28" s="603"/>
      <c r="H28" s="621">
        <v>7499.5275789999996</v>
      </c>
      <c r="I28" s="621"/>
      <c r="J28" s="621">
        <v>105.922669</v>
      </c>
      <c r="K28" s="621"/>
      <c r="L28" s="622">
        <v>2963.9135940000001</v>
      </c>
      <c r="M28" s="621"/>
      <c r="N28" s="621">
        <v>2693.2719999999999</v>
      </c>
      <c r="O28" s="621"/>
      <c r="P28" s="621">
        <v>270.67099999999999</v>
      </c>
      <c r="Q28" s="621"/>
      <c r="R28" s="621">
        <v>4641.5072479999999</v>
      </c>
      <c r="S28" s="600"/>
      <c r="V28" s="863"/>
    </row>
    <row r="29" spans="1:22" s="629" customFormat="1" ht="18" customHeight="1">
      <c r="A29" s="626"/>
      <c r="B29" s="633"/>
      <c r="C29" s="630"/>
      <c r="D29" s="634" t="s">
        <v>34</v>
      </c>
      <c r="E29" s="626"/>
      <c r="F29" s="622">
        <v>7069.6811720000005</v>
      </c>
      <c r="G29" s="603"/>
      <c r="H29" s="621">
        <v>6913.1332439999996</v>
      </c>
      <c r="I29" s="621"/>
      <c r="J29" s="621">
        <v>156.54792800000001</v>
      </c>
      <c r="K29" s="621"/>
      <c r="L29" s="622">
        <v>3516.6</v>
      </c>
      <c r="M29" s="621"/>
      <c r="N29" s="621">
        <v>3116.9229999999998</v>
      </c>
      <c r="O29" s="621"/>
      <c r="P29" s="621">
        <v>399.71499999999997</v>
      </c>
      <c r="Q29" s="621"/>
      <c r="R29" s="621">
        <v>3553.0431720000006</v>
      </c>
      <c r="S29" s="600"/>
      <c r="V29" s="863"/>
    </row>
    <row r="30" spans="1:22" s="629" customFormat="1" ht="18" customHeight="1">
      <c r="A30" s="626"/>
      <c r="B30" s="633"/>
      <c r="C30" s="630"/>
      <c r="D30" s="634" t="s">
        <v>312</v>
      </c>
      <c r="E30" s="626"/>
      <c r="F30" s="622">
        <v>6603.4762890000002</v>
      </c>
      <c r="G30" s="603"/>
      <c r="H30" s="621">
        <v>6495.0297209999999</v>
      </c>
      <c r="I30" s="621"/>
      <c r="J30" s="621">
        <v>108.446568</v>
      </c>
      <c r="K30" s="621"/>
      <c r="L30" s="622">
        <v>2687.6709999999998</v>
      </c>
      <c r="M30" s="621"/>
      <c r="N30" s="621">
        <v>2405.54</v>
      </c>
      <c r="O30" s="621"/>
      <c r="P30" s="621">
        <v>282.13</v>
      </c>
      <c r="Q30" s="621"/>
      <c r="R30" s="621">
        <v>3915.8052890000004</v>
      </c>
      <c r="S30" s="600"/>
      <c r="V30" s="863"/>
    </row>
    <row r="31" spans="1:22" s="629" customFormat="1" ht="18" customHeight="1">
      <c r="A31" s="626"/>
      <c r="B31" s="633"/>
      <c r="C31" s="630"/>
      <c r="D31" s="634" t="s">
        <v>35</v>
      </c>
      <c r="E31" s="626"/>
      <c r="F31" s="622">
        <v>5009.7367720000002</v>
      </c>
      <c r="G31" s="603"/>
      <c r="H31" s="621">
        <v>4906.0107429999998</v>
      </c>
      <c r="I31" s="621"/>
      <c r="J31" s="621">
        <v>103.726029</v>
      </c>
      <c r="K31" s="621"/>
      <c r="L31" s="622">
        <v>2432.2539999999999</v>
      </c>
      <c r="M31" s="621"/>
      <c r="N31" s="621">
        <v>2234.672</v>
      </c>
      <c r="O31" s="621"/>
      <c r="P31" s="621">
        <v>197.67500000000001</v>
      </c>
      <c r="Q31" s="621"/>
      <c r="R31" s="621">
        <v>2577.3887720000002</v>
      </c>
      <c r="S31" s="600"/>
      <c r="V31" s="863"/>
    </row>
    <row r="32" spans="1:22" s="629" customFormat="1" ht="18" customHeight="1">
      <c r="A32" s="626"/>
      <c r="B32" s="633"/>
      <c r="C32" s="630"/>
      <c r="D32" s="634" t="s">
        <v>36</v>
      </c>
      <c r="E32" s="626"/>
      <c r="F32" s="622">
        <v>5502.8279309999998</v>
      </c>
      <c r="G32" s="603"/>
      <c r="H32" s="621">
        <v>5300.9304330000004</v>
      </c>
      <c r="I32" s="621"/>
      <c r="J32" s="621">
        <v>201.89749800000001</v>
      </c>
      <c r="K32" s="621"/>
      <c r="L32" s="622">
        <v>3240.5059999999999</v>
      </c>
      <c r="M32" s="621"/>
      <c r="N32" s="621">
        <v>2291.509</v>
      </c>
      <c r="O32" s="621"/>
      <c r="P32" s="621">
        <v>248.99600000000001</v>
      </c>
      <c r="Q32" s="621"/>
      <c r="R32" s="621">
        <v>2262.3219309999999</v>
      </c>
      <c r="S32" s="600"/>
      <c r="V32" s="863"/>
    </row>
    <row r="33" spans="1:22" s="629" customFormat="1" ht="18" customHeight="1">
      <c r="A33" s="626"/>
      <c r="B33" s="633"/>
      <c r="C33" s="630"/>
      <c r="D33" s="634" t="s">
        <v>448</v>
      </c>
      <c r="E33" s="626"/>
      <c r="F33" s="622">
        <v>5444.5549929999997</v>
      </c>
      <c r="G33" s="603"/>
      <c r="H33" s="621">
        <v>5348.122402</v>
      </c>
      <c r="I33" s="621"/>
      <c r="J33" s="621">
        <v>96.432591000000002</v>
      </c>
      <c r="K33" s="621"/>
      <c r="L33" s="622">
        <v>3638.3449999999998</v>
      </c>
      <c r="M33" s="621"/>
      <c r="N33" s="621">
        <v>3380.538</v>
      </c>
      <c r="O33" s="621"/>
      <c r="P33" s="621">
        <v>257.80700000000002</v>
      </c>
      <c r="Q33" s="621"/>
      <c r="R33" s="621">
        <v>1806.2099929999999</v>
      </c>
      <c r="S33" s="600"/>
      <c r="V33" s="863"/>
    </row>
    <row r="34" spans="1:22" s="629" customFormat="1" ht="18" customHeight="1">
      <c r="A34" s="626"/>
      <c r="B34" s="633"/>
      <c r="C34" s="630"/>
      <c r="D34" s="634" t="s">
        <v>37</v>
      </c>
      <c r="E34" s="626"/>
      <c r="F34" s="622">
        <v>5497.1943099999999</v>
      </c>
      <c r="G34" s="603"/>
      <c r="H34" s="621">
        <v>5283.880658</v>
      </c>
      <c r="I34" s="621"/>
      <c r="J34" s="621">
        <v>213.31365199999999</v>
      </c>
      <c r="K34" s="621"/>
      <c r="L34" s="622">
        <v>3331.0050000000001</v>
      </c>
      <c r="M34" s="621"/>
      <c r="N34" s="621">
        <v>3069.3910000000001</v>
      </c>
      <c r="O34" s="621"/>
      <c r="P34" s="621">
        <v>261.613</v>
      </c>
      <c r="Q34" s="621"/>
      <c r="R34" s="621">
        <v>2166.1893099999998</v>
      </c>
      <c r="S34" s="600"/>
      <c r="V34" s="863"/>
    </row>
    <row r="35" spans="1:22" s="629" customFormat="1" ht="18" customHeight="1">
      <c r="A35" s="626"/>
      <c r="B35" s="633"/>
      <c r="C35" s="630"/>
      <c r="D35" s="634" t="s">
        <v>449</v>
      </c>
      <c r="E35" s="626"/>
      <c r="F35" s="622">
        <v>5909.2857880000001</v>
      </c>
      <c r="G35" s="603"/>
      <c r="H35" s="621">
        <v>5800.4727890000004</v>
      </c>
      <c r="I35" s="621"/>
      <c r="J35" s="621">
        <v>108.812999</v>
      </c>
      <c r="K35" s="621"/>
      <c r="L35" s="622">
        <v>3678.3589999999999</v>
      </c>
      <c r="M35" s="621"/>
      <c r="N35" s="621">
        <v>3414.14</v>
      </c>
      <c r="O35" s="621"/>
      <c r="P35" s="621">
        <v>264.21899999999999</v>
      </c>
      <c r="Q35" s="621"/>
      <c r="R35" s="621">
        <v>2230.9267880000002</v>
      </c>
      <c r="S35" s="600"/>
      <c r="V35" s="863"/>
    </row>
    <row r="36" spans="1:22" s="629" customFormat="1" ht="18" customHeight="1">
      <c r="A36" s="626"/>
      <c r="B36" s="633"/>
      <c r="C36" s="630"/>
      <c r="D36" s="634" t="s">
        <v>38</v>
      </c>
      <c r="E36" s="626"/>
      <c r="F36" s="622">
        <v>5702.3490970000003</v>
      </c>
      <c r="G36" s="603"/>
      <c r="H36" s="621">
        <v>5506.0688840000003</v>
      </c>
      <c r="I36" s="621"/>
      <c r="J36" s="621">
        <v>196.280213</v>
      </c>
      <c r="K36" s="621"/>
      <c r="L36" s="622">
        <v>3665.444</v>
      </c>
      <c r="M36" s="621"/>
      <c r="N36" s="621">
        <v>3396.7939999999999</v>
      </c>
      <c r="O36" s="621"/>
      <c r="P36" s="621">
        <v>268.64999999999998</v>
      </c>
      <c r="Q36" s="621"/>
      <c r="R36" s="621">
        <v>2036.9050970000003</v>
      </c>
      <c r="S36" s="600"/>
      <c r="V36" s="863"/>
    </row>
    <row r="37" spans="1:22" s="629" customFormat="1" ht="18" customHeight="1">
      <c r="A37" s="626"/>
      <c r="B37" s="633"/>
      <c r="C37" s="630"/>
      <c r="D37" s="634" t="s">
        <v>41</v>
      </c>
      <c r="E37" s="626"/>
      <c r="F37" s="622">
        <v>6194.709879</v>
      </c>
      <c r="G37" s="603"/>
      <c r="H37" s="621">
        <v>6092.515026</v>
      </c>
      <c r="I37" s="621"/>
      <c r="J37" s="621">
        <v>102.19485299999999</v>
      </c>
      <c r="K37" s="621"/>
      <c r="L37" s="622">
        <v>3702.2179999999998</v>
      </c>
      <c r="M37" s="621"/>
      <c r="N37" s="621">
        <v>3419.6060000000002</v>
      </c>
      <c r="O37" s="621"/>
      <c r="P37" s="621">
        <v>282.61099999999999</v>
      </c>
      <c r="Q37" s="621"/>
      <c r="R37" s="621">
        <v>2492.4918790000002</v>
      </c>
      <c r="S37" s="600"/>
      <c r="V37" s="863"/>
    </row>
    <row r="38" spans="1:22" s="629" customFormat="1" ht="18" customHeight="1">
      <c r="A38" s="626"/>
      <c r="B38" s="633"/>
      <c r="C38" s="630"/>
      <c r="D38" s="634" t="s">
        <v>39</v>
      </c>
      <c r="E38" s="626"/>
      <c r="F38" s="622">
        <v>7487.8716210000002</v>
      </c>
      <c r="G38" s="603"/>
      <c r="H38" s="621">
        <v>7366.028112</v>
      </c>
      <c r="I38" s="621"/>
      <c r="J38" s="621">
        <v>121.843509</v>
      </c>
      <c r="K38" s="621"/>
      <c r="L38" s="622">
        <v>3971.607</v>
      </c>
      <c r="M38" s="621"/>
      <c r="N38" s="621">
        <v>3680.8150000000001</v>
      </c>
      <c r="O38" s="621"/>
      <c r="P38" s="621">
        <v>290.791</v>
      </c>
      <c r="Q38" s="621"/>
      <c r="R38" s="621">
        <v>3516.2646210000003</v>
      </c>
      <c r="S38" s="600"/>
      <c r="V38" s="863"/>
    </row>
    <row r="39" spans="1:22" s="629" customFormat="1" ht="18" customHeight="1">
      <c r="A39" s="626"/>
      <c r="B39" s="633"/>
      <c r="C39" s="630"/>
      <c r="D39" s="634"/>
      <c r="E39" s="626"/>
      <c r="F39" s="622"/>
      <c r="G39" s="603"/>
      <c r="H39" s="621"/>
      <c r="I39" s="621"/>
      <c r="J39" s="621"/>
      <c r="K39" s="621"/>
      <c r="L39" s="622"/>
      <c r="M39" s="621"/>
      <c r="N39" s="621"/>
      <c r="O39" s="621"/>
      <c r="P39" s="621"/>
      <c r="Q39" s="621"/>
      <c r="R39" s="621"/>
      <c r="S39" s="600"/>
      <c r="V39" s="863"/>
    </row>
    <row r="40" spans="1:22" s="629" customFormat="1" ht="18" customHeight="1">
      <c r="A40" s="626"/>
      <c r="B40" s="633" t="s">
        <v>474</v>
      </c>
      <c r="C40" s="630"/>
      <c r="D40" s="634" t="s">
        <v>40</v>
      </c>
      <c r="E40" s="626"/>
      <c r="F40" s="622">
        <v>5861.33</v>
      </c>
      <c r="G40" s="603"/>
      <c r="H40" s="621">
        <v>5784.5929999999998</v>
      </c>
      <c r="I40" s="621"/>
      <c r="J40" s="621">
        <v>76.736000000000004</v>
      </c>
      <c r="K40" s="621"/>
      <c r="L40" s="622">
        <v>3249.5650000000001</v>
      </c>
      <c r="M40" s="621"/>
      <c r="N40" s="621">
        <v>3019.0140000000001</v>
      </c>
      <c r="O40" s="621"/>
      <c r="P40" s="621">
        <v>230.55099999999999</v>
      </c>
      <c r="Q40" s="621"/>
      <c r="R40" s="621">
        <v>2611.7640000000001</v>
      </c>
      <c r="S40" s="600" t="s">
        <v>486</v>
      </c>
      <c r="V40" s="863"/>
    </row>
    <row r="41" spans="1:22" s="629" customFormat="1" ht="18" customHeight="1">
      <c r="A41" s="626"/>
      <c r="B41" s="633"/>
      <c r="C41" s="630"/>
      <c r="D41" s="634" t="s">
        <v>33</v>
      </c>
      <c r="E41" s="626"/>
      <c r="F41" s="622">
        <v>6427.2889999999998</v>
      </c>
      <c r="G41" s="603"/>
      <c r="H41" s="621">
        <v>6292.8829999999998</v>
      </c>
      <c r="I41" s="621"/>
      <c r="J41" s="621">
        <v>134.405</v>
      </c>
      <c r="K41" s="621"/>
      <c r="L41" s="622">
        <v>3807.998</v>
      </c>
      <c r="M41" s="621"/>
      <c r="N41" s="621">
        <v>3555.2579999999998</v>
      </c>
      <c r="O41" s="621"/>
      <c r="P41" s="621">
        <v>252.74</v>
      </c>
      <c r="Q41" s="621"/>
      <c r="R41" s="621">
        <v>2619.2910000000002</v>
      </c>
      <c r="S41" s="600"/>
      <c r="V41" s="863"/>
    </row>
    <row r="42" spans="1:22" s="629" customFormat="1" ht="18" customHeight="1">
      <c r="A42" s="626"/>
      <c r="B42" s="633"/>
      <c r="C42" s="630"/>
      <c r="D42" s="634" t="s">
        <v>34</v>
      </c>
      <c r="E42" s="626"/>
      <c r="F42" s="622">
        <v>7411.9229999999998</v>
      </c>
      <c r="G42" s="603"/>
      <c r="H42" s="621">
        <v>7309.3969999999999</v>
      </c>
      <c r="I42" s="621"/>
      <c r="J42" s="621">
        <v>102.526</v>
      </c>
      <c r="K42" s="621"/>
      <c r="L42" s="622">
        <v>3941.35</v>
      </c>
      <c r="M42" s="621"/>
      <c r="N42" s="621">
        <v>3723.0540000000001</v>
      </c>
      <c r="O42" s="621"/>
      <c r="P42" s="621">
        <v>218.29599999999999</v>
      </c>
      <c r="Q42" s="621"/>
      <c r="R42" s="621">
        <v>3470.5729999999999</v>
      </c>
      <c r="S42" s="600"/>
      <c r="V42" s="863"/>
    </row>
    <row r="43" spans="1:22" s="629" customFormat="1" ht="18" customHeight="1">
      <c r="A43" s="626"/>
      <c r="B43" s="633"/>
      <c r="C43" s="630"/>
      <c r="D43" s="634" t="s">
        <v>312</v>
      </c>
      <c r="E43" s="626"/>
      <c r="F43" s="622">
        <v>8162.3980000000001</v>
      </c>
      <c r="G43" s="603"/>
      <c r="H43" s="621">
        <v>7925.3230000000003</v>
      </c>
      <c r="I43" s="621"/>
      <c r="J43" s="621">
        <v>237.07499999999999</v>
      </c>
      <c r="K43" s="621"/>
      <c r="L43" s="622">
        <v>4150.2190000000001</v>
      </c>
      <c r="M43" s="621"/>
      <c r="N43" s="621">
        <v>3830.7730000000001</v>
      </c>
      <c r="O43" s="621"/>
      <c r="P43" s="621">
        <v>319.44600000000003</v>
      </c>
      <c r="Q43" s="621"/>
      <c r="R43" s="621">
        <v>4012.1790000000001</v>
      </c>
      <c r="S43" s="600"/>
      <c r="V43" s="863"/>
    </row>
    <row r="44" spans="1:22" s="629" customFormat="1" ht="18" customHeight="1">
      <c r="A44" s="626"/>
      <c r="B44" s="633"/>
      <c r="C44" s="630"/>
      <c r="D44" s="634" t="s">
        <v>35</v>
      </c>
      <c r="E44" s="626"/>
      <c r="F44" s="622">
        <v>8356.1343899999993</v>
      </c>
      <c r="G44" s="603"/>
      <c r="H44" s="621">
        <v>8245.1433830000005</v>
      </c>
      <c r="I44" s="621"/>
      <c r="J44" s="621">
        <v>110.991007</v>
      </c>
      <c r="K44" s="621"/>
      <c r="L44" s="622">
        <v>4297.2236210000001</v>
      </c>
      <c r="M44" s="621"/>
      <c r="N44" s="621">
        <v>3820.66176</v>
      </c>
      <c r="O44" s="621"/>
      <c r="P44" s="621">
        <v>476.56186100000002</v>
      </c>
      <c r="Q44" s="621"/>
      <c r="R44" s="621">
        <v>4058.9107689999992</v>
      </c>
      <c r="S44" s="600"/>
      <c r="V44" s="863"/>
    </row>
    <row r="45" spans="1:22" s="629" customFormat="1" ht="18" customHeight="1">
      <c r="A45" s="626"/>
      <c r="B45" s="633"/>
      <c r="C45" s="630"/>
      <c r="D45" s="634" t="s">
        <v>36</v>
      </c>
      <c r="E45" s="626"/>
      <c r="F45" s="622">
        <v>7493.7250000000004</v>
      </c>
      <c r="G45" s="603"/>
      <c r="H45" s="621">
        <v>7381.0150000000003</v>
      </c>
      <c r="I45" s="621"/>
      <c r="J45" s="621">
        <v>112.71</v>
      </c>
      <c r="K45" s="621"/>
      <c r="L45" s="622">
        <v>3898.3429999999998</v>
      </c>
      <c r="M45" s="621"/>
      <c r="N45" s="621">
        <v>3625.5160000000001</v>
      </c>
      <c r="O45" s="621"/>
      <c r="P45" s="621">
        <v>272.827</v>
      </c>
      <c r="Q45" s="621"/>
      <c r="R45" s="621">
        <v>3595.3829999999998</v>
      </c>
      <c r="S45" s="600"/>
      <c r="V45" s="863"/>
    </row>
    <row r="46" spans="1:22" s="629" customFormat="1" ht="18" customHeight="1">
      <c r="A46" s="626"/>
      <c r="B46" s="633"/>
      <c r="C46" s="630"/>
      <c r="D46" s="634" t="s">
        <v>448</v>
      </c>
      <c r="E46" s="626"/>
      <c r="F46" s="622">
        <v>8632.4969999999994</v>
      </c>
      <c r="G46" s="603"/>
      <c r="H46" s="621">
        <v>8443.23</v>
      </c>
      <c r="I46" s="621"/>
      <c r="J46" s="621">
        <v>189.268</v>
      </c>
      <c r="K46" s="621"/>
      <c r="L46" s="622">
        <v>3368.8679999999999</v>
      </c>
      <c r="M46" s="621"/>
      <c r="N46" s="621">
        <v>3045.3960000000002</v>
      </c>
      <c r="O46" s="621"/>
      <c r="P46" s="621">
        <v>323.471</v>
      </c>
      <c r="Q46" s="621"/>
      <c r="R46" s="621">
        <v>5263.6289999999999</v>
      </c>
      <c r="S46" s="600"/>
      <c r="V46" s="863"/>
    </row>
    <row r="47" spans="1:22" s="629" customFormat="1" ht="18" customHeight="1">
      <c r="A47" s="626"/>
      <c r="B47" s="633"/>
      <c r="C47" s="630"/>
      <c r="D47" s="634" t="s">
        <v>37</v>
      </c>
      <c r="E47" s="626"/>
      <c r="F47" s="622">
        <v>8784.1260000000002</v>
      </c>
      <c r="G47" s="603"/>
      <c r="H47" s="621">
        <v>8675.5419999999995</v>
      </c>
      <c r="I47" s="621"/>
      <c r="J47" s="621">
        <v>108.584</v>
      </c>
      <c r="K47" s="621"/>
      <c r="L47" s="622">
        <v>4081.384</v>
      </c>
      <c r="M47" s="621"/>
      <c r="N47" s="621">
        <v>3860.4389999999999</v>
      </c>
      <c r="O47" s="621"/>
      <c r="P47" s="621">
        <v>220.94499999999999</v>
      </c>
      <c r="Q47" s="621"/>
      <c r="R47" s="621">
        <v>4702.7420000000002</v>
      </c>
      <c r="S47" s="600"/>
      <c r="V47" s="863"/>
    </row>
    <row r="48" spans="1:22" s="629" customFormat="1" ht="18" customHeight="1">
      <c r="A48" s="626"/>
      <c r="B48" s="633"/>
      <c r="C48" s="630"/>
      <c r="D48" s="634" t="s">
        <v>449</v>
      </c>
      <c r="E48" s="626"/>
      <c r="F48" s="622">
        <v>8321.23</v>
      </c>
      <c r="G48" s="603"/>
      <c r="H48" s="621">
        <v>7998.9889999999996</v>
      </c>
      <c r="I48" s="621"/>
      <c r="J48" s="621">
        <v>322.24099999999999</v>
      </c>
      <c r="K48" s="621"/>
      <c r="L48" s="622">
        <v>4390.8590000000004</v>
      </c>
      <c r="M48" s="621"/>
      <c r="N48" s="621">
        <v>4125.3310000000001</v>
      </c>
      <c r="O48" s="621"/>
      <c r="P48" s="621">
        <v>265.52800000000002</v>
      </c>
      <c r="Q48" s="621"/>
      <c r="R48" s="621">
        <v>3930.37</v>
      </c>
      <c r="S48" s="600"/>
      <c r="V48" s="863"/>
    </row>
    <row r="49" spans="1:22" s="629" customFormat="1" ht="18" customHeight="1">
      <c r="A49" s="626"/>
      <c r="B49" s="633"/>
      <c r="C49" s="630"/>
      <c r="D49" s="634" t="s">
        <v>38</v>
      </c>
      <c r="E49" s="626"/>
      <c r="F49" s="622">
        <v>9113.6759999999995</v>
      </c>
      <c r="G49" s="603"/>
      <c r="H49" s="621">
        <v>8948.759</v>
      </c>
      <c r="I49" s="621"/>
      <c r="J49" s="621">
        <v>164.916</v>
      </c>
      <c r="K49" s="621"/>
      <c r="L49" s="622">
        <v>4311.9589999999998</v>
      </c>
      <c r="M49" s="621"/>
      <c r="N49" s="621">
        <v>4081.3220000000001</v>
      </c>
      <c r="O49" s="621"/>
      <c r="P49" s="621">
        <v>230.636</v>
      </c>
      <c r="Q49" s="621"/>
      <c r="R49" s="621">
        <v>4801.7160000000003</v>
      </c>
      <c r="S49" s="600"/>
      <c r="V49" s="863"/>
    </row>
    <row r="50" spans="1:22" s="629" customFormat="1" ht="18" customHeight="1">
      <c r="A50" s="626"/>
      <c r="B50" s="633"/>
      <c r="C50" s="630"/>
      <c r="D50" s="634" t="s">
        <v>41</v>
      </c>
      <c r="E50" s="626"/>
      <c r="F50" s="622">
        <v>10297.107</v>
      </c>
      <c r="G50" s="603"/>
      <c r="H50" s="621">
        <v>10013.864</v>
      </c>
      <c r="I50" s="621"/>
      <c r="J50" s="621">
        <v>283.24299999999999</v>
      </c>
      <c r="K50" s="621"/>
      <c r="L50" s="622">
        <v>4702.4759999999997</v>
      </c>
      <c r="M50" s="621"/>
      <c r="N50" s="621">
        <v>4310.8490000000002</v>
      </c>
      <c r="O50" s="621"/>
      <c r="P50" s="621">
        <v>391.62700000000001</v>
      </c>
      <c r="Q50" s="621"/>
      <c r="R50" s="621">
        <v>5594.6319999999996</v>
      </c>
      <c r="S50" s="600"/>
      <c r="V50" s="863"/>
    </row>
    <row r="51" spans="1:22" s="629" customFormat="1" ht="18" customHeight="1">
      <c r="A51" s="626"/>
      <c r="B51" s="633"/>
      <c r="C51" s="630"/>
      <c r="D51" s="634" t="s">
        <v>39</v>
      </c>
      <c r="E51" s="626"/>
      <c r="F51" s="622">
        <v>11393.8</v>
      </c>
      <c r="G51" s="603"/>
      <c r="H51" s="621">
        <v>11241.434999999999</v>
      </c>
      <c r="I51" s="621"/>
      <c r="J51" s="621">
        <v>152.36600000000001</v>
      </c>
      <c r="K51" s="621"/>
      <c r="L51" s="622">
        <v>5075.6790000000001</v>
      </c>
      <c r="M51" s="621"/>
      <c r="N51" s="621">
        <v>4739.7370000000001</v>
      </c>
      <c r="O51" s="621"/>
      <c r="P51" s="621">
        <v>335.94200000000001</v>
      </c>
      <c r="Q51" s="621"/>
      <c r="R51" s="621">
        <v>6318.1210000000001</v>
      </c>
      <c r="S51" s="600"/>
      <c r="V51" s="863"/>
    </row>
    <row r="52" spans="1:22" s="629" customFormat="1" ht="18" customHeight="1">
      <c r="A52" s="626"/>
      <c r="B52" s="633"/>
      <c r="C52" s="630"/>
      <c r="D52" s="634"/>
      <c r="E52" s="626"/>
      <c r="F52" s="622"/>
      <c r="G52" s="603"/>
      <c r="H52" s="621"/>
      <c r="I52" s="621"/>
      <c r="J52" s="621"/>
      <c r="K52" s="621"/>
      <c r="L52" s="622"/>
      <c r="M52" s="621"/>
      <c r="N52" s="621"/>
      <c r="O52" s="621"/>
      <c r="P52" s="621"/>
      <c r="Q52" s="621"/>
      <c r="R52" s="621"/>
      <c r="S52" s="600"/>
      <c r="V52" s="863"/>
    </row>
    <row r="53" spans="1:22" s="629" customFormat="1" ht="18" customHeight="1">
      <c r="A53" s="626"/>
      <c r="B53" s="633" t="s">
        <v>496</v>
      </c>
      <c r="C53" s="630"/>
      <c r="D53" s="634" t="s">
        <v>40</v>
      </c>
      <c r="E53" s="626"/>
      <c r="F53" s="622">
        <v>10524.882</v>
      </c>
      <c r="G53" s="603"/>
      <c r="H53" s="621">
        <v>10384.361000000001</v>
      </c>
      <c r="I53" s="621"/>
      <c r="J53" s="621">
        <v>140.52199999999999</v>
      </c>
      <c r="K53" s="621"/>
      <c r="L53" s="622">
        <v>4882.9229999999998</v>
      </c>
      <c r="M53" s="621"/>
      <c r="N53" s="621">
        <v>4634.183</v>
      </c>
      <c r="O53" s="621"/>
      <c r="P53" s="621">
        <v>248.74</v>
      </c>
      <c r="Q53" s="621"/>
      <c r="R53" s="621">
        <v>5641.96</v>
      </c>
      <c r="S53" s="600"/>
      <c r="V53" s="863"/>
    </row>
    <row r="54" spans="1:22" s="629" customFormat="1" ht="18" customHeight="1">
      <c r="A54" s="626"/>
      <c r="B54" s="633"/>
      <c r="C54" s="630"/>
      <c r="D54" s="634" t="s">
        <v>33</v>
      </c>
      <c r="E54" s="626"/>
      <c r="F54" s="622">
        <v>9855.9680000000008</v>
      </c>
      <c r="G54" s="603"/>
      <c r="H54" s="621">
        <v>9623.16</v>
      </c>
      <c r="I54" s="621"/>
      <c r="J54" s="621">
        <v>232.80699999999999</v>
      </c>
      <c r="K54" s="621"/>
      <c r="L54" s="622">
        <v>4757.2309999999998</v>
      </c>
      <c r="M54" s="621"/>
      <c r="N54" s="621">
        <v>4413.5730000000003</v>
      </c>
      <c r="O54" s="621"/>
      <c r="P54" s="621">
        <v>343.65800000000002</v>
      </c>
      <c r="Q54" s="621"/>
      <c r="R54" s="621">
        <v>5098.7359999999999</v>
      </c>
      <c r="S54" s="600"/>
      <c r="V54" s="863"/>
    </row>
    <row r="55" spans="1:22" ht="18" customHeight="1" thickBot="1">
      <c r="A55" s="46"/>
      <c r="B55" s="47"/>
      <c r="C55" s="47"/>
      <c r="D55" s="47"/>
      <c r="E55" s="48"/>
      <c r="F55" s="48"/>
      <c r="G55" s="48"/>
      <c r="H55" s="48"/>
      <c r="I55" s="48"/>
      <c r="J55" s="48"/>
      <c r="K55" s="48"/>
      <c r="L55" s="48"/>
      <c r="M55" s="48"/>
      <c r="N55" s="48"/>
      <c r="O55" s="48"/>
      <c r="P55" s="48"/>
      <c r="Q55" s="48"/>
      <c r="R55" s="48"/>
      <c r="S55" s="48"/>
    </row>
    <row r="56" spans="1:22" ht="18" customHeight="1">
      <c r="A56" s="50"/>
      <c r="B56" s="50"/>
      <c r="C56" s="50"/>
      <c r="D56" s="50"/>
      <c r="E56" s="50"/>
      <c r="F56" s="50"/>
      <c r="G56" s="50"/>
      <c r="H56" s="50"/>
      <c r="I56" s="50"/>
      <c r="J56" s="50"/>
      <c r="K56" s="50"/>
      <c r="L56" s="50"/>
      <c r="M56" s="50"/>
      <c r="N56" s="50"/>
      <c r="O56" s="50"/>
      <c r="P56" s="50"/>
      <c r="Q56" s="50"/>
      <c r="R56" s="50"/>
      <c r="S56" s="50"/>
    </row>
    <row r="57" spans="1:22" ht="18" customHeight="1">
      <c r="A57" s="50"/>
      <c r="B57" s="51"/>
      <c r="C57" s="51"/>
      <c r="D57" s="51"/>
      <c r="E57" s="50"/>
      <c r="F57" s="50"/>
      <c r="G57" s="50"/>
      <c r="H57" s="50"/>
      <c r="I57" s="50"/>
      <c r="J57" s="50"/>
      <c r="K57" s="50"/>
      <c r="L57" s="50"/>
      <c r="M57" s="50"/>
      <c r="N57" s="50"/>
      <c r="O57" s="50"/>
      <c r="P57" s="50"/>
      <c r="Q57" s="50"/>
      <c r="R57" s="50"/>
      <c r="S57" s="50"/>
    </row>
    <row r="58" spans="1:22" s="53" customFormat="1" ht="24.75" customHeight="1">
      <c r="A58" s="882"/>
      <c r="B58" s="882"/>
      <c r="C58" s="882"/>
      <c r="D58" s="882"/>
      <c r="E58" s="882"/>
      <c r="F58" s="882"/>
      <c r="G58" s="882"/>
      <c r="H58" s="882"/>
      <c r="I58" s="882"/>
      <c r="J58" s="882"/>
      <c r="K58" s="882"/>
      <c r="L58" s="882"/>
      <c r="M58" s="882"/>
      <c r="N58" s="882"/>
      <c r="O58" s="882"/>
      <c r="P58" s="882"/>
      <c r="Q58" s="882"/>
      <c r="R58" s="882"/>
      <c r="S58" s="882"/>
      <c r="T58" s="52"/>
      <c r="V58" s="865"/>
    </row>
    <row r="59" spans="1:22" ht="12" customHeight="1"/>
    <row r="60" spans="1:22" ht="12" customHeight="1"/>
    <row r="61" spans="1:22" ht="12" customHeight="1">
      <c r="F61" s="54"/>
      <c r="G61" s="54"/>
      <c r="H61" s="54"/>
      <c r="I61" s="54"/>
      <c r="J61" s="54"/>
      <c r="K61" s="54"/>
      <c r="L61" s="54"/>
      <c r="M61" s="54"/>
      <c r="N61" s="54"/>
      <c r="O61" s="54"/>
      <c r="P61" s="54"/>
      <c r="Q61" s="54"/>
      <c r="R61" s="54"/>
    </row>
    <row r="62" spans="1:22" ht="12" customHeight="1">
      <c r="F62" s="54"/>
      <c r="G62" s="54"/>
      <c r="H62" s="54"/>
      <c r="I62" s="54"/>
      <c r="J62" s="54"/>
      <c r="K62" s="54"/>
      <c r="L62" s="54"/>
      <c r="M62" s="54"/>
      <c r="N62" s="54"/>
      <c r="O62" s="54"/>
      <c r="P62" s="54"/>
      <c r="Q62" s="54"/>
      <c r="R62" s="54"/>
    </row>
    <row r="63" spans="1:22" ht="12" customHeight="1"/>
    <row r="64" spans="1:22">
      <c r="A64" s="55"/>
      <c r="B64" s="55"/>
      <c r="C64" s="55"/>
    </row>
  </sheetData>
  <mergeCells count="9">
    <mergeCell ref="E17:S17"/>
    <mergeCell ref="A58:S58"/>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1"/>
  <sheetViews>
    <sheetView view="pageBreakPreview" topLeftCell="B1" zoomScale="80" zoomScaleNormal="80" zoomScaleSheetLayoutView="80" workbookViewId="0">
      <pane ySplit="18" topLeftCell="A31" activePane="bottomLeft" state="frozen"/>
      <selection activeCell="AE49" sqref="AE49"/>
      <selection pane="bottomLeft" activeCell="P53" sqref="P53"/>
    </sheetView>
  </sheetViews>
  <sheetFormatPr defaultRowHeight="14.25"/>
  <cols>
    <col min="1" max="1" width="1.7109375" style="49" hidden="1" customWidth="1"/>
    <col min="2" max="2" width="7.140625" style="78" customWidth="1"/>
    <col min="3" max="3" width="2.5703125" style="49" hidden="1" customWidth="1"/>
    <col min="4" max="4" width="6" style="49" customWidth="1"/>
    <col min="5" max="5" width="12.28515625" style="49" customWidth="1"/>
    <col min="6" max="6" width="2.140625" style="49" customWidth="1"/>
    <col min="7" max="7" width="12.28515625" style="49" customWidth="1"/>
    <col min="8" max="8" width="2.140625" style="49" customWidth="1"/>
    <col min="9" max="9" width="12.28515625" style="49" customWidth="1"/>
    <col min="10" max="10" width="2.140625" style="49" customWidth="1"/>
    <col min="11" max="11" width="12.28515625" style="49" customWidth="1"/>
    <col min="12" max="12" width="2.140625" style="49" customWidth="1"/>
    <col min="13" max="13" width="12.28515625" style="49" customWidth="1"/>
    <col min="14" max="14" width="2.140625" style="49" customWidth="1"/>
    <col min="15" max="15" width="12.28515625" style="49" customWidth="1"/>
    <col min="16" max="16" width="2.140625" style="49" customWidth="1"/>
    <col min="17" max="17" width="12.28515625" style="49" customWidth="1"/>
    <col min="18" max="18" width="2.140625" style="49" customWidth="1"/>
    <col min="19" max="19" width="1.7109375" style="49" hidden="1" customWidth="1"/>
    <col min="20" max="20" width="8.140625" style="49" customWidth="1"/>
    <col min="21" max="21" width="4.28515625" style="49" customWidth="1"/>
    <col min="22" max="22" width="9.42578125" style="49" customWidth="1"/>
    <col min="23" max="23" width="14.140625" style="49" customWidth="1"/>
    <col min="24" max="24" width="7.140625" style="49" customWidth="1"/>
    <col min="25" max="25" width="14.140625" style="49" customWidth="1"/>
    <col min="26" max="26" width="7.140625" style="49" customWidth="1"/>
    <col min="27" max="27" width="14.140625" style="49" customWidth="1"/>
    <col min="28" max="28" width="7.140625" style="49" customWidth="1"/>
    <col min="29" max="29" width="14.140625" style="49" customWidth="1"/>
    <col min="30" max="30" width="7.140625" style="49" customWidth="1"/>
    <col min="31" max="31" width="1.7109375" style="49" customWidth="1"/>
    <col min="32" max="16384" width="9.140625" style="49"/>
  </cols>
  <sheetData>
    <row r="1" spans="1:31" s="1" customFormat="1" ht="18" customHeight="1">
      <c r="B1" s="883" t="s">
        <v>313</v>
      </c>
      <c r="C1" s="883"/>
      <c r="D1" s="883"/>
      <c r="E1" s="2" t="s">
        <v>314</v>
      </c>
      <c r="F1" s="4"/>
      <c r="G1" s="4"/>
      <c r="H1" s="4"/>
      <c r="I1" s="4"/>
      <c r="J1" s="4"/>
      <c r="K1" s="4"/>
      <c r="L1" s="4"/>
      <c r="M1" s="4"/>
      <c r="N1" s="4"/>
      <c r="O1" s="4"/>
      <c r="P1" s="4"/>
      <c r="Q1" s="4"/>
      <c r="R1" s="4"/>
      <c r="S1" s="4"/>
      <c r="T1" s="883" t="s">
        <v>313</v>
      </c>
      <c r="U1" s="883"/>
      <c r="V1" s="2" t="s">
        <v>315</v>
      </c>
      <c r="X1" s="4"/>
      <c r="Y1" s="4"/>
      <c r="Z1" s="4"/>
      <c r="AA1" s="4"/>
      <c r="AB1" s="4"/>
      <c r="AC1" s="4"/>
      <c r="AD1" s="4"/>
      <c r="AE1" s="5"/>
    </row>
    <row r="2" spans="1:31" s="1" customFormat="1" ht="18" customHeight="1">
      <c r="A2" s="56" t="s">
        <v>2</v>
      </c>
      <c r="B2" s="883"/>
      <c r="C2" s="883"/>
      <c r="D2" s="883"/>
      <c r="E2" s="57" t="s">
        <v>316</v>
      </c>
      <c r="F2" s="56"/>
      <c r="G2" s="56"/>
      <c r="H2" s="56"/>
      <c r="I2" s="56"/>
      <c r="J2" s="56"/>
      <c r="K2" s="56"/>
      <c r="L2" s="56"/>
      <c r="M2" s="56"/>
      <c r="N2" s="56"/>
      <c r="O2" s="56"/>
      <c r="P2" s="56"/>
      <c r="Q2" s="56"/>
      <c r="R2" s="56"/>
      <c r="S2" s="56" t="s">
        <v>2</v>
      </c>
      <c r="T2" s="883"/>
      <c r="U2" s="883"/>
      <c r="V2" s="57" t="s">
        <v>317</v>
      </c>
      <c r="X2" s="56"/>
      <c r="Y2" s="56"/>
      <c r="Z2" s="56"/>
      <c r="AA2" s="56"/>
      <c r="AB2" s="56"/>
      <c r="AC2" s="56"/>
      <c r="AD2" s="56"/>
      <c r="AE2" s="8"/>
    </row>
    <row r="3" spans="1:31" s="1" customFormat="1" ht="15" customHeight="1" thickBot="1">
      <c r="B3" s="394"/>
      <c r="AE3" s="395"/>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28" t="s">
        <v>13</v>
      </c>
      <c r="F5" s="21"/>
      <c r="G5" s="328" t="s">
        <v>47</v>
      </c>
      <c r="H5" s="21"/>
      <c r="I5" s="328" t="s">
        <v>48</v>
      </c>
      <c r="J5" s="21"/>
      <c r="K5" s="328" t="s">
        <v>49</v>
      </c>
      <c r="L5" s="21"/>
      <c r="M5" s="328" t="s">
        <v>50</v>
      </c>
      <c r="N5" s="21"/>
      <c r="O5" s="328" t="s">
        <v>51</v>
      </c>
      <c r="P5" s="21"/>
      <c r="Q5" s="328" t="s">
        <v>49</v>
      </c>
      <c r="R5" s="21"/>
      <c r="S5" s="17"/>
      <c r="T5" s="17"/>
      <c r="U5" s="17"/>
      <c r="V5" s="17"/>
      <c r="W5" s="328" t="s">
        <v>52</v>
      </c>
      <c r="X5" s="21"/>
      <c r="Y5" s="328" t="s">
        <v>53</v>
      </c>
      <c r="Z5" s="328"/>
      <c r="AA5" s="328" t="s">
        <v>54</v>
      </c>
      <c r="AB5" s="21"/>
      <c r="AC5" s="396" t="s">
        <v>55</v>
      </c>
      <c r="AD5" s="13"/>
      <c r="AE5" s="21"/>
    </row>
    <row r="6" spans="1:31" s="15" customFormat="1" ht="12.95" customHeight="1">
      <c r="A6" s="16"/>
      <c r="B6" s="20"/>
      <c r="C6" s="21"/>
      <c r="D6" s="17"/>
      <c r="E6" s="60"/>
      <c r="F6" s="21"/>
      <c r="G6" s="60"/>
      <c r="H6" s="21"/>
      <c r="I6" s="328" t="s">
        <v>56</v>
      </c>
      <c r="J6" s="21"/>
      <c r="K6" s="328" t="s">
        <v>57</v>
      </c>
      <c r="L6" s="21"/>
      <c r="M6" s="328" t="s">
        <v>58</v>
      </c>
      <c r="N6" s="21"/>
      <c r="O6" s="328" t="s">
        <v>59</v>
      </c>
      <c r="P6" s="21"/>
      <c r="Q6" s="328" t="s">
        <v>60</v>
      </c>
      <c r="R6" s="21"/>
      <c r="S6" s="17"/>
      <c r="T6" s="22"/>
      <c r="U6" s="17"/>
      <c r="V6" s="17"/>
      <c r="W6" s="328" t="s">
        <v>61</v>
      </c>
      <c r="X6" s="21"/>
      <c r="Y6" s="328" t="s">
        <v>62</v>
      </c>
      <c r="Z6" s="328"/>
      <c r="AA6" s="328" t="s">
        <v>63</v>
      </c>
      <c r="AB6" s="21"/>
      <c r="AC6" s="328" t="s">
        <v>64</v>
      </c>
      <c r="AD6" s="13"/>
      <c r="AE6" s="21"/>
    </row>
    <row r="7" spans="1:31" s="15" customFormat="1" ht="16.5" customHeight="1">
      <c r="A7" s="16"/>
      <c r="B7" s="13"/>
      <c r="C7" s="21"/>
      <c r="D7" s="17"/>
      <c r="E7" s="328"/>
      <c r="F7" s="21"/>
      <c r="G7" s="328"/>
      <c r="H7" s="21"/>
      <c r="I7" s="328" t="s">
        <v>65</v>
      </c>
      <c r="J7" s="21"/>
      <c r="K7" s="328" t="s">
        <v>66</v>
      </c>
      <c r="L7" s="21"/>
      <c r="M7" s="328" t="s">
        <v>67</v>
      </c>
      <c r="N7" s="21"/>
      <c r="O7" s="328" t="s">
        <v>68</v>
      </c>
      <c r="P7" s="21"/>
      <c r="Q7" s="60"/>
      <c r="R7" s="22"/>
      <c r="S7" s="17"/>
      <c r="T7" s="17"/>
      <c r="U7" s="17"/>
      <c r="V7" s="17"/>
      <c r="W7" s="328" t="s">
        <v>69</v>
      </c>
      <c r="X7" s="17"/>
      <c r="Y7" s="328" t="s">
        <v>70</v>
      </c>
      <c r="Z7" s="328"/>
      <c r="AA7" s="60"/>
      <c r="AB7" s="22"/>
      <c r="AC7" s="328" t="s">
        <v>318</v>
      </c>
      <c r="AD7" s="13"/>
      <c r="AE7" s="21"/>
    </row>
    <row r="8" spans="1:31" s="15" customFormat="1" ht="12.95" customHeight="1">
      <c r="A8" s="16"/>
      <c r="B8" s="24"/>
      <c r="C8" s="22"/>
      <c r="D8" s="22"/>
      <c r="E8" s="17"/>
      <c r="F8" s="22"/>
      <c r="G8" s="23"/>
      <c r="H8" s="22"/>
      <c r="I8" s="60"/>
      <c r="J8" s="21"/>
      <c r="K8" s="328" t="s">
        <v>72</v>
      </c>
      <c r="L8" s="21"/>
      <c r="M8" s="328" t="s">
        <v>56</v>
      </c>
      <c r="N8" s="21"/>
      <c r="O8" s="328" t="s">
        <v>73</v>
      </c>
      <c r="P8" s="21"/>
      <c r="Q8" s="60"/>
      <c r="R8" s="17"/>
      <c r="S8" s="17"/>
      <c r="T8" s="17"/>
      <c r="U8" s="17"/>
      <c r="V8" s="17"/>
      <c r="W8" s="60"/>
      <c r="X8" s="22"/>
      <c r="Y8" s="60"/>
      <c r="Z8" s="60"/>
      <c r="AA8" s="60"/>
      <c r="AB8" s="22"/>
      <c r="AC8" s="60"/>
      <c r="AD8" s="20"/>
      <c r="AE8" s="17"/>
    </row>
    <row r="9" spans="1:31" s="15" customFormat="1" ht="12.95" customHeight="1">
      <c r="A9" s="16"/>
      <c r="B9" s="563" t="s">
        <v>17</v>
      </c>
      <c r="C9" s="22"/>
      <c r="D9" s="22"/>
      <c r="E9" s="17"/>
      <c r="F9" s="22"/>
      <c r="G9" s="23"/>
      <c r="H9" s="22"/>
      <c r="I9" s="60"/>
      <c r="J9" s="21"/>
      <c r="K9" s="328" t="s">
        <v>74</v>
      </c>
      <c r="L9" s="21"/>
      <c r="M9" s="328" t="s">
        <v>75</v>
      </c>
      <c r="N9" s="21"/>
      <c r="O9" s="328" t="s">
        <v>76</v>
      </c>
      <c r="P9" s="21"/>
      <c r="Q9" s="60"/>
      <c r="R9" s="17"/>
      <c r="S9" s="17"/>
      <c r="T9" s="17"/>
      <c r="U9" s="17"/>
      <c r="V9" s="17"/>
      <c r="W9" s="60"/>
      <c r="X9" s="22"/>
      <c r="Y9" s="60"/>
      <c r="Z9" s="60"/>
      <c r="AA9" s="60"/>
      <c r="AB9" s="22"/>
      <c r="AC9" s="60"/>
      <c r="AD9" s="20"/>
      <c r="AE9" s="17"/>
    </row>
    <row r="10" spans="1:31" s="15" customFormat="1" ht="12.95" customHeight="1">
      <c r="A10" s="16"/>
      <c r="B10" s="564" t="s">
        <v>21</v>
      </c>
      <c r="C10" s="22"/>
      <c r="D10" s="22"/>
      <c r="E10" s="17"/>
      <c r="F10" s="22"/>
      <c r="G10" s="23"/>
      <c r="H10" s="22"/>
      <c r="I10" s="60"/>
      <c r="J10" s="21"/>
      <c r="K10" s="328"/>
      <c r="L10" s="21"/>
      <c r="M10" s="328"/>
      <c r="N10" s="21"/>
      <c r="O10" s="328"/>
      <c r="P10" s="21"/>
      <c r="Q10" s="60"/>
      <c r="R10" s="17"/>
      <c r="S10" s="17"/>
      <c r="T10" s="563" t="s">
        <v>17</v>
      </c>
      <c r="U10" s="21"/>
      <c r="V10" s="21"/>
      <c r="W10" s="60"/>
      <c r="X10" s="22"/>
      <c r="Y10" s="60"/>
      <c r="Z10" s="60"/>
      <c r="AA10" s="60"/>
      <c r="AB10" s="22"/>
      <c r="AC10" s="60"/>
      <c r="AD10" s="20"/>
      <c r="AE10" s="17"/>
    </row>
    <row r="11" spans="1:31" s="15" customFormat="1" ht="12.95" customHeight="1">
      <c r="A11" s="16"/>
      <c r="B11" s="20"/>
      <c r="C11" s="22"/>
      <c r="D11" s="22"/>
      <c r="E11" s="60" t="s">
        <v>25</v>
      </c>
      <c r="F11" s="21"/>
      <c r="G11" s="60" t="s">
        <v>77</v>
      </c>
      <c r="H11" s="17"/>
      <c r="I11" s="60" t="s">
        <v>78</v>
      </c>
      <c r="J11" s="17"/>
      <c r="K11" s="60" t="s">
        <v>79</v>
      </c>
      <c r="L11" s="17"/>
      <c r="M11" s="60" t="s">
        <v>80</v>
      </c>
      <c r="N11" s="17"/>
      <c r="O11" s="60" t="s">
        <v>81</v>
      </c>
      <c r="P11" s="21"/>
      <c r="Q11" s="60" t="s">
        <v>82</v>
      </c>
      <c r="R11" s="17"/>
      <c r="S11" s="17"/>
      <c r="T11" s="564" t="s">
        <v>21</v>
      </c>
      <c r="U11" s="22"/>
      <c r="V11" s="22"/>
      <c r="W11" s="22" t="s">
        <v>83</v>
      </c>
      <c r="X11" s="17"/>
      <c r="Y11" s="60" t="s">
        <v>84</v>
      </c>
      <c r="Z11" s="60"/>
      <c r="AA11" s="60" t="s">
        <v>85</v>
      </c>
      <c r="AB11" s="17"/>
      <c r="AC11" s="60" t="s">
        <v>85</v>
      </c>
      <c r="AD11" s="20"/>
      <c r="AE11" s="17"/>
    </row>
    <row r="12" spans="1:31" s="15" customFormat="1" ht="12.95" customHeight="1">
      <c r="A12" s="16"/>
      <c r="B12" s="24"/>
      <c r="C12" s="17"/>
      <c r="D12" s="17"/>
      <c r="E12" s="17"/>
      <c r="F12" s="17"/>
      <c r="G12" s="17"/>
      <c r="H12" s="17"/>
      <c r="I12" s="60" t="s">
        <v>86</v>
      </c>
      <c r="J12" s="17"/>
      <c r="K12" s="60" t="s">
        <v>87</v>
      </c>
      <c r="L12" s="17"/>
      <c r="M12" s="60" t="s">
        <v>88</v>
      </c>
      <c r="N12" s="17"/>
      <c r="O12" s="60" t="s">
        <v>89</v>
      </c>
      <c r="P12" s="17"/>
      <c r="Q12" s="60" t="s">
        <v>90</v>
      </c>
      <c r="R12" s="17"/>
      <c r="S12" s="17"/>
      <c r="T12" s="17"/>
      <c r="U12" s="17"/>
      <c r="V12" s="17"/>
      <c r="W12" s="60" t="s">
        <v>91</v>
      </c>
      <c r="X12" s="17"/>
      <c r="Y12" s="60" t="s">
        <v>92</v>
      </c>
      <c r="Z12" s="60"/>
      <c r="AA12" s="60" t="s">
        <v>93</v>
      </c>
      <c r="AB12" s="17"/>
      <c r="AC12" s="60" t="s">
        <v>319</v>
      </c>
      <c r="AD12" s="20"/>
      <c r="AE12" s="17"/>
    </row>
    <row r="13" spans="1:31" s="15" customFormat="1" ht="12.95" customHeight="1">
      <c r="A13" s="16"/>
      <c r="B13" s="24"/>
      <c r="C13" s="17"/>
      <c r="D13" s="17"/>
      <c r="E13" s="17"/>
      <c r="F13" s="17"/>
      <c r="G13" s="17"/>
      <c r="H13" s="17"/>
      <c r="I13" s="60" t="s">
        <v>95</v>
      </c>
      <c r="J13" s="17"/>
      <c r="K13" s="60" t="s">
        <v>96</v>
      </c>
      <c r="L13" s="17"/>
      <c r="M13" s="60" t="s">
        <v>97</v>
      </c>
      <c r="N13" s="17"/>
      <c r="O13" s="60" t="s">
        <v>98</v>
      </c>
      <c r="P13" s="17"/>
      <c r="Q13" s="17"/>
      <c r="R13" s="17"/>
      <c r="S13" s="17"/>
      <c r="T13" s="17"/>
      <c r="U13" s="17"/>
      <c r="V13" s="17"/>
      <c r="W13" s="17"/>
      <c r="X13" s="17"/>
      <c r="Y13" s="60" t="s">
        <v>99</v>
      </c>
      <c r="Z13" s="60"/>
      <c r="AA13" s="60" t="s">
        <v>100</v>
      </c>
      <c r="AB13" s="17"/>
      <c r="AC13" s="60" t="s">
        <v>320</v>
      </c>
      <c r="AD13" s="20"/>
      <c r="AE13" s="17"/>
    </row>
    <row r="14" spans="1:31" s="15" customFormat="1" ht="12.95" customHeight="1">
      <c r="A14" s="16"/>
      <c r="B14" s="24"/>
      <c r="C14" s="17"/>
      <c r="D14" s="17"/>
      <c r="E14" s="17"/>
      <c r="F14" s="17"/>
      <c r="G14" s="17"/>
      <c r="H14" s="17"/>
      <c r="I14" s="60"/>
      <c r="J14" s="17"/>
      <c r="K14" s="60"/>
      <c r="L14" s="17"/>
      <c r="M14" s="60" t="s">
        <v>102</v>
      </c>
      <c r="N14" s="17"/>
      <c r="O14" s="60"/>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61"/>
      <c r="F16" s="61"/>
      <c r="G16" s="25"/>
      <c r="H16" s="25"/>
      <c r="I16" s="25"/>
      <c r="J16" s="25"/>
      <c r="K16" s="25"/>
      <c r="L16" s="25"/>
      <c r="M16" s="62"/>
      <c r="N16" s="62"/>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886" t="s">
        <v>453</v>
      </c>
      <c r="F17" s="886"/>
      <c r="G17" s="886"/>
      <c r="H17" s="886"/>
      <c r="I17" s="886"/>
      <c r="J17" s="886"/>
      <c r="K17" s="886"/>
      <c r="L17" s="886"/>
      <c r="M17" s="886"/>
      <c r="N17" s="886"/>
      <c r="O17" s="886"/>
      <c r="P17" s="886"/>
      <c r="Q17" s="886"/>
      <c r="R17" s="17"/>
      <c r="S17" s="17"/>
      <c r="T17" s="17"/>
      <c r="U17" s="17"/>
      <c r="V17" s="17"/>
      <c r="W17" s="884" t="s">
        <v>453</v>
      </c>
      <c r="X17" s="884"/>
      <c r="Y17" s="884"/>
      <c r="Z17" s="884"/>
      <c r="AA17" s="884"/>
      <c r="AB17" s="884"/>
      <c r="AC17" s="884"/>
      <c r="AD17" s="17"/>
      <c r="AE17" s="17"/>
    </row>
    <row r="18" spans="1:36" s="15" customFormat="1" ht="5.0999999999999996" customHeight="1" thickBot="1">
      <c r="A18" s="27"/>
      <c r="B18" s="64"/>
      <c r="C18" s="28"/>
      <c r="D18" s="28"/>
      <c r="E18" s="65" t="s">
        <v>456</v>
      </c>
      <c r="F18" s="63"/>
      <c r="G18" s="28"/>
      <c r="H18" s="28"/>
      <c r="I18" s="28"/>
      <c r="J18" s="28"/>
      <c r="K18" s="28"/>
      <c r="L18" s="28"/>
      <c r="M18" s="28"/>
      <c r="N18" s="28"/>
      <c r="O18" s="28"/>
      <c r="P18" s="28"/>
      <c r="Q18" s="28"/>
      <c r="R18" s="28"/>
      <c r="S18" s="28"/>
      <c r="T18" s="28"/>
      <c r="U18" s="28"/>
      <c r="V18" s="28"/>
      <c r="W18" s="28"/>
      <c r="X18" s="65"/>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101"/>
      <c r="U19" s="30"/>
      <c r="V19" s="30"/>
      <c r="W19" s="31"/>
      <c r="X19" s="31"/>
      <c r="Y19" s="45"/>
      <c r="Z19" s="31"/>
      <c r="AA19" s="31"/>
      <c r="AB19" s="31"/>
      <c r="AC19" s="31"/>
      <c r="AD19" s="31"/>
      <c r="AE19" s="16"/>
    </row>
    <row r="20" spans="1:36" s="15" customFormat="1" ht="18" customHeight="1">
      <c r="A20" s="16"/>
      <c r="B20" s="30" t="s">
        <v>32</v>
      </c>
      <c r="C20" s="32"/>
      <c r="D20" s="30"/>
      <c r="E20" s="397">
        <v>41379.381908000003</v>
      </c>
      <c r="F20" s="321"/>
      <c r="G20" s="398">
        <v>1224.926948</v>
      </c>
      <c r="H20" s="321"/>
      <c r="I20" s="399">
        <v>92.259730000000005</v>
      </c>
      <c r="J20" s="321"/>
      <c r="K20" s="398">
        <v>1121.186367</v>
      </c>
      <c r="L20" s="321"/>
      <c r="M20" s="398">
        <v>16331.228021999999</v>
      </c>
      <c r="N20" s="321"/>
      <c r="O20" s="398">
        <v>15699.215544000001</v>
      </c>
      <c r="P20" s="321"/>
      <c r="Q20" s="398">
        <v>2732.661071</v>
      </c>
      <c r="R20" s="398"/>
      <c r="S20" s="398"/>
      <c r="T20" s="30" t="s">
        <v>32</v>
      </c>
      <c r="U20" s="32"/>
      <c r="V20" s="30"/>
      <c r="W20" s="400">
        <v>2212.5230759999999</v>
      </c>
      <c r="X20" s="400"/>
      <c r="Y20" s="400">
        <v>1508.974864</v>
      </c>
      <c r="Z20" s="400"/>
      <c r="AA20" s="400">
        <v>365.70720699999998</v>
      </c>
      <c r="AB20" s="400"/>
      <c r="AC20" s="400">
        <v>90.699078999999998</v>
      </c>
      <c r="AD20" s="321"/>
      <c r="AE20" s="16"/>
    </row>
    <row r="21" spans="1:36" s="15" customFormat="1" ht="18" customHeight="1">
      <c r="A21" s="16"/>
      <c r="B21" s="30" t="s">
        <v>306</v>
      </c>
      <c r="C21" s="32"/>
      <c r="D21" s="30"/>
      <c r="E21" s="397">
        <v>51707.414113999999</v>
      </c>
      <c r="F21" s="321"/>
      <c r="G21" s="398">
        <v>1274.4017309999999</v>
      </c>
      <c r="H21" s="321"/>
      <c r="I21" s="399">
        <v>50.102170999999998</v>
      </c>
      <c r="J21" s="321"/>
      <c r="K21" s="398">
        <v>1392.961896</v>
      </c>
      <c r="L21" s="321"/>
      <c r="M21" s="398">
        <v>23058.092486000001</v>
      </c>
      <c r="N21" s="321"/>
      <c r="O21" s="398">
        <v>16585.793328</v>
      </c>
      <c r="P21" s="321"/>
      <c r="Q21" s="398">
        <v>4733.5538029999998</v>
      </c>
      <c r="R21" s="398"/>
      <c r="S21" s="398"/>
      <c r="T21" s="30" t="s">
        <v>306</v>
      </c>
      <c r="U21" s="32"/>
      <c r="V21" s="30"/>
      <c r="W21" s="400">
        <v>2396.7343620000001</v>
      </c>
      <c r="X21" s="400"/>
      <c r="Y21" s="400">
        <v>1731.4409009999999</v>
      </c>
      <c r="Z21" s="400"/>
      <c r="AA21" s="400">
        <v>347.751395</v>
      </c>
      <c r="AB21" s="400"/>
      <c r="AC21" s="400">
        <v>136.582041</v>
      </c>
      <c r="AD21" s="321"/>
      <c r="AE21" s="16"/>
    </row>
    <row r="22" spans="1:36" s="15" customFormat="1" ht="18" customHeight="1">
      <c r="A22" s="16"/>
      <c r="B22" s="633" t="s">
        <v>458</v>
      </c>
      <c r="C22" s="630"/>
      <c r="D22" s="633"/>
      <c r="E22" s="606">
        <v>56466.139660000001</v>
      </c>
      <c r="F22" s="577"/>
      <c r="G22" s="608">
        <v>1374.0869660000001</v>
      </c>
      <c r="H22" s="577"/>
      <c r="I22" s="604">
        <v>53.558382000000002</v>
      </c>
      <c r="J22" s="577"/>
      <c r="K22" s="608">
        <v>1053.5357389999999</v>
      </c>
      <c r="L22" s="577"/>
      <c r="M22" s="608">
        <v>30845.139177000001</v>
      </c>
      <c r="N22" s="577"/>
      <c r="O22" s="608">
        <v>13292.083794</v>
      </c>
      <c r="P22" s="577"/>
      <c r="Q22" s="608">
        <v>5175.2018410000001</v>
      </c>
      <c r="R22" s="398"/>
      <c r="S22" s="398"/>
      <c r="T22" s="633" t="s">
        <v>458</v>
      </c>
      <c r="U22" s="630"/>
      <c r="V22" s="633"/>
      <c r="W22" s="605">
        <v>2686.0168159999998</v>
      </c>
      <c r="X22" s="605"/>
      <c r="Y22" s="605">
        <v>1436.000618</v>
      </c>
      <c r="Z22" s="605"/>
      <c r="AA22" s="605">
        <v>372.79186600000003</v>
      </c>
      <c r="AB22" s="605"/>
      <c r="AC22" s="605">
        <v>177.72446099999999</v>
      </c>
      <c r="AD22" s="321"/>
      <c r="AE22" s="16"/>
    </row>
    <row r="23" spans="1:36" s="629" customFormat="1" ht="18" customHeight="1">
      <c r="A23" s="626"/>
      <c r="B23" s="633" t="s">
        <v>464</v>
      </c>
      <c r="C23" s="630"/>
      <c r="D23" s="633"/>
      <c r="E23" s="606">
        <v>49192.093802000003</v>
      </c>
      <c r="F23" s="577"/>
      <c r="G23" s="608">
        <v>1562.316718</v>
      </c>
      <c r="H23" s="577"/>
      <c r="I23" s="604">
        <v>56.615988999999999</v>
      </c>
      <c r="J23" s="577"/>
      <c r="K23" s="608">
        <v>1004.645658</v>
      </c>
      <c r="L23" s="577"/>
      <c r="M23" s="608">
        <v>25076.845968000001</v>
      </c>
      <c r="N23" s="577"/>
      <c r="O23" s="608">
        <v>12574.863359999999</v>
      </c>
      <c r="P23" s="577"/>
      <c r="Q23" s="608">
        <v>4725.158445</v>
      </c>
      <c r="R23" s="608"/>
      <c r="S23" s="608"/>
      <c r="T23" s="633" t="s">
        <v>464</v>
      </c>
      <c r="U23" s="630"/>
      <c r="V23" s="633"/>
      <c r="W23" s="605">
        <v>2229.16525</v>
      </c>
      <c r="X23" s="605"/>
      <c r="Y23" s="605">
        <v>1437.8987890000001</v>
      </c>
      <c r="Z23" s="605"/>
      <c r="AA23" s="605">
        <v>356.15522700000002</v>
      </c>
      <c r="AB23" s="605"/>
      <c r="AC23" s="605">
        <v>168.42839799999999</v>
      </c>
      <c r="AD23" s="577"/>
      <c r="AE23" s="626"/>
    </row>
    <row r="24" spans="1:36" s="629" customFormat="1" ht="18" customHeight="1">
      <c r="A24" s="626"/>
      <c r="B24" s="670" t="s">
        <v>482</v>
      </c>
      <c r="C24" s="630"/>
      <c r="D24" s="633"/>
      <c r="E24" s="606">
        <v>41336.571137999999</v>
      </c>
      <c r="F24" s="577"/>
      <c r="G24" s="608">
        <v>1559.873726</v>
      </c>
      <c r="H24" s="577"/>
      <c r="I24" s="604">
        <v>41.206432</v>
      </c>
      <c r="J24" s="577"/>
      <c r="K24" s="608">
        <v>707.96356000000003</v>
      </c>
      <c r="L24" s="577"/>
      <c r="M24" s="608">
        <v>16770.923935999999</v>
      </c>
      <c r="N24" s="577"/>
      <c r="O24" s="608">
        <v>14737.995973999999</v>
      </c>
      <c r="P24" s="577"/>
      <c r="Q24" s="608">
        <v>3893.8238839999999</v>
      </c>
      <c r="R24" s="608"/>
      <c r="S24" s="608"/>
      <c r="T24" s="670" t="s">
        <v>482</v>
      </c>
      <c r="U24" s="630"/>
      <c r="V24" s="633"/>
      <c r="W24" s="605">
        <v>2076.6230220000002</v>
      </c>
      <c r="X24" s="605"/>
      <c r="Y24" s="605">
        <v>1198.3756550000001</v>
      </c>
      <c r="Z24" s="605"/>
      <c r="AA24" s="605">
        <v>302.54639100000003</v>
      </c>
      <c r="AB24" s="605"/>
      <c r="AC24" s="605">
        <v>47.238557999999998</v>
      </c>
      <c r="AD24" s="577"/>
      <c r="AE24" s="626"/>
    </row>
    <row r="25" spans="1:36" s="629" customFormat="1" ht="18" customHeight="1">
      <c r="A25" s="626"/>
      <c r="B25" s="670" t="s">
        <v>474</v>
      </c>
      <c r="C25" s="630"/>
      <c r="D25" s="633"/>
      <c r="E25" s="606">
        <v>57453.937371</v>
      </c>
      <c r="F25" s="577"/>
      <c r="G25" s="608">
        <v>1408.227067</v>
      </c>
      <c r="H25" s="577"/>
      <c r="I25" s="604">
        <v>11.516157999999999</v>
      </c>
      <c r="J25" s="577"/>
      <c r="K25" s="608">
        <v>945.97246899999993</v>
      </c>
      <c r="L25" s="577"/>
      <c r="M25" s="608">
        <v>24923.631665000001</v>
      </c>
      <c r="N25" s="577"/>
      <c r="O25" s="608">
        <v>20317.799486999997</v>
      </c>
      <c r="P25" s="577"/>
      <c r="Q25" s="608">
        <v>6102.2892490000013</v>
      </c>
      <c r="R25" s="608"/>
      <c r="S25" s="608"/>
      <c r="T25" s="670" t="s">
        <v>474</v>
      </c>
      <c r="U25" s="630"/>
      <c r="V25" s="633"/>
      <c r="W25" s="605">
        <v>2225.5436179999997</v>
      </c>
      <c r="X25" s="605"/>
      <c r="Y25" s="605">
        <v>1191.0417600000001</v>
      </c>
      <c r="Z25" s="605"/>
      <c r="AA25" s="605">
        <v>297.57137700000004</v>
      </c>
      <c r="AB25" s="605"/>
      <c r="AC25" s="605">
        <v>30.344521</v>
      </c>
      <c r="AD25" s="577"/>
      <c r="AE25" s="626"/>
    </row>
    <row r="26" spans="1:36" s="15" customFormat="1" ht="10.5" customHeight="1">
      <c r="A26" s="36"/>
      <c r="B26" s="37"/>
      <c r="C26" s="38"/>
      <c r="D26" s="37"/>
      <c r="E26" s="401"/>
      <c r="F26" s="402"/>
      <c r="G26" s="403"/>
      <c r="H26" s="402"/>
      <c r="I26" s="404"/>
      <c r="J26" s="402"/>
      <c r="K26" s="403"/>
      <c r="L26" s="402"/>
      <c r="M26" s="403"/>
      <c r="N26" s="402"/>
      <c r="O26" s="403"/>
      <c r="P26" s="402"/>
      <c r="Q26" s="403"/>
      <c r="R26" s="403"/>
      <c r="S26" s="403"/>
      <c r="T26" s="103"/>
      <c r="U26" s="38"/>
      <c r="V26" s="37"/>
      <c r="W26" s="405"/>
      <c r="X26" s="405"/>
      <c r="Y26" s="405"/>
      <c r="Z26" s="405"/>
      <c r="AA26" s="405"/>
      <c r="AB26" s="405"/>
      <c r="AC26" s="405"/>
      <c r="AD26" s="403"/>
      <c r="AE26" s="36"/>
    </row>
    <row r="27" spans="1:36" s="15" customFormat="1" ht="10.5" customHeight="1">
      <c r="A27" s="16"/>
      <c r="B27" s="30"/>
      <c r="C27" s="406"/>
      <c r="D27" s="30"/>
      <c r="E27" s="397"/>
      <c r="F27" s="398"/>
      <c r="G27" s="398"/>
      <c r="H27" s="398"/>
      <c r="I27" s="399"/>
      <c r="J27" s="398"/>
      <c r="K27" s="398"/>
      <c r="L27" s="398"/>
      <c r="M27" s="398"/>
      <c r="N27" s="398"/>
      <c r="O27" s="398"/>
      <c r="P27" s="398"/>
      <c r="Q27" s="398"/>
      <c r="R27" s="398"/>
      <c r="S27" s="398"/>
      <c r="T27" s="375"/>
      <c r="U27" s="398"/>
      <c r="V27" s="398"/>
      <c r="W27" s="400"/>
      <c r="X27" s="400"/>
      <c r="Y27" s="400"/>
      <c r="Z27" s="400"/>
      <c r="AA27" s="400"/>
      <c r="AB27" s="400"/>
      <c r="AC27" s="400"/>
      <c r="AD27" s="398"/>
      <c r="AE27" s="16"/>
    </row>
    <row r="28" spans="1:36" s="629" customFormat="1" ht="18" customHeight="1">
      <c r="A28" s="626"/>
      <c r="B28" s="670" t="s">
        <v>482</v>
      </c>
      <c r="C28" s="630"/>
      <c r="D28" s="633" t="s">
        <v>40</v>
      </c>
      <c r="E28" s="606">
        <v>3954.2533229999999</v>
      </c>
      <c r="F28" s="603"/>
      <c r="G28" s="601">
        <v>120.117949</v>
      </c>
      <c r="H28" s="601"/>
      <c r="I28" s="604">
        <v>4.919797</v>
      </c>
      <c r="J28" s="601"/>
      <c r="K28" s="601">
        <v>71.339264</v>
      </c>
      <c r="L28" s="602"/>
      <c r="M28" s="601">
        <v>1869.643689</v>
      </c>
      <c r="N28" s="601"/>
      <c r="O28" s="601">
        <v>1189.1562759999999</v>
      </c>
      <c r="P28" s="601"/>
      <c r="Q28" s="601">
        <v>322.838506</v>
      </c>
      <c r="R28" s="600"/>
      <c r="S28" s="626"/>
      <c r="T28" s="670" t="s">
        <v>482</v>
      </c>
      <c r="U28" s="630"/>
      <c r="V28" s="716" t="s">
        <v>40</v>
      </c>
      <c r="W28" s="605">
        <v>187.63076899999999</v>
      </c>
      <c r="X28" s="605"/>
      <c r="Y28" s="605">
        <v>141.74377699999999</v>
      </c>
      <c r="Z28" s="605"/>
      <c r="AA28" s="605">
        <v>29.682577999999999</v>
      </c>
      <c r="AB28" s="605"/>
      <c r="AC28" s="605">
        <v>17.180717999999999</v>
      </c>
      <c r="AD28" s="602"/>
      <c r="AE28" s="601"/>
      <c r="AF28" s="601"/>
      <c r="AG28" s="601"/>
      <c r="AH28" s="601"/>
      <c r="AI28" s="601"/>
      <c r="AJ28" s="600"/>
    </row>
    <row r="29" spans="1:36" s="629" customFormat="1" ht="18" customHeight="1">
      <c r="A29" s="626"/>
      <c r="B29" s="633"/>
      <c r="C29" s="630"/>
      <c r="D29" s="634" t="s">
        <v>33</v>
      </c>
      <c r="E29" s="606">
        <v>4192.5127899999998</v>
      </c>
      <c r="F29" s="603"/>
      <c r="G29" s="601">
        <v>112.848844</v>
      </c>
      <c r="H29" s="601"/>
      <c r="I29" s="604">
        <v>4.1658910000000002</v>
      </c>
      <c r="J29" s="601"/>
      <c r="K29" s="601">
        <v>67.759906999999998</v>
      </c>
      <c r="L29" s="602"/>
      <c r="M29" s="601">
        <v>2222.569101</v>
      </c>
      <c r="N29" s="601"/>
      <c r="O29" s="601">
        <v>1078.187909</v>
      </c>
      <c r="P29" s="601"/>
      <c r="Q29" s="601">
        <v>328.55819700000001</v>
      </c>
      <c r="R29" s="600"/>
      <c r="S29" s="626"/>
      <c r="T29" s="633"/>
      <c r="U29" s="630"/>
      <c r="V29" s="634" t="s">
        <v>33</v>
      </c>
      <c r="W29" s="605">
        <v>223.08300800000001</v>
      </c>
      <c r="X29" s="605"/>
      <c r="Y29" s="605">
        <v>114.388794</v>
      </c>
      <c r="Z29" s="605"/>
      <c r="AA29" s="605">
        <v>32.210166000000001</v>
      </c>
      <c r="AB29" s="605"/>
      <c r="AC29" s="605">
        <v>8.7409730000000003</v>
      </c>
      <c r="AD29" s="602"/>
      <c r="AE29" s="601"/>
      <c r="AF29" s="601"/>
      <c r="AG29" s="601"/>
      <c r="AH29" s="601"/>
      <c r="AI29" s="601"/>
      <c r="AJ29" s="600"/>
    </row>
    <row r="30" spans="1:36" s="629" customFormat="1" ht="18" customHeight="1">
      <c r="A30" s="626"/>
      <c r="B30" s="633"/>
      <c r="C30" s="630"/>
      <c r="D30" s="634" t="s">
        <v>34</v>
      </c>
      <c r="E30" s="606">
        <v>4063.5185369999999</v>
      </c>
      <c r="F30" s="603"/>
      <c r="G30" s="601">
        <v>124.369325</v>
      </c>
      <c r="H30" s="601"/>
      <c r="I30" s="604">
        <v>6.2456769999999997</v>
      </c>
      <c r="J30" s="601"/>
      <c r="K30" s="601">
        <v>62.942171000000002</v>
      </c>
      <c r="L30" s="602"/>
      <c r="M30" s="601">
        <v>1845.7872769999999</v>
      </c>
      <c r="N30" s="601"/>
      <c r="O30" s="601">
        <v>1245.31762</v>
      </c>
      <c r="P30" s="601"/>
      <c r="Q30" s="601">
        <v>449.45156800000001</v>
      </c>
      <c r="R30" s="600"/>
      <c r="S30" s="626"/>
      <c r="T30" s="633"/>
      <c r="U30" s="630"/>
      <c r="V30" s="634" t="s">
        <v>34</v>
      </c>
      <c r="W30" s="605">
        <v>176.17590300000001</v>
      </c>
      <c r="X30" s="605"/>
      <c r="Y30" s="605">
        <v>127.10316899999999</v>
      </c>
      <c r="Z30" s="605"/>
      <c r="AA30" s="605">
        <v>23.488263</v>
      </c>
      <c r="AB30" s="605"/>
      <c r="AC30" s="605">
        <v>2.6375639999999998</v>
      </c>
      <c r="AD30" s="602"/>
      <c r="AE30" s="601"/>
      <c r="AF30" s="601"/>
      <c r="AG30" s="601"/>
      <c r="AH30" s="601"/>
      <c r="AI30" s="601"/>
      <c r="AJ30" s="600"/>
    </row>
    <row r="31" spans="1:36" s="629" customFormat="1" ht="18" customHeight="1">
      <c r="A31" s="626"/>
      <c r="B31" s="633"/>
      <c r="C31" s="630"/>
      <c r="D31" s="634" t="s">
        <v>312</v>
      </c>
      <c r="E31" s="606">
        <v>2637.8419009999998</v>
      </c>
      <c r="F31" s="603"/>
      <c r="G31" s="601">
        <v>103.24048500000001</v>
      </c>
      <c r="H31" s="601"/>
      <c r="I31" s="604">
        <v>3.433729</v>
      </c>
      <c r="J31" s="601"/>
      <c r="K31" s="601">
        <v>31.532070999999998</v>
      </c>
      <c r="L31" s="602"/>
      <c r="M31" s="601">
        <v>1238.332465</v>
      </c>
      <c r="N31" s="601"/>
      <c r="O31" s="601">
        <v>682.94893400000001</v>
      </c>
      <c r="P31" s="601"/>
      <c r="Q31" s="601">
        <v>360.55456199999998</v>
      </c>
      <c r="R31" s="600"/>
      <c r="S31" s="626"/>
      <c r="T31" s="633"/>
      <c r="U31" s="630"/>
      <c r="V31" s="634" t="s">
        <v>312</v>
      </c>
      <c r="W31" s="605">
        <v>159.81794500000001</v>
      </c>
      <c r="X31" s="605"/>
      <c r="Y31" s="605">
        <v>44.991795000000003</v>
      </c>
      <c r="Z31" s="605"/>
      <c r="AA31" s="605">
        <v>11.841787</v>
      </c>
      <c r="AB31" s="605"/>
      <c r="AC31" s="605">
        <v>1.148128</v>
      </c>
      <c r="AD31" s="602"/>
      <c r="AE31" s="601"/>
      <c r="AF31" s="601"/>
      <c r="AG31" s="601"/>
      <c r="AH31" s="601"/>
      <c r="AI31" s="601"/>
      <c r="AJ31" s="600"/>
    </row>
    <row r="32" spans="1:36" s="629" customFormat="1" ht="18" customHeight="1">
      <c r="A32" s="626"/>
      <c r="B32" s="633"/>
      <c r="C32" s="630"/>
      <c r="D32" s="634" t="s">
        <v>35</v>
      </c>
      <c r="E32" s="606">
        <v>2117.0933500000001</v>
      </c>
      <c r="F32" s="603"/>
      <c r="G32" s="601">
        <v>110.33542199999999</v>
      </c>
      <c r="H32" s="601"/>
      <c r="I32" s="604">
        <v>3.9486469999999998</v>
      </c>
      <c r="J32" s="601"/>
      <c r="K32" s="601">
        <v>42.983625000000004</v>
      </c>
      <c r="L32" s="602"/>
      <c r="M32" s="601">
        <v>578.44905400000005</v>
      </c>
      <c r="N32" s="601"/>
      <c r="O32" s="601">
        <v>979.26502500000004</v>
      </c>
      <c r="P32" s="601"/>
      <c r="Q32" s="601">
        <v>232.63241099999999</v>
      </c>
      <c r="R32" s="600"/>
      <c r="S32" s="626"/>
      <c r="T32" s="633"/>
      <c r="U32" s="630"/>
      <c r="V32" s="634" t="s">
        <v>35</v>
      </c>
      <c r="W32" s="605">
        <v>64.197885999999997</v>
      </c>
      <c r="X32" s="605"/>
      <c r="Y32" s="605">
        <v>78.758279000000002</v>
      </c>
      <c r="Z32" s="605"/>
      <c r="AA32" s="605">
        <v>24.462971</v>
      </c>
      <c r="AB32" s="605"/>
      <c r="AC32" s="605">
        <v>2.0600299999999998</v>
      </c>
      <c r="AD32" s="602"/>
      <c r="AE32" s="601"/>
      <c r="AF32" s="601"/>
      <c r="AG32" s="601"/>
      <c r="AH32" s="601"/>
      <c r="AI32" s="601"/>
      <c r="AJ32" s="600"/>
    </row>
    <row r="33" spans="1:36" s="629" customFormat="1" ht="18" customHeight="1">
      <c r="A33" s="626"/>
      <c r="B33" s="633"/>
      <c r="C33" s="630"/>
      <c r="D33" s="634" t="s">
        <v>36</v>
      </c>
      <c r="E33" s="606">
        <v>3358.101588</v>
      </c>
      <c r="F33" s="603"/>
      <c r="G33" s="601">
        <v>179.715543</v>
      </c>
      <c r="H33" s="601"/>
      <c r="I33" s="604">
        <v>6.2258990000000001</v>
      </c>
      <c r="J33" s="601"/>
      <c r="K33" s="601">
        <v>50.348564000000003</v>
      </c>
      <c r="L33" s="602"/>
      <c r="M33" s="601">
        <v>1091.9032030000001</v>
      </c>
      <c r="N33" s="601"/>
      <c r="O33" s="601">
        <v>1382.705148</v>
      </c>
      <c r="P33" s="601"/>
      <c r="Q33" s="601">
        <v>306.29718000000003</v>
      </c>
      <c r="R33" s="600"/>
      <c r="S33" s="626"/>
      <c r="T33" s="633"/>
      <c r="U33" s="630"/>
      <c r="V33" s="634" t="s">
        <v>36</v>
      </c>
      <c r="W33" s="605">
        <v>194.56489300000001</v>
      </c>
      <c r="X33" s="605"/>
      <c r="Y33" s="605">
        <v>108.82234699999999</v>
      </c>
      <c r="Z33" s="605"/>
      <c r="AA33" s="605">
        <v>35.584370999999997</v>
      </c>
      <c r="AB33" s="605"/>
      <c r="AC33" s="605">
        <v>1.9344399999999999</v>
      </c>
      <c r="AD33" s="602"/>
      <c r="AE33" s="601"/>
      <c r="AF33" s="601"/>
      <c r="AG33" s="601"/>
      <c r="AH33" s="601"/>
      <c r="AI33" s="601"/>
      <c r="AJ33" s="600"/>
    </row>
    <row r="34" spans="1:36" s="629" customFormat="1" ht="18" customHeight="1">
      <c r="A34" s="626"/>
      <c r="B34" s="633"/>
      <c r="C34" s="630"/>
      <c r="D34" s="634" t="s">
        <v>448</v>
      </c>
      <c r="E34" s="606">
        <v>3297.6576719999998</v>
      </c>
      <c r="F34" s="603"/>
      <c r="G34" s="601">
        <v>163.72112000000001</v>
      </c>
      <c r="H34" s="601"/>
      <c r="I34" s="604">
        <v>4.5616250000000003</v>
      </c>
      <c r="J34" s="601"/>
      <c r="K34" s="601">
        <v>69.301974999999999</v>
      </c>
      <c r="L34" s="602"/>
      <c r="M34" s="601">
        <v>993.10988599999996</v>
      </c>
      <c r="N34" s="601"/>
      <c r="O34" s="601">
        <v>1441.9941449999999</v>
      </c>
      <c r="P34" s="601"/>
      <c r="Q34" s="601">
        <v>276.15213699999998</v>
      </c>
      <c r="R34" s="600"/>
      <c r="S34" s="626"/>
      <c r="T34" s="633"/>
      <c r="U34" s="630"/>
      <c r="V34" s="634" t="s">
        <v>448</v>
      </c>
      <c r="W34" s="605">
        <v>224.55036899999999</v>
      </c>
      <c r="X34" s="605"/>
      <c r="Y34" s="605">
        <v>98.653434000000004</v>
      </c>
      <c r="Z34" s="605"/>
      <c r="AA34" s="605">
        <v>22.859145000000002</v>
      </c>
      <c r="AB34" s="605"/>
      <c r="AC34" s="605">
        <v>2.7538360000000002</v>
      </c>
      <c r="AD34" s="602"/>
      <c r="AE34" s="601"/>
      <c r="AF34" s="601"/>
      <c r="AG34" s="601"/>
      <c r="AH34" s="601"/>
      <c r="AI34" s="601"/>
      <c r="AJ34" s="600"/>
    </row>
    <row r="35" spans="1:36" s="629" customFormat="1" ht="18" customHeight="1">
      <c r="A35" s="626"/>
      <c r="B35" s="633"/>
      <c r="C35" s="630"/>
      <c r="D35" s="634" t="s">
        <v>37</v>
      </c>
      <c r="E35" s="606">
        <v>3152.2585560000002</v>
      </c>
      <c r="F35" s="603"/>
      <c r="G35" s="601">
        <v>126.296003</v>
      </c>
      <c r="H35" s="601"/>
      <c r="I35" s="604">
        <v>4.2838149999999997</v>
      </c>
      <c r="J35" s="601"/>
      <c r="K35" s="601">
        <v>70.415222999999997</v>
      </c>
      <c r="L35" s="602"/>
      <c r="M35" s="601">
        <v>1421.8825240000001</v>
      </c>
      <c r="N35" s="601"/>
      <c r="O35" s="601">
        <v>1012.6486180000001</v>
      </c>
      <c r="P35" s="601"/>
      <c r="Q35" s="601">
        <v>217.59281200000001</v>
      </c>
      <c r="R35" s="600"/>
      <c r="S35" s="626"/>
      <c r="T35" s="633"/>
      <c r="U35" s="630"/>
      <c r="V35" s="634" t="s">
        <v>37</v>
      </c>
      <c r="W35" s="605">
        <v>159.31515200000001</v>
      </c>
      <c r="X35" s="605"/>
      <c r="Y35" s="605">
        <v>109.20075</v>
      </c>
      <c r="Z35" s="605"/>
      <c r="AA35" s="605">
        <v>28.553016</v>
      </c>
      <c r="AB35" s="605"/>
      <c r="AC35" s="605">
        <v>2.070643</v>
      </c>
      <c r="AD35" s="602"/>
      <c r="AE35" s="601"/>
      <c r="AF35" s="601"/>
      <c r="AG35" s="601"/>
      <c r="AH35" s="601"/>
      <c r="AI35" s="601"/>
      <c r="AJ35" s="600"/>
    </row>
    <row r="36" spans="1:36" s="629" customFormat="1" ht="18" customHeight="1">
      <c r="A36" s="626"/>
      <c r="B36" s="633"/>
      <c r="C36" s="630"/>
      <c r="D36" s="634" t="s">
        <v>449</v>
      </c>
      <c r="E36" s="606">
        <v>3800.8989539999998</v>
      </c>
      <c r="F36" s="603"/>
      <c r="G36" s="601">
        <v>143.24264600000001</v>
      </c>
      <c r="H36" s="601"/>
      <c r="I36" s="604">
        <v>0.69931900000000002</v>
      </c>
      <c r="J36" s="601"/>
      <c r="K36" s="601">
        <v>75.194180000000003</v>
      </c>
      <c r="L36" s="602"/>
      <c r="M36" s="601">
        <v>1557.296167</v>
      </c>
      <c r="N36" s="601"/>
      <c r="O36" s="601">
        <v>1303.796116</v>
      </c>
      <c r="P36" s="601"/>
      <c r="Q36" s="601">
        <v>338.68745799999999</v>
      </c>
      <c r="R36" s="600"/>
      <c r="S36" s="626"/>
      <c r="T36" s="633"/>
      <c r="U36" s="630"/>
      <c r="V36" s="634" t="s">
        <v>449</v>
      </c>
      <c r="W36" s="605">
        <v>249.08674400000001</v>
      </c>
      <c r="X36" s="605"/>
      <c r="Y36" s="605">
        <v>100.716089</v>
      </c>
      <c r="Z36" s="605"/>
      <c r="AA36" s="605">
        <v>30.084489000000001</v>
      </c>
      <c r="AB36" s="605"/>
      <c r="AC36" s="605">
        <v>2.0957460000000001</v>
      </c>
      <c r="AD36" s="602"/>
      <c r="AE36" s="601"/>
      <c r="AF36" s="601"/>
      <c r="AG36" s="601"/>
      <c r="AH36" s="601"/>
      <c r="AI36" s="601"/>
      <c r="AJ36" s="600"/>
    </row>
    <row r="37" spans="1:36" s="629" customFormat="1" ht="18" customHeight="1">
      <c r="A37" s="626"/>
      <c r="B37" s="633"/>
      <c r="C37" s="630"/>
      <c r="D37" s="634" t="s">
        <v>38</v>
      </c>
      <c r="E37" s="606">
        <v>3347.5095120000001</v>
      </c>
      <c r="F37" s="603"/>
      <c r="G37" s="601">
        <v>109.28321</v>
      </c>
      <c r="H37" s="601"/>
      <c r="I37" s="604">
        <v>0.101561</v>
      </c>
      <c r="J37" s="601"/>
      <c r="K37" s="601">
        <v>46.283786999999997</v>
      </c>
      <c r="L37" s="602"/>
      <c r="M37" s="601">
        <v>1317.5875559999999</v>
      </c>
      <c r="N37" s="601"/>
      <c r="O37" s="601">
        <v>1402.8484619999999</v>
      </c>
      <c r="P37" s="601"/>
      <c r="Q37" s="601">
        <v>223.356829</v>
      </c>
      <c r="R37" s="600"/>
      <c r="S37" s="626"/>
      <c r="T37" s="633"/>
      <c r="U37" s="630"/>
      <c r="V37" s="634" t="s">
        <v>38</v>
      </c>
      <c r="W37" s="605">
        <v>133.696607</v>
      </c>
      <c r="X37" s="605"/>
      <c r="Y37" s="605">
        <v>96.820071999999996</v>
      </c>
      <c r="Z37" s="605"/>
      <c r="AA37" s="605">
        <v>15.815041000000001</v>
      </c>
      <c r="AB37" s="605"/>
      <c r="AC37" s="605">
        <v>1.7163870000000001</v>
      </c>
      <c r="AD37" s="602"/>
      <c r="AE37" s="601"/>
      <c r="AF37" s="601"/>
      <c r="AG37" s="601"/>
      <c r="AH37" s="601"/>
      <c r="AI37" s="601"/>
      <c r="AJ37" s="600"/>
    </row>
    <row r="38" spans="1:36" s="629" customFormat="1" ht="18" customHeight="1">
      <c r="A38" s="626"/>
      <c r="B38" s="633"/>
      <c r="C38" s="630"/>
      <c r="D38" s="634" t="s">
        <v>41</v>
      </c>
      <c r="E38" s="606">
        <v>3277.801074</v>
      </c>
      <c r="F38" s="603"/>
      <c r="G38" s="601">
        <v>110.684316</v>
      </c>
      <c r="H38" s="601"/>
      <c r="I38" s="604">
        <v>1.3820440000000001</v>
      </c>
      <c r="J38" s="601"/>
      <c r="K38" s="601">
        <v>45.380077</v>
      </c>
      <c r="L38" s="602"/>
      <c r="M38" s="601">
        <v>1324.206516</v>
      </c>
      <c r="N38" s="601"/>
      <c r="O38" s="601">
        <v>1157.1764780000001</v>
      </c>
      <c r="P38" s="601"/>
      <c r="Q38" s="601">
        <v>402.555746</v>
      </c>
      <c r="R38" s="600"/>
      <c r="S38" s="626"/>
      <c r="T38" s="633"/>
      <c r="U38" s="630"/>
      <c r="V38" s="634" t="s">
        <v>41</v>
      </c>
      <c r="W38" s="605">
        <v>123.423176</v>
      </c>
      <c r="X38" s="605"/>
      <c r="Y38" s="605">
        <v>84.427212999999995</v>
      </c>
      <c r="Z38" s="605"/>
      <c r="AA38" s="605">
        <v>26.034493000000001</v>
      </c>
      <c r="AB38" s="605"/>
      <c r="AC38" s="605">
        <v>2.531015</v>
      </c>
      <c r="AD38" s="602"/>
      <c r="AE38" s="601"/>
      <c r="AF38" s="601"/>
      <c r="AG38" s="601"/>
      <c r="AH38" s="601"/>
      <c r="AI38" s="601"/>
      <c r="AJ38" s="600"/>
    </row>
    <row r="39" spans="1:36" s="629" customFormat="1" ht="18" customHeight="1">
      <c r="A39" s="626"/>
      <c r="B39" s="633"/>
      <c r="C39" s="630"/>
      <c r="D39" s="634" t="s">
        <v>39</v>
      </c>
      <c r="E39" s="606">
        <v>4137.1238810000004</v>
      </c>
      <c r="F39" s="603"/>
      <c r="G39" s="601">
        <v>156.01886300000001</v>
      </c>
      <c r="H39" s="601"/>
      <c r="I39" s="604">
        <v>1.2384280000000001</v>
      </c>
      <c r="J39" s="601"/>
      <c r="K39" s="601">
        <v>74.482715999999996</v>
      </c>
      <c r="L39" s="602"/>
      <c r="M39" s="601">
        <v>1310.1564980000001</v>
      </c>
      <c r="N39" s="601"/>
      <c r="O39" s="601">
        <v>1861.951243</v>
      </c>
      <c r="P39" s="601"/>
      <c r="Q39" s="601">
        <v>435.146478</v>
      </c>
      <c r="R39" s="600"/>
      <c r="S39" s="626"/>
      <c r="T39" s="633"/>
      <c r="U39" s="630"/>
      <c r="V39" s="634" t="s">
        <v>39</v>
      </c>
      <c r="W39" s="605">
        <v>181.08056999999999</v>
      </c>
      <c r="X39" s="605"/>
      <c r="Y39" s="605">
        <v>92.749936000000005</v>
      </c>
      <c r="Z39" s="605"/>
      <c r="AA39" s="605">
        <v>21.930071000000002</v>
      </c>
      <c r="AB39" s="605"/>
      <c r="AC39" s="605">
        <v>2.369078</v>
      </c>
      <c r="AD39" s="602"/>
      <c r="AE39" s="601"/>
      <c r="AF39" s="601"/>
      <c r="AG39" s="601"/>
      <c r="AH39" s="601"/>
      <c r="AI39" s="601"/>
      <c r="AJ39" s="600"/>
    </row>
    <row r="40" spans="1:36" s="629" customFormat="1" ht="18" customHeight="1">
      <c r="A40" s="626"/>
      <c r="B40" s="633"/>
      <c r="C40" s="630"/>
      <c r="D40" s="634"/>
      <c r="E40" s="606"/>
      <c r="F40" s="603"/>
      <c r="G40" s="601"/>
      <c r="H40" s="601"/>
      <c r="I40" s="604"/>
      <c r="J40" s="601"/>
      <c r="K40" s="601"/>
      <c r="L40" s="602"/>
      <c r="M40" s="601"/>
      <c r="N40" s="601"/>
      <c r="O40" s="601"/>
      <c r="P40" s="601"/>
      <c r="Q40" s="601"/>
      <c r="R40" s="600"/>
      <c r="S40" s="626"/>
      <c r="T40" s="633"/>
      <c r="U40" s="630"/>
      <c r="V40" s="634"/>
      <c r="W40" s="605"/>
      <c r="X40" s="605"/>
      <c r="Y40" s="605"/>
      <c r="Z40" s="605"/>
      <c r="AA40" s="605"/>
      <c r="AB40" s="605"/>
      <c r="AC40" s="605"/>
      <c r="AD40" s="602"/>
      <c r="AE40" s="601"/>
      <c r="AF40" s="601"/>
      <c r="AG40" s="601"/>
      <c r="AH40" s="601"/>
      <c r="AI40" s="601"/>
      <c r="AJ40" s="600"/>
    </row>
    <row r="41" spans="1:36" s="629" customFormat="1" ht="18" customHeight="1">
      <c r="A41" s="626"/>
      <c r="B41" s="670" t="s">
        <v>474</v>
      </c>
      <c r="C41" s="630"/>
      <c r="D41" s="634" t="s">
        <v>40</v>
      </c>
      <c r="E41" s="606">
        <v>3501.6977000000002</v>
      </c>
      <c r="F41" s="603"/>
      <c r="G41" s="601">
        <v>106.0626</v>
      </c>
      <c r="H41" s="601"/>
      <c r="I41" s="604">
        <v>0.61707000000000001</v>
      </c>
      <c r="J41" s="601"/>
      <c r="K41" s="601">
        <v>63.267176999999997</v>
      </c>
      <c r="L41" s="602"/>
      <c r="M41" s="601">
        <v>1559.4932799999999</v>
      </c>
      <c r="N41" s="601"/>
      <c r="O41" s="601">
        <v>1149.371711</v>
      </c>
      <c r="P41" s="601"/>
      <c r="Q41" s="601">
        <v>321.55098600000002</v>
      </c>
      <c r="R41" s="600"/>
      <c r="S41" s="626" t="s">
        <v>486</v>
      </c>
      <c r="T41" s="670" t="s">
        <v>474</v>
      </c>
      <c r="U41" s="630"/>
      <c r="V41" s="634" t="s">
        <v>40</v>
      </c>
      <c r="W41" s="605">
        <v>193.39359999999999</v>
      </c>
      <c r="X41" s="605"/>
      <c r="Y41" s="605">
        <v>83.199973</v>
      </c>
      <c r="Z41" s="605"/>
      <c r="AA41" s="605">
        <v>22.820283</v>
      </c>
      <c r="AB41" s="605"/>
      <c r="AC41" s="605">
        <v>1.9210199999999999</v>
      </c>
      <c r="AD41" s="602"/>
      <c r="AE41" s="601"/>
      <c r="AF41" s="601"/>
      <c r="AG41" s="601"/>
      <c r="AH41" s="601"/>
      <c r="AI41" s="601"/>
      <c r="AJ41" s="600"/>
    </row>
    <row r="42" spans="1:36" s="629" customFormat="1" ht="18" customHeight="1">
      <c r="A42" s="626"/>
      <c r="B42" s="633"/>
      <c r="C42" s="630"/>
      <c r="D42" s="634" t="s">
        <v>33</v>
      </c>
      <c r="E42" s="606">
        <v>3485.2566149999998</v>
      </c>
      <c r="F42" s="603"/>
      <c r="G42" s="601">
        <v>119.986098</v>
      </c>
      <c r="H42" s="601"/>
      <c r="I42" s="604">
        <v>1.6053839999999999</v>
      </c>
      <c r="J42" s="601"/>
      <c r="K42" s="601">
        <v>63.763317999999998</v>
      </c>
      <c r="L42" s="602"/>
      <c r="M42" s="601">
        <v>1615.5935890000001</v>
      </c>
      <c r="N42" s="601"/>
      <c r="O42" s="601">
        <v>1004.237103</v>
      </c>
      <c r="P42" s="601"/>
      <c r="Q42" s="601">
        <v>407.01082100000002</v>
      </c>
      <c r="R42" s="600"/>
      <c r="S42" s="626"/>
      <c r="T42" s="633"/>
      <c r="U42" s="630"/>
      <c r="V42" s="634" t="s">
        <v>33</v>
      </c>
      <c r="W42" s="605">
        <v>156.011065</v>
      </c>
      <c r="X42" s="605"/>
      <c r="Y42" s="605">
        <v>96.069132999999994</v>
      </c>
      <c r="Z42" s="605"/>
      <c r="AA42" s="605">
        <v>19.127341000000001</v>
      </c>
      <c r="AB42" s="605"/>
      <c r="AC42" s="605">
        <v>1.8527629999999999</v>
      </c>
      <c r="AD42" s="602"/>
      <c r="AE42" s="601"/>
      <c r="AF42" s="601"/>
      <c r="AG42" s="601"/>
      <c r="AH42" s="601"/>
      <c r="AI42" s="601"/>
      <c r="AJ42" s="600"/>
    </row>
    <row r="43" spans="1:36" s="629" customFormat="1" ht="18" customHeight="1">
      <c r="A43" s="626"/>
      <c r="B43" s="633"/>
      <c r="C43" s="630"/>
      <c r="D43" s="634" t="s">
        <v>34</v>
      </c>
      <c r="E43" s="606">
        <v>4023.961182</v>
      </c>
      <c r="F43" s="603"/>
      <c r="G43" s="601">
        <v>121.660319</v>
      </c>
      <c r="H43" s="601"/>
      <c r="I43" s="604">
        <v>1.550413</v>
      </c>
      <c r="J43" s="601"/>
      <c r="K43" s="601">
        <v>83.601884999999996</v>
      </c>
      <c r="L43" s="602"/>
      <c r="M43" s="601">
        <v>1901.6771329999999</v>
      </c>
      <c r="N43" s="601"/>
      <c r="O43" s="601">
        <v>1102.4481519999999</v>
      </c>
      <c r="P43" s="601"/>
      <c r="Q43" s="601">
        <v>443.03854699999999</v>
      </c>
      <c r="R43" s="600"/>
      <c r="S43" s="626"/>
      <c r="T43" s="633"/>
      <c r="U43" s="630"/>
      <c r="V43" s="634" t="s">
        <v>34</v>
      </c>
      <c r="W43" s="605">
        <v>229.857598</v>
      </c>
      <c r="X43" s="605"/>
      <c r="Y43" s="605">
        <v>110.556478</v>
      </c>
      <c r="Z43" s="605"/>
      <c r="AA43" s="605">
        <v>26.937303</v>
      </c>
      <c r="AB43" s="605"/>
      <c r="AC43" s="605">
        <v>2.6333540000000002</v>
      </c>
      <c r="AD43" s="602"/>
      <c r="AE43" s="601"/>
      <c r="AF43" s="601"/>
      <c r="AG43" s="601"/>
      <c r="AH43" s="601"/>
      <c r="AI43" s="601"/>
      <c r="AJ43" s="600"/>
    </row>
    <row r="44" spans="1:36" s="629" customFormat="1" ht="18" customHeight="1">
      <c r="A44" s="626"/>
      <c r="B44" s="633"/>
      <c r="C44" s="630"/>
      <c r="D44" s="634" t="s">
        <v>312</v>
      </c>
      <c r="E44" s="606">
        <v>4249.5281139999997</v>
      </c>
      <c r="F44" s="603"/>
      <c r="G44" s="601">
        <v>130.97407000000001</v>
      </c>
      <c r="H44" s="601"/>
      <c r="I44" s="604">
        <v>1.2812190000000001</v>
      </c>
      <c r="J44" s="601"/>
      <c r="K44" s="601">
        <v>91.301192</v>
      </c>
      <c r="L44" s="602"/>
      <c r="M44" s="601">
        <v>1925.1613359999999</v>
      </c>
      <c r="N44" s="601"/>
      <c r="O44" s="601">
        <v>1460.636035</v>
      </c>
      <c r="P44" s="601"/>
      <c r="Q44" s="601">
        <v>368.85634399999998</v>
      </c>
      <c r="R44" s="600"/>
      <c r="S44" s="626"/>
      <c r="T44" s="633"/>
      <c r="U44" s="630"/>
      <c r="V44" s="634" t="s">
        <v>312</v>
      </c>
      <c r="W44" s="605">
        <v>159.27576199999999</v>
      </c>
      <c r="X44" s="605"/>
      <c r="Y44" s="605">
        <v>91.883324000000002</v>
      </c>
      <c r="Z44" s="605"/>
      <c r="AA44" s="605">
        <v>16.132707</v>
      </c>
      <c r="AB44" s="605"/>
      <c r="AC44" s="605">
        <v>4.0261250000000004</v>
      </c>
      <c r="AD44" s="602"/>
      <c r="AE44" s="601"/>
      <c r="AF44" s="601"/>
      <c r="AG44" s="601"/>
      <c r="AH44" s="601"/>
      <c r="AI44" s="601"/>
      <c r="AJ44" s="600"/>
    </row>
    <row r="45" spans="1:36" s="629" customFormat="1" ht="18" customHeight="1">
      <c r="A45" s="626"/>
      <c r="B45" s="633"/>
      <c r="C45" s="630"/>
      <c r="D45" s="634" t="s">
        <v>35</v>
      </c>
      <c r="E45" s="606">
        <v>4495.3961740000004</v>
      </c>
      <c r="F45" s="603"/>
      <c r="G45" s="601">
        <v>86.324380000000005</v>
      </c>
      <c r="H45" s="601"/>
      <c r="I45" s="604">
        <v>7.9374E-2</v>
      </c>
      <c r="J45" s="601"/>
      <c r="K45" s="601">
        <v>84.051085</v>
      </c>
      <c r="L45" s="602"/>
      <c r="M45" s="601">
        <v>2358.1885200000002</v>
      </c>
      <c r="N45" s="601"/>
      <c r="O45" s="601">
        <v>1320.5770379999999</v>
      </c>
      <c r="P45" s="601"/>
      <c r="Q45" s="601">
        <v>397.25694399999998</v>
      </c>
      <c r="R45" s="600"/>
      <c r="S45" s="626"/>
      <c r="T45" s="633"/>
      <c r="U45" s="630"/>
      <c r="V45" s="634" t="s">
        <v>35</v>
      </c>
      <c r="W45" s="605">
        <v>156.96502699999999</v>
      </c>
      <c r="X45" s="605"/>
      <c r="Y45" s="605">
        <v>71.923580000000001</v>
      </c>
      <c r="Z45" s="605"/>
      <c r="AA45" s="605">
        <v>17.371355999999999</v>
      </c>
      <c r="AB45" s="605"/>
      <c r="AC45" s="605">
        <v>2.6588699999999998</v>
      </c>
      <c r="AD45" s="602"/>
      <c r="AE45" s="601"/>
      <c r="AF45" s="601"/>
      <c r="AG45" s="601"/>
      <c r="AH45" s="601"/>
      <c r="AI45" s="601"/>
      <c r="AJ45" s="600"/>
    </row>
    <row r="46" spans="1:36" s="629" customFormat="1" ht="18" customHeight="1">
      <c r="A46" s="626"/>
      <c r="B46" s="633"/>
      <c r="C46" s="630"/>
      <c r="D46" s="634" t="s">
        <v>36</v>
      </c>
      <c r="E46" s="606">
        <v>5144.5818259999996</v>
      </c>
      <c r="F46" s="603"/>
      <c r="G46" s="601">
        <v>130.07866100000001</v>
      </c>
      <c r="H46" s="601"/>
      <c r="I46" s="604">
        <v>0.38861699999999999</v>
      </c>
      <c r="J46" s="601"/>
      <c r="K46" s="601">
        <v>53.347935999999997</v>
      </c>
      <c r="L46" s="602"/>
      <c r="M46" s="601">
        <v>2246.4866019999999</v>
      </c>
      <c r="N46" s="601"/>
      <c r="O46" s="601">
        <v>1854.7844239999999</v>
      </c>
      <c r="P46" s="601"/>
      <c r="Q46" s="601">
        <v>682.537645</v>
      </c>
      <c r="R46" s="600"/>
      <c r="S46" s="626"/>
      <c r="T46" s="633"/>
      <c r="U46" s="630"/>
      <c r="V46" s="634" t="s">
        <v>36</v>
      </c>
      <c r="W46" s="605">
        <v>91.999988999999999</v>
      </c>
      <c r="X46" s="605"/>
      <c r="Y46" s="605">
        <v>67.111293000000003</v>
      </c>
      <c r="Z46" s="605"/>
      <c r="AA46" s="605">
        <v>15.698442999999999</v>
      </c>
      <c r="AB46" s="605"/>
      <c r="AC46" s="605">
        <v>2.1482160000000001</v>
      </c>
      <c r="AD46" s="602"/>
      <c r="AE46" s="601"/>
      <c r="AF46" s="601"/>
      <c r="AG46" s="601"/>
      <c r="AH46" s="601"/>
      <c r="AI46" s="601"/>
      <c r="AJ46" s="600"/>
    </row>
    <row r="47" spans="1:36" s="629" customFormat="1" ht="18" customHeight="1">
      <c r="A47" s="626"/>
      <c r="B47" s="633"/>
      <c r="C47" s="630"/>
      <c r="D47" s="634" t="s">
        <v>448</v>
      </c>
      <c r="E47" s="606">
        <v>5192.577284</v>
      </c>
      <c r="F47" s="603"/>
      <c r="G47" s="601">
        <v>120.630447</v>
      </c>
      <c r="H47" s="601"/>
      <c r="I47" s="604">
        <v>0.45520100000000002</v>
      </c>
      <c r="J47" s="601"/>
      <c r="K47" s="601">
        <v>70.788931000000005</v>
      </c>
      <c r="L47" s="602"/>
      <c r="M47" s="601">
        <v>2348.3444370000002</v>
      </c>
      <c r="N47" s="601"/>
      <c r="O47" s="601">
        <v>1908.1567869999999</v>
      </c>
      <c r="P47" s="601"/>
      <c r="Q47" s="601">
        <v>517.31555100000003</v>
      </c>
      <c r="R47" s="600"/>
      <c r="S47" s="626"/>
      <c r="T47" s="633"/>
      <c r="U47" s="630"/>
      <c r="V47" s="634" t="s">
        <v>448</v>
      </c>
      <c r="W47" s="605">
        <v>120.631553</v>
      </c>
      <c r="X47" s="605"/>
      <c r="Y47" s="605">
        <v>83.269456000000005</v>
      </c>
      <c r="Z47" s="605"/>
      <c r="AA47" s="605">
        <v>20.912475000000001</v>
      </c>
      <c r="AB47" s="605"/>
      <c r="AC47" s="605">
        <v>2.0724459999999998</v>
      </c>
      <c r="AD47" s="602"/>
      <c r="AE47" s="601"/>
      <c r="AF47" s="601"/>
      <c r="AG47" s="601"/>
      <c r="AH47" s="601"/>
      <c r="AI47" s="601"/>
      <c r="AJ47" s="600"/>
    </row>
    <row r="48" spans="1:36" s="629" customFormat="1" ht="18" customHeight="1">
      <c r="A48" s="626"/>
      <c r="B48" s="633"/>
      <c r="C48" s="630"/>
      <c r="D48" s="634" t="s">
        <v>37</v>
      </c>
      <c r="E48" s="606">
        <v>4065.7552519999999</v>
      </c>
      <c r="F48" s="603"/>
      <c r="G48" s="601">
        <v>113.829694</v>
      </c>
      <c r="H48" s="601"/>
      <c r="I48" s="604">
        <v>0.29206300000000002</v>
      </c>
      <c r="J48" s="601"/>
      <c r="K48" s="601">
        <v>75.035617999999999</v>
      </c>
      <c r="L48" s="602"/>
      <c r="M48" s="601">
        <v>1777.2318969999999</v>
      </c>
      <c r="N48" s="601"/>
      <c r="O48" s="601">
        <v>1282.0712579999999</v>
      </c>
      <c r="P48" s="601"/>
      <c r="Q48" s="601">
        <v>555.18057599999997</v>
      </c>
      <c r="R48" s="600"/>
      <c r="S48" s="626"/>
      <c r="T48" s="633"/>
      <c r="U48" s="630"/>
      <c r="V48" s="634" t="s">
        <v>37</v>
      </c>
      <c r="W48" s="605">
        <v>107.787598</v>
      </c>
      <c r="X48" s="605"/>
      <c r="Y48" s="605">
        <v>120.925028</v>
      </c>
      <c r="Z48" s="605"/>
      <c r="AA48" s="605">
        <v>30.789192</v>
      </c>
      <c r="AB48" s="605"/>
      <c r="AC48" s="605">
        <v>2.6123280000000002</v>
      </c>
      <c r="AD48" s="602"/>
      <c r="AE48" s="601"/>
      <c r="AF48" s="601"/>
      <c r="AG48" s="601"/>
      <c r="AH48" s="601"/>
      <c r="AI48" s="601"/>
      <c r="AJ48" s="600"/>
    </row>
    <row r="49" spans="1:36" s="629" customFormat="1" ht="18" customHeight="1">
      <c r="A49" s="626"/>
      <c r="B49" s="633"/>
      <c r="C49" s="630"/>
      <c r="D49" s="634" t="s">
        <v>449</v>
      </c>
      <c r="E49" s="606">
        <v>5757.9730069999996</v>
      </c>
      <c r="F49" s="603"/>
      <c r="G49" s="601">
        <v>121.666769</v>
      </c>
      <c r="H49" s="601"/>
      <c r="I49" s="604">
        <v>1.117829</v>
      </c>
      <c r="J49" s="601"/>
      <c r="K49" s="601">
        <v>102.421328</v>
      </c>
      <c r="L49" s="602"/>
      <c r="M49" s="601">
        <v>2679.467807</v>
      </c>
      <c r="N49" s="601"/>
      <c r="O49" s="601">
        <v>1923.0448759999999</v>
      </c>
      <c r="P49" s="601"/>
      <c r="Q49" s="601">
        <v>471.59244000000001</v>
      </c>
      <c r="R49" s="600"/>
      <c r="S49" s="626"/>
      <c r="T49" s="633"/>
      <c r="U49" s="630"/>
      <c r="V49" s="634" t="s">
        <v>449</v>
      </c>
      <c r="W49" s="605">
        <v>303.27423399999998</v>
      </c>
      <c r="X49" s="605"/>
      <c r="Y49" s="605">
        <v>115.06216000000001</v>
      </c>
      <c r="Z49" s="605"/>
      <c r="AA49" s="605">
        <v>38.300058999999997</v>
      </c>
      <c r="AB49" s="605"/>
      <c r="AC49" s="605">
        <v>2.0255049999999999</v>
      </c>
      <c r="AD49" s="602"/>
      <c r="AE49" s="601"/>
      <c r="AF49" s="601"/>
      <c r="AG49" s="601"/>
      <c r="AH49" s="601"/>
      <c r="AI49" s="601"/>
      <c r="AJ49" s="600"/>
    </row>
    <row r="50" spans="1:36" s="629" customFormat="1" ht="18" customHeight="1">
      <c r="A50" s="626"/>
      <c r="B50" s="633"/>
      <c r="C50" s="630"/>
      <c r="D50" s="634" t="s">
        <v>38</v>
      </c>
      <c r="E50" s="606">
        <v>4251.5140709999996</v>
      </c>
      <c r="F50" s="603"/>
      <c r="G50" s="601">
        <v>112.132352</v>
      </c>
      <c r="H50" s="601"/>
      <c r="I50" s="604">
        <v>0.95554799999999995</v>
      </c>
      <c r="J50" s="601"/>
      <c r="K50" s="601">
        <v>77.773424000000006</v>
      </c>
      <c r="L50" s="602"/>
      <c r="M50" s="601">
        <v>1590.324212</v>
      </c>
      <c r="N50" s="601"/>
      <c r="O50" s="601">
        <v>1559.59997</v>
      </c>
      <c r="P50" s="601"/>
      <c r="Q50" s="601">
        <v>622.57081500000004</v>
      </c>
      <c r="R50" s="600"/>
      <c r="S50" s="626"/>
      <c r="T50" s="633"/>
      <c r="U50" s="630"/>
      <c r="V50" s="634" t="s">
        <v>38</v>
      </c>
      <c r="W50" s="605">
        <v>142.48482999999999</v>
      </c>
      <c r="X50" s="605"/>
      <c r="Y50" s="605">
        <v>109.434037</v>
      </c>
      <c r="Z50" s="605"/>
      <c r="AA50" s="605">
        <v>33.184362</v>
      </c>
      <c r="AB50" s="605"/>
      <c r="AC50" s="605">
        <v>3.0545209999999998</v>
      </c>
      <c r="AD50" s="602"/>
      <c r="AE50" s="601"/>
      <c r="AF50" s="601"/>
      <c r="AG50" s="601"/>
      <c r="AH50" s="601"/>
      <c r="AI50" s="601"/>
      <c r="AJ50" s="600"/>
    </row>
    <row r="51" spans="1:36" s="629" customFormat="1" ht="18" customHeight="1">
      <c r="A51" s="626"/>
      <c r="B51" s="633"/>
      <c r="C51" s="630"/>
      <c r="D51" s="634" t="s">
        <v>41</v>
      </c>
      <c r="E51" s="606">
        <v>5866.5684170000004</v>
      </c>
      <c r="F51" s="603"/>
      <c r="G51" s="601">
        <v>135.11264700000001</v>
      </c>
      <c r="H51" s="601"/>
      <c r="I51" s="604">
        <v>0.66320000000000001</v>
      </c>
      <c r="J51" s="601"/>
      <c r="K51" s="601">
        <v>85.168240999999995</v>
      </c>
      <c r="L51" s="602"/>
      <c r="M51" s="601">
        <v>2153.347632</v>
      </c>
      <c r="N51" s="601"/>
      <c r="O51" s="601">
        <v>2438.5852239999999</v>
      </c>
      <c r="P51" s="601"/>
      <c r="Q51" s="601">
        <v>637.90131499999995</v>
      </c>
      <c r="R51" s="600"/>
      <c r="S51" s="626"/>
      <c r="T51" s="633"/>
      <c r="U51" s="630"/>
      <c r="V51" s="634" t="s">
        <v>41</v>
      </c>
      <c r="W51" s="605">
        <v>259.41054800000001</v>
      </c>
      <c r="X51" s="605"/>
      <c r="Y51" s="605">
        <v>127.97746600000001</v>
      </c>
      <c r="Z51" s="605"/>
      <c r="AA51" s="605">
        <v>25.808125</v>
      </c>
      <c r="AB51" s="605"/>
      <c r="AC51" s="605">
        <v>2.5940189999999999</v>
      </c>
      <c r="AD51" s="602"/>
      <c r="AE51" s="601"/>
      <c r="AF51" s="601"/>
      <c r="AG51" s="601"/>
      <c r="AH51" s="601"/>
      <c r="AI51" s="601"/>
      <c r="AJ51" s="600"/>
    </row>
    <row r="52" spans="1:36" s="629" customFormat="1" ht="18" customHeight="1">
      <c r="A52" s="626"/>
      <c r="B52" s="633"/>
      <c r="C52" s="630"/>
      <c r="D52" s="634" t="s">
        <v>39</v>
      </c>
      <c r="E52" s="606">
        <v>7419.1277289999998</v>
      </c>
      <c r="F52" s="603"/>
      <c r="G52" s="601">
        <v>109.76903</v>
      </c>
      <c r="H52" s="601"/>
      <c r="I52" s="604">
        <v>2.51024</v>
      </c>
      <c r="J52" s="601"/>
      <c r="K52" s="601">
        <v>95.452333999999993</v>
      </c>
      <c r="L52" s="602"/>
      <c r="M52" s="601">
        <v>2768.31522</v>
      </c>
      <c r="N52" s="601"/>
      <c r="O52" s="601">
        <v>3314.2869089999999</v>
      </c>
      <c r="P52" s="601"/>
      <c r="Q52" s="601">
        <v>677.47726499999999</v>
      </c>
      <c r="R52" s="600"/>
      <c r="S52" s="626"/>
      <c r="T52" s="633"/>
      <c r="U52" s="630"/>
      <c r="V52" s="634" t="s">
        <v>39</v>
      </c>
      <c r="W52" s="605">
        <v>304.45181400000001</v>
      </c>
      <c r="X52" s="605"/>
      <c r="Y52" s="605">
        <v>113.62983199999999</v>
      </c>
      <c r="Z52" s="605"/>
      <c r="AA52" s="605">
        <v>30.489730999999999</v>
      </c>
      <c r="AB52" s="605"/>
      <c r="AC52" s="605">
        <v>2.7453539999999998</v>
      </c>
      <c r="AD52" s="602"/>
      <c r="AE52" s="601"/>
      <c r="AF52" s="601"/>
      <c r="AG52" s="601"/>
      <c r="AH52" s="601"/>
      <c r="AI52" s="601"/>
      <c r="AJ52" s="600"/>
    </row>
    <row r="53" spans="1:36" s="629" customFormat="1" ht="18" customHeight="1">
      <c r="A53" s="626"/>
      <c r="B53" s="633"/>
      <c r="C53" s="630"/>
      <c r="D53" s="634"/>
      <c r="E53" s="606"/>
      <c r="F53" s="603"/>
      <c r="G53" s="601"/>
      <c r="H53" s="601"/>
      <c r="I53" s="604"/>
      <c r="J53" s="601"/>
      <c r="K53" s="601"/>
      <c r="L53" s="602"/>
      <c r="M53" s="601"/>
      <c r="N53" s="601"/>
      <c r="O53" s="601"/>
      <c r="P53" s="601"/>
      <c r="Q53" s="601"/>
      <c r="R53" s="600"/>
      <c r="S53" s="626"/>
      <c r="T53" s="633"/>
      <c r="U53" s="630"/>
      <c r="V53" s="634"/>
      <c r="W53" s="605"/>
      <c r="X53" s="605"/>
      <c r="Y53" s="605"/>
      <c r="Z53" s="605"/>
      <c r="AA53" s="605"/>
      <c r="AB53" s="605"/>
      <c r="AC53" s="605"/>
      <c r="AD53" s="602"/>
      <c r="AE53" s="601"/>
      <c r="AF53" s="601"/>
      <c r="AG53" s="601"/>
      <c r="AH53" s="601"/>
      <c r="AI53" s="601"/>
      <c r="AJ53" s="600"/>
    </row>
    <row r="54" spans="1:36" s="629" customFormat="1" ht="18" customHeight="1">
      <c r="A54" s="626"/>
      <c r="B54" s="633" t="s">
        <v>494</v>
      </c>
      <c r="C54" s="630"/>
      <c r="D54" s="634" t="s">
        <v>40</v>
      </c>
      <c r="E54" s="606">
        <v>5869.3</v>
      </c>
      <c r="F54" s="603"/>
      <c r="G54" s="601">
        <v>106.1</v>
      </c>
      <c r="H54" s="601"/>
      <c r="I54" s="604">
        <v>0.6</v>
      </c>
      <c r="J54" s="601"/>
      <c r="K54" s="601">
        <v>65.3</v>
      </c>
      <c r="L54" s="602"/>
      <c r="M54" s="601">
        <v>2474.6</v>
      </c>
      <c r="N54" s="601"/>
      <c r="O54" s="601">
        <v>2032.6</v>
      </c>
      <c r="P54" s="601"/>
      <c r="Q54" s="601">
        <v>842.2</v>
      </c>
      <c r="R54" s="600"/>
      <c r="S54" s="626"/>
      <c r="T54" s="670" t="s">
        <v>491</v>
      </c>
      <c r="U54" s="630"/>
      <c r="V54" s="634" t="s">
        <v>40</v>
      </c>
      <c r="W54" s="605">
        <v>239.1</v>
      </c>
      <c r="X54" s="605"/>
      <c r="Y54" s="605">
        <v>88.1</v>
      </c>
      <c r="Z54" s="605"/>
      <c r="AA54" s="605">
        <v>19</v>
      </c>
      <c r="AB54" s="605"/>
      <c r="AC54" s="605">
        <v>1.7</v>
      </c>
      <c r="AD54" s="602"/>
      <c r="AE54" s="601"/>
      <c r="AF54" s="601"/>
      <c r="AG54" s="601"/>
      <c r="AH54" s="601"/>
      <c r="AI54" s="601"/>
      <c r="AJ54" s="600"/>
    </row>
    <row r="55" spans="1:36" s="629" customFormat="1" ht="18" customHeight="1">
      <c r="A55" s="626"/>
      <c r="B55" s="633"/>
      <c r="C55" s="630"/>
      <c r="D55" s="634" t="s">
        <v>33</v>
      </c>
      <c r="E55" s="606">
        <v>5285.2</v>
      </c>
      <c r="F55" s="603"/>
      <c r="G55" s="601">
        <v>72.3</v>
      </c>
      <c r="H55" s="601"/>
      <c r="I55" s="604">
        <v>0.2</v>
      </c>
      <c r="J55" s="601"/>
      <c r="K55" s="601">
        <v>94.7</v>
      </c>
      <c r="L55" s="602"/>
      <c r="M55" s="601">
        <v>2229.6</v>
      </c>
      <c r="N55" s="601"/>
      <c r="O55" s="601">
        <v>1968.6</v>
      </c>
      <c r="P55" s="601"/>
      <c r="Q55" s="601">
        <v>585</v>
      </c>
      <c r="R55" s="600"/>
      <c r="S55" s="626"/>
      <c r="T55" s="670"/>
      <c r="U55" s="630"/>
      <c r="V55" s="634" t="s">
        <v>33</v>
      </c>
      <c r="W55" s="605">
        <v>241</v>
      </c>
      <c r="X55" s="605"/>
      <c r="Y55" s="605">
        <v>73.8</v>
      </c>
      <c r="Z55" s="605"/>
      <c r="AA55" s="605">
        <v>18.5</v>
      </c>
      <c r="AB55" s="605"/>
      <c r="AC55" s="605">
        <v>1.4</v>
      </c>
      <c r="AD55" s="602"/>
      <c r="AE55" s="601"/>
      <c r="AF55" s="601"/>
      <c r="AG55" s="601"/>
      <c r="AH55" s="601"/>
      <c r="AI55" s="601"/>
      <c r="AJ55" s="600"/>
    </row>
    <row r="56" spans="1:36" s="15" customFormat="1" ht="18" customHeight="1" thickBot="1">
      <c r="A56" s="27"/>
      <c r="B56" s="794"/>
      <c r="C56" s="794"/>
      <c r="D56" s="794" t="s">
        <v>106</v>
      </c>
      <c r="E56" s="795"/>
      <c r="F56" s="795"/>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6"/>
      <c r="AE56" s="797"/>
      <c r="AF56" s="629"/>
      <c r="AG56" s="629"/>
      <c r="AH56" s="629"/>
      <c r="AI56" s="629"/>
    </row>
    <row r="57" spans="1:36" ht="18" customHeight="1">
      <c r="A57" s="50"/>
      <c r="B57" s="75"/>
      <c r="C57" s="50"/>
      <c r="D57" s="50"/>
      <c r="E57" s="50" t="s">
        <v>495</v>
      </c>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row r="58" spans="1:36" ht="18" customHeight="1">
      <c r="A58" s="50"/>
      <c r="B58" s="75"/>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row>
    <row r="59" spans="1:36" ht="18" customHeight="1">
      <c r="A59" s="50"/>
      <c r="B59" s="7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row>
    <row r="60" spans="1:36" s="53" customFormat="1" ht="25.5" customHeight="1">
      <c r="A60" s="882"/>
      <c r="B60" s="882"/>
      <c r="C60" s="882"/>
      <c r="D60" s="882"/>
      <c r="E60" s="882"/>
      <c r="F60" s="882"/>
      <c r="G60" s="882"/>
      <c r="H60" s="882"/>
      <c r="I60" s="882"/>
      <c r="J60" s="882"/>
      <c r="K60" s="882"/>
      <c r="L60" s="882"/>
      <c r="M60" s="882"/>
      <c r="N60" s="882"/>
      <c r="O60" s="882"/>
      <c r="P60" s="882"/>
      <c r="Q60" s="882"/>
      <c r="R60" s="366"/>
      <c r="S60" s="366"/>
      <c r="T60" s="882"/>
      <c r="U60" s="882"/>
      <c r="V60" s="882"/>
      <c r="W60" s="882"/>
      <c r="X60" s="882"/>
      <c r="Y60" s="882"/>
      <c r="Z60" s="882"/>
      <c r="AA60" s="882"/>
      <c r="AB60" s="882"/>
      <c r="AC60" s="882"/>
      <c r="AD60" s="882"/>
      <c r="AE60" s="882"/>
      <c r="AF60" s="77"/>
    </row>
    <row r="61" spans="1:36" ht="18" customHeight="1"/>
    <row r="62" spans="1:36" ht="18" customHeight="1"/>
    <row r="63" spans="1:36" ht="18" customHeight="1">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row>
    <row r="64" spans="1:36" ht="18" customHeight="1">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row>
    <row r="65" ht="18" customHeight="1"/>
    <row r="66" ht="18" customHeight="1"/>
    <row r="67" ht="18" customHeight="1"/>
    <row r="68" ht="18" customHeight="1"/>
    <row r="69" ht="18" customHeight="1"/>
    <row r="70" ht="18"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6">
    <mergeCell ref="B1:D2"/>
    <mergeCell ref="T1:U2"/>
    <mergeCell ref="E17:Q17"/>
    <mergeCell ref="W17:AC17"/>
    <mergeCell ref="A60:Q60"/>
    <mergeCell ref="T60:AE6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
  <sheetViews>
    <sheetView view="pageBreakPreview" topLeftCell="B1" zoomScale="95" zoomScaleNormal="80" zoomScaleSheetLayoutView="95" workbookViewId="0">
      <pane xSplit="3" ySplit="18" topLeftCell="E40" activePane="bottomRight" state="frozen"/>
      <selection activeCell="AE49" sqref="AE49"/>
      <selection pane="topRight" activeCell="AE49" sqref="AE49"/>
      <selection pane="bottomLeft" activeCell="AE49" sqref="AE49"/>
      <selection pane="bottomRight" activeCell="B55" sqref="A55:XFD55"/>
    </sheetView>
  </sheetViews>
  <sheetFormatPr defaultRowHeight="14.25"/>
  <cols>
    <col min="1" max="1" width="1.7109375" style="49" hidden="1" customWidth="1"/>
    <col min="2" max="2" width="7.140625" style="49" customWidth="1"/>
    <col min="3" max="3" width="1.7109375" style="49" hidden="1" customWidth="1"/>
    <col min="4" max="4" width="6.140625" style="49" customWidth="1"/>
    <col min="5" max="5" width="12.7109375" style="49" customWidth="1"/>
    <col min="6" max="6" width="3.140625" style="49" customWidth="1"/>
    <col min="7" max="7" width="9.5703125" style="49" customWidth="1"/>
    <col min="8" max="8" width="5.85546875" style="49" customWidth="1"/>
    <col min="9" max="9" width="7.85546875" style="49" customWidth="1"/>
    <col min="10" max="10" width="5.85546875" style="49" customWidth="1"/>
    <col min="11" max="11" width="8.85546875" style="49" customWidth="1"/>
    <col min="12" max="12" width="4.7109375" style="49" customWidth="1"/>
    <col min="13" max="13" width="10.7109375" style="49" customWidth="1"/>
    <col min="14" max="14" width="5.140625" style="49" customWidth="1"/>
    <col min="15" max="15" width="10.140625" style="49" customWidth="1"/>
    <col min="16" max="16" width="3.85546875" style="49" customWidth="1"/>
    <col min="17" max="17" width="9.85546875" style="49" customWidth="1"/>
    <col min="18" max="18" width="2.28515625" style="49" customWidth="1"/>
    <col min="19" max="19" width="7.42578125" style="78" customWidth="1"/>
    <col min="20" max="20" width="2.140625" style="49" hidden="1" customWidth="1"/>
    <col min="21" max="21" width="6.140625" style="49" customWidth="1"/>
    <col min="22" max="22" width="14.140625" style="49" customWidth="1"/>
    <col min="23" max="23" width="9.7109375" style="49" customWidth="1"/>
    <col min="24" max="24" width="9" style="49" customWidth="1"/>
    <col min="25" max="25" width="12.85546875" style="49" customWidth="1"/>
    <col min="26" max="26" width="8.7109375" style="49" customWidth="1"/>
    <col min="27" max="27" width="14" style="49" customWidth="1"/>
    <col min="28" max="28" width="8.85546875" style="49" customWidth="1"/>
    <col min="29" max="29" width="6.7109375" style="49" customWidth="1"/>
    <col min="30" max="30" width="1.7109375" style="49" customWidth="1"/>
    <col min="31" max="16384" width="9.140625" style="49"/>
  </cols>
  <sheetData>
    <row r="1" spans="1:30" s="1" customFormat="1" ht="18" customHeight="1">
      <c r="A1" s="4"/>
      <c r="B1" s="883" t="s">
        <v>42</v>
      </c>
      <c r="C1" s="883"/>
      <c r="D1" s="883"/>
      <c r="E1" s="2" t="s">
        <v>43</v>
      </c>
      <c r="F1" s="4"/>
      <c r="G1" s="4"/>
      <c r="H1" s="4"/>
      <c r="I1" s="4"/>
      <c r="J1" s="4"/>
      <c r="K1" s="4"/>
      <c r="L1" s="4"/>
      <c r="M1" s="4"/>
      <c r="N1" s="4"/>
      <c r="O1" s="4"/>
      <c r="P1" s="4"/>
      <c r="Q1" s="4"/>
      <c r="R1" s="4"/>
      <c r="S1" s="883" t="s">
        <v>42</v>
      </c>
      <c r="T1" s="883"/>
      <c r="U1" s="883"/>
      <c r="V1" s="2" t="s">
        <v>44</v>
      </c>
      <c r="W1" s="4"/>
      <c r="X1" s="4"/>
      <c r="Y1" s="4"/>
      <c r="Z1" s="4"/>
      <c r="AA1" s="4"/>
      <c r="AB1" s="4"/>
      <c r="AC1" s="4"/>
      <c r="AD1" s="5"/>
    </row>
    <row r="2" spans="1:30" s="1" customFormat="1" ht="18" customHeight="1">
      <c r="A2" s="56" t="s">
        <v>2</v>
      </c>
      <c r="B2" s="883"/>
      <c r="C2" s="883"/>
      <c r="D2" s="883"/>
      <c r="E2" s="57" t="s">
        <v>45</v>
      </c>
      <c r="F2" s="56"/>
      <c r="G2" s="56"/>
      <c r="H2" s="56"/>
      <c r="I2" s="56"/>
      <c r="J2" s="56"/>
      <c r="K2" s="56"/>
      <c r="L2" s="56"/>
      <c r="M2" s="56"/>
      <c r="N2" s="56"/>
      <c r="O2" s="56"/>
      <c r="P2" s="56"/>
      <c r="Q2" s="56"/>
      <c r="R2" s="56"/>
      <c r="S2" s="883"/>
      <c r="T2" s="883"/>
      <c r="U2" s="883"/>
      <c r="V2" s="57" t="s">
        <v>46</v>
      </c>
      <c r="W2" s="56"/>
      <c r="X2" s="56"/>
      <c r="Y2" s="56"/>
      <c r="Z2" s="56"/>
      <c r="AA2" s="56"/>
      <c r="AB2" s="56"/>
      <c r="AC2" s="56"/>
      <c r="AD2" s="8"/>
    </row>
    <row r="3" spans="1:30" s="15" customFormat="1" ht="15" customHeight="1" thickBot="1">
      <c r="S3" s="58"/>
      <c r="AD3" s="59"/>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28" t="s">
        <v>13</v>
      </c>
      <c r="F5" s="21"/>
      <c r="G5" s="328" t="s">
        <v>47</v>
      </c>
      <c r="H5" s="21"/>
      <c r="I5" s="328" t="s">
        <v>48</v>
      </c>
      <c r="J5" s="21"/>
      <c r="K5" s="328" t="s">
        <v>49</v>
      </c>
      <c r="L5" s="21"/>
      <c r="M5" s="328" t="s">
        <v>50</v>
      </c>
      <c r="N5" s="21"/>
      <c r="O5" s="328" t="s">
        <v>51</v>
      </c>
      <c r="P5" s="21"/>
      <c r="Q5" s="328" t="s">
        <v>49</v>
      </c>
      <c r="R5" s="21"/>
      <c r="S5" s="17"/>
      <c r="T5" s="17"/>
      <c r="U5" s="17"/>
      <c r="V5" s="328" t="s">
        <v>52</v>
      </c>
      <c r="W5" s="21"/>
      <c r="X5" s="328" t="s">
        <v>53</v>
      </c>
      <c r="Y5" s="21"/>
      <c r="Z5" s="328" t="s">
        <v>54</v>
      </c>
      <c r="AA5" s="21"/>
      <c r="AB5" s="328" t="s">
        <v>55</v>
      </c>
      <c r="AC5" s="13"/>
      <c r="AD5" s="21"/>
    </row>
    <row r="6" spans="1:30" s="15" customFormat="1" ht="12" customHeight="1">
      <c r="A6" s="16"/>
      <c r="B6" s="60"/>
      <c r="C6" s="21"/>
      <c r="D6" s="17"/>
      <c r="E6" s="60"/>
      <c r="F6" s="21"/>
      <c r="G6" s="60"/>
      <c r="H6" s="21"/>
      <c r="I6" s="328" t="s">
        <v>56</v>
      </c>
      <c r="J6" s="21"/>
      <c r="K6" s="328" t="s">
        <v>57</v>
      </c>
      <c r="L6" s="21"/>
      <c r="M6" s="328" t="s">
        <v>58</v>
      </c>
      <c r="N6" s="21"/>
      <c r="O6" s="328" t="s">
        <v>59</v>
      </c>
      <c r="P6" s="21"/>
      <c r="Q6" s="328" t="s">
        <v>60</v>
      </c>
      <c r="R6" s="21"/>
      <c r="S6" s="885"/>
      <c r="T6" s="885"/>
      <c r="U6" s="60"/>
      <c r="V6" s="328" t="s">
        <v>61</v>
      </c>
      <c r="W6" s="21"/>
      <c r="X6" s="328" t="s">
        <v>62</v>
      </c>
      <c r="Y6" s="21"/>
      <c r="Z6" s="328" t="s">
        <v>63</v>
      </c>
      <c r="AA6" s="21"/>
      <c r="AB6" s="328" t="s">
        <v>64</v>
      </c>
      <c r="AC6" s="13"/>
      <c r="AD6" s="21"/>
    </row>
    <row r="7" spans="1:30" s="15" customFormat="1" ht="15.75" customHeight="1">
      <c r="A7" s="16"/>
      <c r="B7" s="328"/>
      <c r="C7" s="21"/>
      <c r="D7" s="17"/>
      <c r="E7" s="328"/>
      <c r="F7" s="21"/>
      <c r="G7" s="328"/>
      <c r="H7" s="21"/>
      <c r="I7" s="328" t="s">
        <v>65</v>
      </c>
      <c r="J7" s="21"/>
      <c r="K7" s="328" t="s">
        <v>66</v>
      </c>
      <c r="L7" s="21"/>
      <c r="M7" s="328" t="s">
        <v>67</v>
      </c>
      <c r="N7" s="21"/>
      <c r="O7" s="328" t="s">
        <v>68</v>
      </c>
      <c r="P7" s="21"/>
      <c r="Q7" s="60"/>
      <c r="R7" s="22"/>
      <c r="S7" s="24"/>
      <c r="T7" s="17"/>
      <c r="U7" s="17"/>
      <c r="V7" s="328" t="s">
        <v>69</v>
      </c>
      <c r="W7" s="21"/>
      <c r="X7" s="328" t="s">
        <v>70</v>
      </c>
      <c r="Y7" s="21"/>
      <c r="Z7" s="60"/>
      <c r="AA7" s="17"/>
      <c r="AB7" s="328" t="s">
        <v>71</v>
      </c>
      <c r="AC7" s="13"/>
      <c r="AD7" s="21"/>
    </row>
    <row r="8" spans="1:30" s="15" customFormat="1" ht="12" customHeight="1">
      <c r="A8" s="16"/>
      <c r="B8" s="17"/>
      <c r="C8" s="22"/>
      <c r="D8" s="22"/>
      <c r="E8" s="17"/>
      <c r="F8" s="22"/>
      <c r="G8" s="23"/>
      <c r="H8" s="22"/>
      <c r="I8" s="60"/>
      <c r="J8" s="21"/>
      <c r="K8" s="328" t="s">
        <v>72</v>
      </c>
      <c r="L8" s="21"/>
      <c r="M8" s="328" t="s">
        <v>56</v>
      </c>
      <c r="N8" s="21"/>
      <c r="O8" s="328" t="s">
        <v>73</v>
      </c>
      <c r="P8" s="21"/>
      <c r="Q8" s="60"/>
      <c r="R8" s="17"/>
      <c r="S8" s="24"/>
      <c r="T8" s="17"/>
      <c r="U8" s="17"/>
      <c r="V8" s="60"/>
      <c r="W8" s="22"/>
      <c r="X8" s="60"/>
      <c r="Y8" s="22"/>
      <c r="Z8" s="60"/>
      <c r="AA8" s="17"/>
      <c r="AB8" s="60"/>
      <c r="AC8" s="20"/>
      <c r="AD8" s="17"/>
    </row>
    <row r="9" spans="1:30" s="15" customFormat="1" ht="13.5" customHeight="1">
      <c r="A9" s="16"/>
      <c r="B9" s="563" t="s">
        <v>17</v>
      </c>
      <c r="C9" s="22"/>
      <c r="D9" s="22"/>
      <c r="E9" s="17"/>
      <c r="F9" s="22"/>
      <c r="G9" s="23"/>
      <c r="H9" s="22"/>
      <c r="I9" s="60"/>
      <c r="J9" s="21"/>
      <c r="K9" s="328" t="s">
        <v>74</v>
      </c>
      <c r="L9" s="21"/>
      <c r="M9" s="328" t="s">
        <v>75</v>
      </c>
      <c r="N9" s="21"/>
      <c r="O9" s="328" t="s">
        <v>76</v>
      </c>
      <c r="P9" s="21"/>
      <c r="Q9" s="60"/>
      <c r="R9" s="17"/>
      <c r="S9" s="563" t="s">
        <v>17</v>
      </c>
      <c r="T9" s="21"/>
      <c r="U9" s="21"/>
      <c r="V9" s="60"/>
      <c r="W9" s="22"/>
      <c r="X9" s="60"/>
      <c r="Y9" s="22"/>
      <c r="Z9" s="60"/>
      <c r="AA9" s="17"/>
      <c r="AB9" s="60"/>
      <c r="AC9" s="20"/>
      <c r="AD9" s="17"/>
    </row>
    <row r="10" spans="1:30" s="15" customFormat="1" ht="13.5" customHeight="1">
      <c r="A10" s="16"/>
      <c r="B10" s="564" t="s">
        <v>21</v>
      </c>
      <c r="C10" s="22"/>
      <c r="D10" s="22"/>
      <c r="E10" s="22"/>
      <c r="F10" s="17"/>
      <c r="G10" s="17"/>
      <c r="H10" s="17"/>
      <c r="I10" s="60"/>
      <c r="J10" s="21"/>
      <c r="K10" s="328"/>
      <c r="L10" s="21"/>
      <c r="M10" s="328"/>
      <c r="N10" s="21"/>
      <c r="O10" s="328"/>
      <c r="P10" s="21"/>
      <c r="Q10" s="23"/>
      <c r="R10" s="17"/>
      <c r="S10" s="564" t="s">
        <v>21</v>
      </c>
      <c r="T10" s="22"/>
      <c r="U10" s="22"/>
      <c r="V10" s="60"/>
      <c r="W10" s="22"/>
      <c r="X10" s="60"/>
      <c r="Y10" s="22"/>
      <c r="Z10" s="60"/>
      <c r="AA10" s="17"/>
      <c r="AB10" s="60"/>
      <c r="AC10" s="20"/>
      <c r="AD10" s="17"/>
    </row>
    <row r="11" spans="1:30" s="15" customFormat="1" ht="13.5" customHeight="1">
      <c r="A11" s="16"/>
      <c r="B11" s="17"/>
      <c r="C11" s="17"/>
      <c r="D11" s="17"/>
      <c r="E11" s="60" t="s">
        <v>25</v>
      </c>
      <c r="F11" s="21"/>
      <c r="G11" s="60" t="s">
        <v>77</v>
      </c>
      <c r="H11" s="17"/>
      <c r="I11" s="60" t="s">
        <v>78</v>
      </c>
      <c r="J11" s="17"/>
      <c r="K11" s="60" t="s">
        <v>79</v>
      </c>
      <c r="L11" s="17"/>
      <c r="M11" s="60" t="s">
        <v>80</v>
      </c>
      <c r="N11" s="17"/>
      <c r="O11" s="60" t="s">
        <v>81</v>
      </c>
      <c r="P11" s="21"/>
      <c r="Q11" s="60" t="s">
        <v>82</v>
      </c>
      <c r="R11" s="17"/>
      <c r="S11" s="17"/>
      <c r="T11" s="17"/>
      <c r="U11" s="17"/>
      <c r="V11" s="60" t="s">
        <v>83</v>
      </c>
      <c r="W11" s="22"/>
      <c r="X11" s="60" t="s">
        <v>84</v>
      </c>
      <c r="Y11" s="22"/>
      <c r="Z11" s="60" t="s">
        <v>85</v>
      </c>
      <c r="AA11" s="17"/>
      <c r="AB11" s="60" t="s">
        <v>85</v>
      </c>
      <c r="AC11" s="20"/>
      <c r="AD11" s="17"/>
    </row>
    <row r="12" spans="1:30" s="15" customFormat="1" ht="13.5" customHeight="1">
      <c r="A12" s="16"/>
      <c r="B12" s="17"/>
      <c r="C12" s="17"/>
      <c r="D12" s="17"/>
      <c r="E12" s="17"/>
      <c r="F12" s="17"/>
      <c r="G12" s="17"/>
      <c r="H12" s="17"/>
      <c r="I12" s="60" t="s">
        <v>86</v>
      </c>
      <c r="J12" s="17"/>
      <c r="K12" s="60" t="s">
        <v>87</v>
      </c>
      <c r="L12" s="17"/>
      <c r="M12" s="60" t="s">
        <v>88</v>
      </c>
      <c r="N12" s="17"/>
      <c r="O12" s="60" t="s">
        <v>89</v>
      </c>
      <c r="P12" s="17"/>
      <c r="Q12" s="60" t="s">
        <v>90</v>
      </c>
      <c r="R12" s="17"/>
      <c r="S12" s="24"/>
      <c r="T12" s="17"/>
      <c r="U12" s="17"/>
      <c r="V12" s="60" t="s">
        <v>91</v>
      </c>
      <c r="W12" s="22"/>
      <c r="X12" s="60" t="s">
        <v>92</v>
      </c>
      <c r="Y12" s="22"/>
      <c r="Z12" s="60" t="s">
        <v>93</v>
      </c>
      <c r="AA12" s="17"/>
      <c r="AB12" s="60" t="s">
        <v>94</v>
      </c>
      <c r="AC12" s="20"/>
      <c r="AD12" s="17"/>
    </row>
    <row r="13" spans="1:30" s="15" customFormat="1" ht="12.75" customHeight="1">
      <c r="A13" s="16"/>
      <c r="B13" s="17"/>
      <c r="C13" s="17"/>
      <c r="D13" s="17"/>
      <c r="E13" s="17"/>
      <c r="F13" s="17"/>
      <c r="G13" s="17"/>
      <c r="H13" s="17"/>
      <c r="I13" s="60" t="s">
        <v>95</v>
      </c>
      <c r="J13" s="17"/>
      <c r="K13" s="60" t="s">
        <v>96</v>
      </c>
      <c r="L13" s="17"/>
      <c r="M13" s="60" t="s">
        <v>97</v>
      </c>
      <c r="N13" s="17"/>
      <c r="O13" s="60" t="s">
        <v>98</v>
      </c>
      <c r="P13" s="17"/>
      <c r="Q13" s="17"/>
      <c r="R13" s="17"/>
      <c r="S13" s="24"/>
      <c r="T13" s="17"/>
      <c r="U13" s="17"/>
      <c r="V13" s="22"/>
      <c r="W13" s="22"/>
      <c r="X13" s="60" t="s">
        <v>99</v>
      </c>
      <c r="Y13" s="22"/>
      <c r="Z13" s="60" t="s">
        <v>100</v>
      </c>
      <c r="AA13" s="17"/>
      <c r="AB13" s="60" t="s">
        <v>101</v>
      </c>
      <c r="AC13" s="20"/>
      <c r="AD13" s="17"/>
    </row>
    <row r="14" spans="1:30" s="15" customFormat="1" ht="12" customHeight="1">
      <c r="A14" s="16"/>
      <c r="B14" s="17"/>
      <c r="C14" s="17"/>
      <c r="D14" s="17"/>
      <c r="E14" s="17"/>
      <c r="F14" s="17"/>
      <c r="G14" s="17"/>
      <c r="H14" s="17"/>
      <c r="I14" s="60"/>
      <c r="J14" s="17"/>
      <c r="K14" s="60"/>
      <c r="L14" s="17"/>
      <c r="M14" s="60" t="s">
        <v>102</v>
      </c>
      <c r="N14" s="17"/>
      <c r="O14" s="60"/>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61"/>
      <c r="F16" s="61"/>
      <c r="G16" s="25"/>
      <c r="H16" s="25"/>
      <c r="I16" s="25"/>
      <c r="J16" s="25"/>
      <c r="K16" s="25"/>
      <c r="L16" s="25"/>
      <c r="M16" s="62"/>
      <c r="N16" s="62"/>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884" t="s">
        <v>453</v>
      </c>
      <c r="F17" s="884"/>
      <c r="G17" s="884"/>
      <c r="H17" s="884"/>
      <c r="I17" s="884"/>
      <c r="J17" s="884"/>
      <c r="K17" s="884"/>
      <c r="L17" s="884"/>
      <c r="M17" s="884"/>
      <c r="N17" s="884"/>
      <c r="O17" s="884"/>
      <c r="P17" s="884"/>
      <c r="Q17" s="884"/>
      <c r="R17" s="17"/>
      <c r="S17" s="24"/>
      <c r="T17" s="17"/>
      <c r="U17" s="17"/>
      <c r="V17" s="884" t="s">
        <v>453</v>
      </c>
      <c r="W17" s="884"/>
      <c r="X17" s="884"/>
      <c r="Y17" s="884"/>
      <c r="Z17" s="884"/>
      <c r="AA17" s="884"/>
      <c r="AB17" s="884"/>
      <c r="AC17" s="17"/>
      <c r="AD17" s="17"/>
    </row>
    <row r="18" spans="1:34" s="15" customFormat="1" ht="5.0999999999999996" customHeight="1" thickBot="1">
      <c r="A18" s="27"/>
      <c r="B18" s="28"/>
      <c r="C18" s="28"/>
      <c r="D18" s="28"/>
      <c r="E18" s="65" t="s">
        <v>456</v>
      </c>
      <c r="F18" s="63"/>
      <c r="G18" s="28"/>
      <c r="H18" s="28"/>
      <c r="I18" s="28"/>
      <c r="J18" s="28"/>
      <c r="K18" s="28"/>
      <c r="L18" s="28"/>
      <c r="M18" s="28"/>
      <c r="N18" s="28"/>
      <c r="O18" s="28"/>
      <c r="P18" s="28"/>
      <c r="Q18" s="28"/>
      <c r="R18" s="28"/>
      <c r="S18" s="64"/>
      <c r="T18" s="28"/>
      <c r="U18" s="28"/>
      <c r="V18" s="28"/>
      <c r="W18" s="65"/>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15" customFormat="1" ht="18" customHeight="1">
      <c r="A20" s="16"/>
      <c r="B20" s="30" t="s">
        <v>32</v>
      </c>
      <c r="C20" s="32"/>
      <c r="D20" s="30"/>
      <c r="E20" s="67">
        <v>77354.399999999994</v>
      </c>
      <c r="F20" s="68"/>
      <c r="G20" s="68">
        <v>1169.2</v>
      </c>
      <c r="H20" s="68"/>
      <c r="I20" s="68">
        <v>55.6</v>
      </c>
      <c r="J20" s="68"/>
      <c r="K20" s="68">
        <v>2836.9</v>
      </c>
      <c r="L20" s="68"/>
      <c r="M20" s="68">
        <v>46372</v>
      </c>
      <c r="N20" s="68"/>
      <c r="O20" s="68">
        <v>10666.5</v>
      </c>
      <c r="P20" s="68"/>
      <c r="Q20" s="68">
        <v>1946.9</v>
      </c>
      <c r="R20" s="68"/>
      <c r="S20" s="30" t="s">
        <v>32</v>
      </c>
      <c r="T20" s="68">
        <v>0</v>
      </c>
      <c r="U20" s="68"/>
      <c r="V20" s="68">
        <v>10393.299999999999</v>
      </c>
      <c r="W20" s="68"/>
      <c r="X20" s="68">
        <v>3723.9</v>
      </c>
      <c r="Y20" s="68"/>
      <c r="Z20" s="68">
        <v>152.69999999999999</v>
      </c>
      <c r="AA20" s="68"/>
      <c r="AB20" s="68">
        <v>37.4</v>
      </c>
      <c r="AC20" s="66"/>
      <c r="AD20" s="16"/>
    </row>
    <row r="21" spans="1:34" s="560" customFormat="1" ht="18" customHeight="1">
      <c r="A21" s="551"/>
      <c r="B21" s="553" t="s">
        <v>306</v>
      </c>
      <c r="C21" s="557"/>
      <c r="D21" s="553"/>
      <c r="E21" s="558">
        <v>97558.928</v>
      </c>
      <c r="F21" s="558"/>
      <c r="G21" s="556">
        <v>1017.727</v>
      </c>
      <c r="H21" s="556"/>
      <c r="I21" s="556">
        <v>42.883499999999998</v>
      </c>
      <c r="J21" s="556"/>
      <c r="K21" s="556">
        <v>2764.665</v>
      </c>
      <c r="L21" s="556"/>
      <c r="M21" s="556">
        <v>58865.736499999999</v>
      </c>
      <c r="N21" s="556"/>
      <c r="O21" s="556">
        <v>12995.53</v>
      </c>
      <c r="P21" s="556"/>
      <c r="Q21" s="556">
        <v>2082.0915150000001</v>
      </c>
      <c r="R21" s="556"/>
      <c r="S21" s="553" t="s">
        <v>306</v>
      </c>
      <c r="T21" s="556"/>
      <c r="U21" s="556"/>
      <c r="V21" s="556">
        <v>14931.545400000001</v>
      </c>
      <c r="W21" s="556"/>
      <c r="X21" s="556">
        <v>4602.5010000000002</v>
      </c>
      <c r="Y21" s="556"/>
      <c r="Z21" s="556">
        <v>209.64830000000001</v>
      </c>
      <c r="AA21" s="556"/>
      <c r="AB21" s="556">
        <v>47.048999999999999</v>
      </c>
      <c r="AC21" s="559"/>
      <c r="AD21" s="551"/>
    </row>
    <row r="22" spans="1:34" s="560" customFormat="1" ht="18" customHeight="1">
      <c r="A22" s="551"/>
      <c r="B22" s="553" t="s">
        <v>458</v>
      </c>
      <c r="C22" s="557"/>
      <c r="D22" s="553"/>
      <c r="E22" s="558">
        <v>99912.8</v>
      </c>
      <c r="F22" s="558"/>
      <c r="G22" s="556">
        <v>901.6</v>
      </c>
      <c r="H22" s="556"/>
      <c r="I22" s="556">
        <v>41.9</v>
      </c>
      <c r="J22" s="556"/>
      <c r="K22" s="556">
        <v>2253.3000000000002</v>
      </c>
      <c r="L22" s="556"/>
      <c r="M22" s="556">
        <v>63073.2</v>
      </c>
      <c r="N22" s="556"/>
      <c r="O22" s="556">
        <v>10575.7</v>
      </c>
      <c r="P22" s="556"/>
      <c r="Q22" s="556">
        <v>1977.7</v>
      </c>
      <c r="R22" s="556"/>
      <c r="S22" s="553" t="s">
        <v>458</v>
      </c>
      <c r="T22" s="556"/>
      <c r="U22" s="556"/>
      <c r="V22" s="556">
        <v>15703.9</v>
      </c>
      <c r="W22" s="556"/>
      <c r="X22" s="556">
        <v>5160.3999999999996</v>
      </c>
      <c r="Y22" s="556"/>
      <c r="Z22" s="556">
        <v>191.6</v>
      </c>
      <c r="AA22" s="556"/>
      <c r="AB22" s="556">
        <v>33.6</v>
      </c>
      <c r="AC22" s="559"/>
      <c r="AD22" s="551"/>
    </row>
    <row r="23" spans="1:34" s="629" customFormat="1" ht="18" customHeight="1">
      <c r="A23" s="626"/>
      <c r="B23" s="633" t="s">
        <v>464</v>
      </c>
      <c r="C23" s="630"/>
      <c r="D23" s="633"/>
      <c r="E23" s="558">
        <v>100592</v>
      </c>
      <c r="F23" s="558"/>
      <c r="G23" s="556">
        <v>855.9</v>
      </c>
      <c r="H23" s="556"/>
      <c r="I23" s="556">
        <v>45.5</v>
      </c>
      <c r="J23" s="556"/>
      <c r="K23" s="556">
        <v>2218.6999999999998</v>
      </c>
      <c r="L23" s="556"/>
      <c r="M23" s="556">
        <v>61919.199999999997</v>
      </c>
      <c r="N23" s="556"/>
      <c r="O23" s="556">
        <v>10103.700000000001</v>
      </c>
      <c r="P23" s="556"/>
      <c r="Q23" s="556">
        <v>2274.6</v>
      </c>
      <c r="R23" s="556"/>
      <c r="S23" s="633" t="s">
        <v>464</v>
      </c>
      <c r="T23" s="556"/>
      <c r="U23" s="556"/>
      <c r="V23" s="556">
        <v>13828.9</v>
      </c>
      <c r="W23" s="556"/>
      <c r="X23" s="556">
        <v>9113.7000000000007</v>
      </c>
      <c r="Y23" s="556"/>
      <c r="Z23" s="556">
        <v>187.8</v>
      </c>
      <c r="AA23" s="556"/>
      <c r="AB23" s="556">
        <v>43.8</v>
      </c>
      <c r="AC23" s="559"/>
      <c r="AD23" s="626"/>
    </row>
    <row r="24" spans="1:34" s="629" customFormat="1" ht="18" customHeight="1">
      <c r="A24" s="626"/>
      <c r="B24" s="633" t="s">
        <v>482</v>
      </c>
      <c r="C24" s="630"/>
      <c r="D24" s="633"/>
      <c r="E24" s="558">
        <v>77203.346000000005</v>
      </c>
      <c r="F24" s="558"/>
      <c r="G24" s="556">
        <v>971.50699999999983</v>
      </c>
      <c r="H24" s="556"/>
      <c r="I24" s="556">
        <v>27.425000000000001</v>
      </c>
      <c r="J24" s="556"/>
      <c r="K24" s="556">
        <v>1776.3580000000002</v>
      </c>
      <c r="L24" s="556"/>
      <c r="M24" s="556">
        <v>40661.733</v>
      </c>
      <c r="N24" s="556"/>
      <c r="O24" s="556">
        <v>12282.709000000001</v>
      </c>
      <c r="P24" s="556"/>
      <c r="Q24" s="556">
        <v>2658.0770000000007</v>
      </c>
      <c r="R24" s="556"/>
      <c r="S24" s="633" t="s">
        <v>482</v>
      </c>
      <c r="T24" s="556"/>
      <c r="U24" s="556"/>
      <c r="V24" s="556">
        <v>12063.955</v>
      </c>
      <c r="W24" s="556"/>
      <c r="X24" s="556">
        <v>6574.4459999999999</v>
      </c>
      <c r="Y24" s="556"/>
      <c r="Z24" s="556">
        <v>161.10300000000001</v>
      </c>
      <c r="AA24" s="556"/>
      <c r="AB24" s="556">
        <v>25.956000000000003</v>
      </c>
      <c r="AC24" s="559"/>
      <c r="AD24" s="626"/>
    </row>
    <row r="25" spans="1:34" s="629" customFormat="1" ht="18" customHeight="1">
      <c r="A25" s="626"/>
      <c r="B25" s="670" t="s">
        <v>474</v>
      </c>
      <c r="C25" s="630"/>
      <c r="D25" s="633"/>
      <c r="E25" s="558">
        <v>100255.23634800001</v>
      </c>
      <c r="F25" s="558"/>
      <c r="G25" s="556">
        <v>1114.70362</v>
      </c>
      <c r="H25" s="556"/>
      <c r="I25" s="556">
        <v>25.904975</v>
      </c>
      <c r="J25" s="556"/>
      <c r="K25" s="556">
        <v>1983.393599</v>
      </c>
      <c r="L25" s="556"/>
      <c r="M25" s="556">
        <v>51519.944807</v>
      </c>
      <c r="N25" s="556"/>
      <c r="O25" s="556">
        <v>16998.521481</v>
      </c>
      <c r="P25" s="556"/>
      <c r="Q25" s="556">
        <v>5180.1317419999996</v>
      </c>
      <c r="R25" s="556"/>
      <c r="S25" s="670" t="s">
        <v>474</v>
      </c>
      <c r="T25" s="556"/>
      <c r="U25" s="556"/>
      <c r="V25" s="556">
        <v>16243.707184000001</v>
      </c>
      <c r="W25" s="556"/>
      <c r="X25" s="556">
        <v>6955.5144529999998</v>
      </c>
      <c r="Y25" s="556"/>
      <c r="Z25" s="556">
        <v>199.505348</v>
      </c>
      <c r="AA25" s="556"/>
      <c r="AB25" s="556">
        <v>33.909139000000003</v>
      </c>
      <c r="AC25" s="559"/>
      <c r="AD25" s="626"/>
    </row>
    <row r="26" spans="1:34" s="15" customFormat="1" ht="10.5" customHeight="1">
      <c r="A26" s="36"/>
      <c r="B26" s="37"/>
      <c r="C26" s="38"/>
      <c r="D26" s="37"/>
      <c r="E26" s="69"/>
      <c r="F26" s="70"/>
      <c r="G26" s="71"/>
      <c r="H26" s="70"/>
      <c r="I26" s="71"/>
      <c r="J26" s="70"/>
      <c r="K26" s="71"/>
      <c r="L26" s="70"/>
      <c r="M26" s="71"/>
      <c r="N26" s="70"/>
      <c r="O26" s="71"/>
      <c r="P26" s="70"/>
      <c r="Q26" s="71"/>
      <c r="R26" s="39"/>
      <c r="S26" s="37"/>
      <c r="T26" s="38"/>
      <c r="U26" s="38"/>
      <c r="V26" s="71"/>
      <c r="W26" s="70"/>
      <c r="X26" s="71"/>
      <c r="Y26" s="70"/>
      <c r="Z26" s="71"/>
      <c r="AA26" s="70"/>
      <c r="AB26" s="71"/>
      <c r="AC26" s="70"/>
      <c r="AD26" s="36"/>
    </row>
    <row r="27" spans="1:34" s="15" customFormat="1" ht="10.5" customHeight="1">
      <c r="A27" s="16"/>
      <c r="B27" s="30"/>
      <c r="C27" s="72"/>
      <c r="D27" s="43"/>
      <c r="E27" s="344"/>
      <c r="F27" s="345"/>
      <c r="G27" s="345"/>
      <c r="H27" s="345"/>
      <c r="I27" s="345"/>
      <c r="J27" s="345"/>
      <c r="K27" s="345"/>
      <c r="L27" s="345"/>
      <c r="M27" s="345"/>
      <c r="N27" s="345"/>
      <c r="O27" s="345"/>
      <c r="P27" s="345"/>
      <c r="Q27" s="345"/>
      <c r="R27" s="33"/>
      <c r="S27" s="30"/>
      <c r="T27" s="43"/>
      <c r="U27" s="43"/>
      <c r="V27" s="345"/>
      <c r="W27" s="345"/>
      <c r="X27" s="345"/>
      <c r="Y27" s="345"/>
      <c r="Z27" s="345"/>
      <c r="AA27" s="345"/>
      <c r="AB27" s="345"/>
      <c r="AC27" s="66"/>
      <c r="AD27" s="16"/>
    </row>
    <row r="28" spans="1:34" s="623" customFormat="1" ht="18" customHeight="1">
      <c r="A28" s="625"/>
      <c r="B28" s="633" t="s">
        <v>482</v>
      </c>
      <c r="C28" s="630"/>
      <c r="D28" s="633" t="s">
        <v>40</v>
      </c>
      <c r="E28" s="653">
        <v>9176.2139999999999</v>
      </c>
      <c r="G28" s="654">
        <v>84.986999999999995</v>
      </c>
      <c r="I28" s="654">
        <v>3.0249999999999999</v>
      </c>
      <c r="K28" s="654">
        <v>177.06800000000001</v>
      </c>
      <c r="M28" s="654">
        <v>5891.3440000000001</v>
      </c>
      <c r="O28" s="654">
        <v>950.88900000000001</v>
      </c>
      <c r="Q28" s="654">
        <v>273.86500000000001</v>
      </c>
      <c r="R28" s="624"/>
      <c r="S28" s="633" t="s">
        <v>482</v>
      </c>
      <c r="T28" s="630"/>
      <c r="U28" s="633" t="s">
        <v>40</v>
      </c>
      <c r="V28" s="654">
        <v>1184.4179999999999</v>
      </c>
      <c r="X28" s="654">
        <v>588.95600000000002</v>
      </c>
      <c r="Z28" s="654">
        <v>19.175999999999998</v>
      </c>
      <c r="AB28" s="654">
        <v>2.4820000000000002</v>
      </c>
      <c r="AD28" s="654"/>
      <c r="AF28" s="654"/>
      <c r="AH28" s="654"/>
    </row>
    <row r="29" spans="1:34" s="623" customFormat="1" ht="18" customHeight="1">
      <c r="A29" s="625"/>
      <c r="B29" s="633"/>
      <c r="C29" s="630"/>
      <c r="D29" s="634" t="s">
        <v>33</v>
      </c>
      <c r="E29" s="653">
        <v>7605.45</v>
      </c>
      <c r="G29" s="654">
        <v>84.763999999999996</v>
      </c>
      <c r="I29" s="654">
        <v>2.339</v>
      </c>
      <c r="K29" s="654">
        <v>163.87299999999999</v>
      </c>
      <c r="M29" s="654">
        <v>4699.2740000000003</v>
      </c>
      <c r="O29" s="654">
        <v>875.80899999999997</v>
      </c>
      <c r="Q29" s="654">
        <v>187.46</v>
      </c>
      <c r="R29" s="624"/>
      <c r="S29" s="633"/>
      <c r="T29" s="630"/>
      <c r="U29" s="634" t="s">
        <v>33</v>
      </c>
      <c r="V29" s="654">
        <v>1027.1199999999999</v>
      </c>
      <c r="X29" s="654">
        <v>546.85500000000002</v>
      </c>
      <c r="Z29" s="654">
        <v>15.516</v>
      </c>
      <c r="AB29" s="654">
        <v>2.4369999999999998</v>
      </c>
      <c r="AD29" s="654"/>
      <c r="AF29" s="654"/>
      <c r="AH29" s="654"/>
    </row>
    <row r="30" spans="1:34" s="623" customFormat="1" ht="18" customHeight="1">
      <c r="A30" s="625"/>
      <c r="B30" s="633"/>
      <c r="C30" s="630"/>
      <c r="D30" s="634" t="s">
        <v>34</v>
      </c>
      <c r="E30" s="653">
        <v>7069.6809999999996</v>
      </c>
      <c r="G30" s="654">
        <v>79.850999999999999</v>
      </c>
      <c r="I30" s="654">
        <v>1.4810000000000001</v>
      </c>
      <c r="K30" s="654">
        <v>168.76900000000001</v>
      </c>
      <c r="M30" s="654">
        <v>4270.5290000000005</v>
      </c>
      <c r="O30" s="654">
        <v>756.327</v>
      </c>
      <c r="Q30" s="654">
        <v>264.06700000000001</v>
      </c>
      <c r="R30" s="624"/>
      <c r="S30" s="633"/>
      <c r="T30" s="630"/>
      <c r="U30" s="634" t="s">
        <v>34</v>
      </c>
      <c r="V30" s="654">
        <v>1005.992</v>
      </c>
      <c r="X30" s="654">
        <v>512.08199999999999</v>
      </c>
      <c r="Z30" s="654">
        <v>9.4990000000000006</v>
      </c>
      <c r="AB30" s="654">
        <v>1.079</v>
      </c>
      <c r="AD30" s="654"/>
      <c r="AF30" s="654"/>
      <c r="AH30" s="654"/>
    </row>
    <row r="31" spans="1:34" s="623" customFormat="1" ht="18" customHeight="1">
      <c r="A31" s="625"/>
      <c r="B31" s="633"/>
      <c r="C31" s="630"/>
      <c r="D31" s="634" t="s">
        <v>312</v>
      </c>
      <c r="E31" s="653">
        <v>6603.4759999999997</v>
      </c>
      <c r="G31" s="654">
        <v>55.472000000000001</v>
      </c>
      <c r="I31" s="654">
        <v>0.60899999999999999</v>
      </c>
      <c r="K31" s="654">
        <v>95.099000000000004</v>
      </c>
      <c r="M31" s="654">
        <v>3878.4070000000002</v>
      </c>
      <c r="O31" s="654">
        <v>856.76499999999999</v>
      </c>
      <c r="Q31" s="654">
        <v>170.84700000000001</v>
      </c>
      <c r="R31" s="624"/>
      <c r="S31" s="633"/>
      <c r="T31" s="630"/>
      <c r="U31" s="634" t="s">
        <v>312</v>
      </c>
      <c r="V31" s="654">
        <v>1010.287</v>
      </c>
      <c r="X31" s="654">
        <v>525.31500000000005</v>
      </c>
      <c r="Z31" s="654">
        <v>8.7200000000000006</v>
      </c>
      <c r="AB31" s="654">
        <v>1.95</v>
      </c>
      <c r="AD31" s="654"/>
      <c r="AF31" s="654"/>
      <c r="AH31" s="654"/>
    </row>
    <row r="32" spans="1:34" s="623" customFormat="1" ht="18" customHeight="1">
      <c r="A32" s="625"/>
      <c r="B32" s="633"/>
      <c r="C32" s="630"/>
      <c r="D32" s="634" t="s">
        <v>35</v>
      </c>
      <c r="E32" s="653">
        <v>5009.7359999999999</v>
      </c>
      <c r="G32" s="654">
        <v>74.471000000000004</v>
      </c>
      <c r="I32" s="654">
        <v>2.113</v>
      </c>
      <c r="K32" s="654">
        <v>90.918000000000006</v>
      </c>
      <c r="M32" s="654">
        <v>2591.8510000000001</v>
      </c>
      <c r="O32" s="654">
        <v>737.60199999999998</v>
      </c>
      <c r="Q32" s="654">
        <v>177.23</v>
      </c>
      <c r="R32" s="624"/>
      <c r="S32" s="633"/>
      <c r="T32" s="630"/>
      <c r="U32" s="634" t="s">
        <v>35</v>
      </c>
      <c r="V32" s="654">
        <v>906.16</v>
      </c>
      <c r="X32" s="654">
        <v>420.053</v>
      </c>
      <c r="Z32" s="654">
        <v>7.641</v>
      </c>
      <c r="AB32" s="654">
        <v>1.6919999999999999</v>
      </c>
      <c r="AD32" s="654"/>
      <c r="AF32" s="654"/>
      <c r="AH32" s="654"/>
    </row>
    <row r="33" spans="1:34" s="623" customFormat="1" ht="18" customHeight="1">
      <c r="A33" s="625"/>
      <c r="B33" s="633"/>
      <c r="C33" s="630"/>
      <c r="D33" s="634" t="s">
        <v>36</v>
      </c>
      <c r="E33" s="653">
        <v>5502.8270000000002</v>
      </c>
      <c r="G33" s="654">
        <v>85.429000000000002</v>
      </c>
      <c r="I33" s="654">
        <v>1.302</v>
      </c>
      <c r="K33" s="654">
        <v>141.376</v>
      </c>
      <c r="M33" s="654">
        <v>2557.6680000000001</v>
      </c>
      <c r="O33" s="654">
        <v>1097.6559999999999</v>
      </c>
      <c r="Q33" s="654">
        <v>143.40199999999999</v>
      </c>
      <c r="R33" s="624"/>
      <c r="S33" s="633"/>
      <c r="T33" s="630"/>
      <c r="U33" s="634" t="s">
        <v>36</v>
      </c>
      <c r="V33" s="654">
        <v>967.27099999999996</v>
      </c>
      <c r="X33" s="654">
        <v>492.73700000000002</v>
      </c>
      <c r="Z33" s="654">
        <v>13.484999999999999</v>
      </c>
      <c r="AB33" s="654">
        <v>2.496</v>
      </c>
      <c r="AD33" s="654"/>
      <c r="AF33" s="654"/>
      <c r="AH33" s="654"/>
    </row>
    <row r="34" spans="1:34" s="623" customFormat="1" ht="18" customHeight="1">
      <c r="A34" s="625"/>
      <c r="B34" s="633"/>
      <c r="C34" s="630"/>
      <c r="D34" s="634" t="s">
        <v>448</v>
      </c>
      <c r="E34" s="653">
        <v>5444.5540000000001</v>
      </c>
      <c r="G34" s="654">
        <v>85.391000000000005</v>
      </c>
      <c r="I34" s="654">
        <v>0.91100000000000003</v>
      </c>
      <c r="K34" s="654">
        <v>167.95</v>
      </c>
      <c r="M34" s="654">
        <v>2698.18</v>
      </c>
      <c r="O34" s="654">
        <v>903.95</v>
      </c>
      <c r="Q34" s="654">
        <v>148.94999999999999</v>
      </c>
      <c r="R34" s="624"/>
      <c r="S34" s="633"/>
      <c r="T34" s="630"/>
      <c r="U34" s="634" t="s">
        <v>448</v>
      </c>
      <c r="V34" s="654">
        <v>910.572</v>
      </c>
      <c r="X34" s="654">
        <v>511.70100000000002</v>
      </c>
      <c r="Z34" s="654">
        <v>14.939</v>
      </c>
      <c r="AB34" s="654">
        <v>2.0049999999999999</v>
      </c>
      <c r="AD34" s="654"/>
      <c r="AF34" s="654"/>
      <c r="AH34" s="654"/>
    </row>
    <row r="35" spans="1:34" s="623" customFormat="1" ht="18" customHeight="1">
      <c r="A35" s="625"/>
      <c r="B35" s="633"/>
      <c r="C35" s="630"/>
      <c r="D35" s="634" t="s">
        <v>37</v>
      </c>
      <c r="E35" s="653">
        <v>5497.1940000000004</v>
      </c>
      <c r="G35" s="654">
        <v>83.988</v>
      </c>
      <c r="I35" s="654">
        <v>1.552</v>
      </c>
      <c r="K35" s="654">
        <v>162.58799999999999</v>
      </c>
      <c r="M35" s="654">
        <v>2595.6109999999999</v>
      </c>
      <c r="O35" s="654">
        <v>1142.7860000000001</v>
      </c>
      <c r="Q35" s="654">
        <v>123.785</v>
      </c>
      <c r="R35" s="624"/>
      <c r="S35" s="633"/>
      <c r="T35" s="630"/>
      <c r="U35" s="634" t="s">
        <v>37</v>
      </c>
      <c r="V35" s="654">
        <v>836.50099999999998</v>
      </c>
      <c r="X35" s="654">
        <v>536.77599999999995</v>
      </c>
      <c r="Z35" s="654">
        <v>11.744999999999999</v>
      </c>
      <c r="AB35" s="654">
        <v>1.8560000000000001</v>
      </c>
      <c r="AD35" s="654"/>
      <c r="AF35" s="654"/>
      <c r="AH35" s="654"/>
    </row>
    <row r="36" spans="1:34" s="623" customFormat="1" ht="18" customHeight="1">
      <c r="A36" s="625"/>
      <c r="B36" s="633"/>
      <c r="C36" s="630"/>
      <c r="D36" s="634" t="s">
        <v>449</v>
      </c>
      <c r="E36" s="653">
        <v>5909.2849999999999</v>
      </c>
      <c r="G36" s="654">
        <v>86.944000000000003</v>
      </c>
      <c r="I36" s="654">
        <v>2.6739999999999999</v>
      </c>
      <c r="K36" s="654">
        <v>155.52500000000001</v>
      </c>
      <c r="M36" s="654">
        <v>2448.5419999999999</v>
      </c>
      <c r="O36" s="654">
        <v>1171.0909999999999</v>
      </c>
      <c r="Q36" s="654">
        <v>374.34</v>
      </c>
      <c r="R36" s="624"/>
      <c r="S36" s="633"/>
      <c r="T36" s="630"/>
      <c r="U36" s="634" t="s">
        <v>449</v>
      </c>
      <c r="V36" s="654">
        <v>1060.598</v>
      </c>
      <c r="X36" s="654">
        <v>593.99699999999996</v>
      </c>
      <c r="Z36" s="654">
        <v>13.292</v>
      </c>
      <c r="AB36" s="654">
        <v>2.2549999999999999</v>
      </c>
      <c r="AD36" s="654"/>
      <c r="AF36" s="654"/>
      <c r="AH36" s="654"/>
    </row>
    <row r="37" spans="1:34" s="623" customFormat="1" ht="18" customHeight="1">
      <c r="A37" s="625"/>
      <c r="B37" s="633"/>
      <c r="C37" s="630"/>
      <c r="D37" s="634" t="s">
        <v>38</v>
      </c>
      <c r="E37" s="653">
        <v>5702.3490000000002</v>
      </c>
      <c r="G37" s="654">
        <v>90.430999999999997</v>
      </c>
      <c r="I37" s="654">
        <v>3.5840000000000001</v>
      </c>
      <c r="K37" s="654">
        <v>135.065</v>
      </c>
      <c r="M37" s="654">
        <v>2544.5430000000001</v>
      </c>
      <c r="O37" s="654">
        <v>1167.877</v>
      </c>
      <c r="Q37" s="654">
        <v>269.66300000000001</v>
      </c>
      <c r="R37" s="624"/>
      <c r="S37" s="633"/>
      <c r="T37" s="630"/>
      <c r="U37" s="634" t="s">
        <v>38</v>
      </c>
      <c r="V37" s="654">
        <v>865.98400000000004</v>
      </c>
      <c r="X37" s="654">
        <v>604.96699999999998</v>
      </c>
      <c r="Z37" s="654">
        <v>17.792999999999999</v>
      </c>
      <c r="AB37" s="654">
        <v>2.4369999999999998</v>
      </c>
      <c r="AD37" s="654"/>
      <c r="AF37" s="654"/>
      <c r="AH37" s="654"/>
    </row>
    <row r="38" spans="1:34" s="623" customFormat="1" ht="18" customHeight="1">
      <c r="A38" s="625"/>
      <c r="B38" s="633"/>
      <c r="C38" s="630"/>
      <c r="D38" s="634" t="s">
        <v>41</v>
      </c>
      <c r="E38" s="653">
        <v>6194.7089999999998</v>
      </c>
      <c r="G38" s="654">
        <v>85.298000000000002</v>
      </c>
      <c r="I38" s="654">
        <v>4.766</v>
      </c>
      <c r="K38" s="654">
        <v>137.72</v>
      </c>
      <c r="M38" s="654">
        <v>2847.06</v>
      </c>
      <c r="O38" s="654">
        <v>1130.0440000000001</v>
      </c>
      <c r="Q38" s="654">
        <v>299.73500000000001</v>
      </c>
      <c r="R38" s="624"/>
      <c r="S38" s="633"/>
      <c r="T38" s="630"/>
      <c r="U38" s="634" t="s">
        <v>41</v>
      </c>
      <c r="V38" s="654">
        <v>1094.2070000000001</v>
      </c>
      <c r="X38" s="654">
        <v>580.87300000000005</v>
      </c>
      <c r="Z38" s="654">
        <v>12.715999999999999</v>
      </c>
      <c r="AB38" s="654">
        <v>2.2869999999999999</v>
      </c>
      <c r="AD38" s="654"/>
      <c r="AF38" s="654"/>
      <c r="AH38" s="654"/>
    </row>
    <row r="39" spans="1:34" s="623" customFormat="1" ht="18" customHeight="1">
      <c r="A39" s="625"/>
      <c r="B39" s="633"/>
      <c r="C39" s="630"/>
      <c r="D39" s="634" t="s">
        <v>39</v>
      </c>
      <c r="E39" s="653">
        <v>7487.8710000000001</v>
      </c>
      <c r="G39" s="654">
        <v>74.480999999999995</v>
      </c>
      <c r="I39" s="654">
        <v>3.069</v>
      </c>
      <c r="K39" s="654">
        <v>180.40700000000001</v>
      </c>
      <c r="M39" s="654">
        <v>3638.7240000000002</v>
      </c>
      <c r="O39" s="654">
        <v>1491.913</v>
      </c>
      <c r="Q39" s="654">
        <v>224.733</v>
      </c>
      <c r="R39" s="624"/>
      <c r="S39" s="633"/>
      <c r="T39" s="630"/>
      <c r="U39" s="634" t="s">
        <v>39</v>
      </c>
      <c r="V39" s="654">
        <v>1194.845</v>
      </c>
      <c r="X39" s="654">
        <v>660.13400000000001</v>
      </c>
      <c r="Z39" s="654">
        <v>16.581</v>
      </c>
      <c r="AB39" s="654">
        <v>2.98</v>
      </c>
      <c r="AD39" s="654"/>
      <c r="AF39" s="654"/>
      <c r="AH39" s="654"/>
    </row>
    <row r="40" spans="1:34" s="623" customFormat="1" ht="18" customHeight="1">
      <c r="A40" s="625"/>
      <c r="B40" s="633"/>
      <c r="C40" s="630"/>
      <c r="D40" s="634"/>
      <c r="E40" s="653"/>
      <c r="G40" s="654"/>
      <c r="I40" s="654"/>
      <c r="K40" s="654"/>
      <c r="M40" s="654"/>
      <c r="O40" s="654"/>
      <c r="Q40" s="654"/>
      <c r="R40" s="624"/>
      <c r="S40" s="633"/>
      <c r="T40" s="630"/>
      <c r="U40" s="634"/>
      <c r="V40" s="654"/>
      <c r="X40" s="654"/>
      <c r="Z40" s="654"/>
      <c r="AB40" s="654"/>
      <c r="AD40" s="654"/>
      <c r="AF40" s="654"/>
      <c r="AH40" s="654"/>
    </row>
    <row r="41" spans="1:34" s="623" customFormat="1" ht="18" customHeight="1">
      <c r="A41" s="625"/>
      <c r="B41" s="633" t="s">
        <v>474</v>
      </c>
      <c r="C41" s="630"/>
      <c r="D41" s="634" t="s">
        <v>40</v>
      </c>
      <c r="E41" s="653">
        <v>5861.33</v>
      </c>
      <c r="G41" s="654">
        <v>66.153999999999996</v>
      </c>
      <c r="I41" s="654">
        <v>2.79</v>
      </c>
      <c r="K41" s="654">
        <v>140.011</v>
      </c>
      <c r="M41" s="654">
        <v>3323.587</v>
      </c>
      <c r="O41" s="654">
        <v>559.52800000000002</v>
      </c>
      <c r="Q41" s="654">
        <v>269.03699999999998</v>
      </c>
      <c r="R41" s="624"/>
      <c r="S41" s="633" t="s">
        <v>474</v>
      </c>
      <c r="T41" s="630"/>
      <c r="U41" s="634" t="s">
        <v>40</v>
      </c>
      <c r="V41" s="654">
        <v>869.99099999999999</v>
      </c>
      <c r="X41" s="654">
        <v>607.73099999999999</v>
      </c>
      <c r="Z41" s="654">
        <v>20.378</v>
      </c>
      <c r="AB41" s="654">
        <v>2.1219999999999999</v>
      </c>
      <c r="AD41" s="654"/>
      <c r="AF41" s="654"/>
      <c r="AH41" s="654"/>
    </row>
    <row r="42" spans="1:34" s="623" customFormat="1" ht="18" customHeight="1">
      <c r="A42" s="625"/>
      <c r="B42" s="633"/>
      <c r="C42" s="630"/>
      <c r="D42" s="634" t="s">
        <v>33</v>
      </c>
      <c r="E42" s="653">
        <v>6427.2889999999998</v>
      </c>
      <c r="G42" s="654">
        <v>82.108999999999995</v>
      </c>
      <c r="I42" s="654">
        <v>3.1720000000000002</v>
      </c>
      <c r="K42" s="654">
        <v>110.59</v>
      </c>
      <c r="M42" s="654">
        <v>3727.0790000000002</v>
      </c>
      <c r="O42" s="654">
        <v>897.00400000000002</v>
      </c>
      <c r="Q42" s="654">
        <v>226.86099999999999</v>
      </c>
      <c r="R42" s="624"/>
      <c r="S42" s="633"/>
      <c r="T42" s="630"/>
      <c r="U42" s="634" t="s">
        <v>33</v>
      </c>
      <c r="V42" s="654">
        <v>795.29899999999998</v>
      </c>
      <c r="X42" s="654">
        <v>571.60599999999999</v>
      </c>
      <c r="Z42" s="654">
        <v>11.685</v>
      </c>
      <c r="AB42" s="654">
        <v>1.883</v>
      </c>
      <c r="AD42" s="654"/>
      <c r="AF42" s="654"/>
      <c r="AH42" s="654"/>
    </row>
    <row r="43" spans="1:34" s="623" customFormat="1" ht="18" customHeight="1">
      <c r="A43" s="625"/>
      <c r="B43" s="633"/>
      <c r="C43" s="630"/>
      <c r="D43" s="634" t="s">
        <v>34</v>
      </c>
      <c r="E43" s="653">
        <v>7411.9229999999998</v>
      </c>
      <c r="G43" s="654">
        <v>84.54</v>
      </c>
      <c r="I43" s="654">
        <v>1.524</v>
      </c>
      <c r="K43" s="654">
        <v>121.351</v>
      </c>
      <c r="M43" s="654">
        <v>3774.4650000000001</v>
      </c>
      <c r="O43" s="654">
        <v>1058.721</v>
      </c>
      <c r="Q43" s="654">
        <v>316.68299999999999</v>
      </c>
      <c r="R43" s="624"/>
      <c r="S43" s="633"/>
      <c r="T43" s="630"/>
      <c r="U43" s="634" t="s">
        <v>34</v>
      </c>
      <c r="V43" s="654">
        <v>1344.961</v>
      </c>
      <c r="X43" s="654">
        <v>686.3</v>
      </c>
      <c r="Z43" s="654">
        <v>20.925000000000001</v>
      </c>
      <c r="AB43" s="654">
        <v>2.4529999999999998</v>
      </c>
      <c r="AD43" s="654"/>
      <c r="AF43" s="654"/>
      <c r="AH43" s="654"/>
    </row>
    <row r="44" spans="1:34" s="623" customFormat="1" ht="18" customHeight="1">
      <c r="A44" s="625"/>
      <c r="B44" s="633"/>
      <c r="C44" s="630"/>
      <c r="D44" s="634" t="s">
        <v>312</v>
      </c>
      <c r="E44" s="653">
        <v>8162.3980000000001</v>
      </c>
      <c r="G44" s="654">
        <v>74.356999999999999</v>
      </c>
      <c r="I44" s="654">
        <v>2.02</v>
      </c>
      <c r="K44" s="654">
        <v>243.33600000000001</v>
      </c>
      <c r="M44" s="654">
        <v>4186.0339999999997</v>
      </c>
      <c r="O44" s="654">
        <v>1484.5920000000001</v>
      </c>
      <c r="Q44" s="654">
        <v>382.25900000000001</v>
      </c>
      <c r="R44" s="624"/>
      <c r="S44" s="633"/>
      <c r="T44" s="630"/>
      <c r="U44" s="634" t="s">
        <v>312</v>
      </c>
      <c r="V44" s="654">
        <v>1133.856</v>
      </c>
      <c r="X44" s="654">
        <v>636.89599999999996</v>
      </c>
      <c r="Z44" s="654">
        <v>16.222999999999999</v>
      </c>
      <c r="AB44" s="654">
        <v>2.8239999999999998</v>
      </c>
      <c r="AD44" s="654"/>
      <c r="AF44" s="654"/>
      <c r="AH44" s="654"/>
    </row>
    <row r="45" spans="1:34" s="623" customFormat="1" ht="18" customHeight="1">
      <c r="A45" s="625"/>
      <c r="B45" s="633"/>
      <c r="C45" s="630"/>
      <c r="D45" s="634" t="s">
        <v>35</v>
      </c>
      <c r="E45" s="653">
        <v>8356.1343899999993</v>
      </c>
      <c r="G45" s="654">
        <v>87.776599000000004</v>
      </c>
      <c r="I45" s="654">
        <v>1.7425520000000001</v>
      </c>
      <c r="K45" s="654">
        <v>110.294175</v>
      </c>
      <c r="M45" s="654">
        <v>4396.3685450000003</v>
      </c>
      <c r="O45" s="654">
        <v>1472.524375</v>
      </c>
      <c r="Q45" s="654">
        <v>317.52391999999998</v>
      </c>
      <c r="R45" s="624"/>
      <c r="S45" s="633"/>
      <c r="T45" s="630"/>
      <c r="U45" s="634" t="s">
        <v>35</v>
      </c>
      <c r="V45" s="654">
        <v>1340.3709679999999</v>
      </c>
      <c r="X45" s="654">
        <v>613.93017499999996</v>
      </c>
      <c r="Z45" s="654">
        <v>13.416339000000001</v>
      </c>
      <c r="AB45" s="654">
        <v>2.1867420000000002</v>
      </c>
      <c r="AD45" s="654"/>
      <c r="AF45" s="654"/>
      <c r="AH45" s="654"/>
    </row>
    <row r="46" spans="1:34" s="623" customFormat="1" ht="18" customHeight="1">
      <c r="A46" s="625"/>
      <c r="B46" s="633"/>
      <c r="C46" s="630"/>
      <c r="D46" s="634" t="s">
        <v>36</v>
      </c>
      <c r="E46" s="653">
        <v>7493.7250000000004</v>
      </c>
      <c r="G46" s="654">
        <v>96.465999999999994</v>
      </c>
      <c r="I46" s="654">
        <v>1.4350000000000001</v>
      </c>
      <c r="K46" s="654">
        <v>186.654</v>
      </c>
      <c r="M46" s="654">
        <v>3699.7959999999998</v>
      </c>
      <c r="O46" s="654">
        <v>1113.1759999999999</v>
      </c>
      <c r="Q46" s="654">
        <v>537.06100000000004</v>
      </c>
      <c r="R46" s="624"/>
      <c r="S46" s="633"/>
      <c r="T46" s="630"/>
      <c r="U46" s="634" t="s">
        <v>36</v>
      </c>
      <c r="V46" s="654">
        <v>1250.5340000000001</v>
      </c>
      <c r="X46" s="654">
        <v>594.62300000000005</v>
      </c>
      <c r="Z46" s="654">
        <v>11.771000000000001</v>
      </c>
      <c r="AB46" s="654">
        <v>2.2090000000000001</v>
      </c>
      <c r="AD46" s="654"/>
      <c r="AF46" s="654"/>
      <c r="AH46" s="654"/>
    </row>
    <row r="47" spans="1:34" s="623" customFormat="1" ht="18" customHeight="1">
      <c r="A47" s="625"/>
      <c r="B47" s="633"/>
      <c r="C47" s="630"/>
      <c r="D47" s="634" t="s">
        <v>448</v>
      </c>
      <c r="E47" s="653">
        <v>8632.4969999999994</v>
      </c>
      <c r="G47" s="654">
        <v>100.483</v>
      </c>
      <c r="I47" s="654">
        <v>1.3180000000000001</v>
      </c>
      <c r="K47" s="654">
        <v>201.374</v>
      </c>
      <c r="M47" s="654">
        <v>4528.5720000000001</v>
      </c>
      <c r="O47" s="654">
        <v>1617.829</v>
      </c>
      <c r="Q47" s="654">
        <v>432.012</v>
      </c>
      <c r="R47" s="624"/>
      <c r="S47" s="633"/>
      <c r="T47" s="630"/>
      <c r="U47" s="634" t="s">
        <v>448</v>
      </c>
      <c r="V47" s="654">
        <v>1171.645</v>
      </c>
      <c r="X47" s="654">
        <v>556.53700000000003</v>
      </c>
      <c r="Z47" s="654">
        <v>20.129000000000001</v>
      </c>
      <c r="AB47" s="654">
        <v>2.5990000000000002</v>
      </c>
      <c r="AD47" s="654"/>
      <c r="AF47" s="654"/>
      <c r="AH47" s="654"/>
    </row>
    <row r="48" spans="1:34" s="623" customFormat="1" ht="18" customHeight="1">
      <c r="A48" s="625"/>
      <c r="B48" s="633"/>
      <c r="C48" s="630"/>
      <c r="D48" s="634" t="s">
        <v>37</v>
      </c>
      <c r="E48" s="653">
        <v>8784.1260000000002</v>
      </c>
      <c r="G48" s="654">
        <v>87.081000000000003</v>
      </c>
      <c r="I48" s="654">
        <v>0.88800000000000001</v>
      </c>
      <c r="K48" s="654">
        <v>160.64500000000001</v>
      </c>
      <c r="M48" s="654">
        <v>4550.3909999999996</v>
      </c>
      <c r="O48" s="654">
        <v>1487.633</v>
      </c>
      <c r="Q48" s="654">
        <v>436.33600000000001</v>
      </c>
      <c r="R48" s="624"/>
      <c r="S48" s="633"/>
      <c r="T48" s="630"/>
      <c r="U48" s="634" t="s">
        <v>37</v>
      </c>
      <c r="V48" s="654">
        <v>1449.29</v>
      </c>
      <c r="X48" s="654">
        <v>590.76199999999994</v>
      </c>
      <c r="Z48" s="654">
        <v>18.422999999999998</v>
      </c>
      <c r="AB48" s="654">
        <v>2.6779999999999999</v>
      </c>
      <c r="AD48" s="654"/>
      <c r="AF48" s="654"/>
      <c r="AH48" s="654"/>
    </row>
    <row r="49" spans="1:34" s="623" customFormat="1" ht="18" customHeight="1">
      <c r="A49" s="625"/>
      <c r="B49" s="633"/>
      <c r="C49" s="630"/>
      <c r="D49" s="634" t="s">
        <v>449</v>
      </c>
      <c r="E49" s="653">
        <v>8321.23</v>
      </c>
      <c r="G49" s="654">
        <v>114.321</v>
      </c>
      <c r="I49" s="654">
        <v>1.776</v>
      </c>
      <c r="K49" s="654">
        <v>172.83099999999999</v>
      </c>
      <c r="M49" s="654">
        <v>3864.7829999999999</v>
      </c>
      <c r="O49" s="654">
        <v>1663.675</v>
      </c>
      <c r="Q49" s="654">
        <v>442.17500000000001</v>
      </c>
      <c r="R49" s="624"/>
      <c r="S49" s="633"/>
      <c r="T49" s="630"/>
      <c r="U49" s="634" t="s">
        <v>449</v>
      </c>
      <c r="V49" s="654">
        <v>1653.941</v>
      </c>
      <c r="X49" s="654">
        <v>390.89100000000002</v>
      </c>
      <c r="Z49" s="654">
        <v>14.010999999999999</v>
      </c>
      <c r="AB49" s="654">
        <v>2.8210000000000002</v>
      </c>
      <c r="AD49" s="654"/>
      <c r="AF49" s="654"/>
      <c r="AH49" s="654"/>
    </row>
    <row r="50" spans="1:34" s="623" customFormat="1" ht="18" customHeight="1">
      <c r="A50" s="625"/>
      <c r="B50" s="633"/>
      <c r="C50" s="630"/>
      <c r="D50" s="634" t="s">
        <v>38</v>
      </c>
      <c r="E50" s="653">
        <v>9113.6749999999993</v>
      </c>
      <c r="G50" s="654">
        <v>104.24299999999999</v>
      </c>
      <c r="I50" s="654">
        <v>1.9750000000000001</v>
      </c>
      <c r="K50" s="654">
        <v>157.429</v>
      </c>
      <c r="M50" s="654">
        <v>4211.0330000000004</v>
      </c>
      <c r="O50" s="654">
        <v>1692.7180000000001</v>
      </c>
      <c r="Q50" s="654">
        <v>697.41800000000001</v>
      </c>
      <c r="R50" s="624"/>
      <c r="S50" s="633"/>
      <c r="T50" s="630"/>
      <c r="U50" s="634" t="s">
        <v>38</v>
      </c>
      <c r="V50" s="654">
        <v>1605.393</v>
      </c>
      <c r="X50" s="654">
        <v>623.66600000000005</v>
      </c>
      <c r="Z50" s="654">
        <v>16.914000000000001</v>
      </c>
      <c r="AB50" s="654">
        <v>2.8820000000000001</v>
      </c>
      <c r="AD50" s="654"/>
      <c r="AF50" s="654"/>
      <c r="AH50" s="654"/>
    </row>
    <row r="51" spans="1:34" s="623" customFormat="1" ht="18" customHeight="1">
      <c r="A51" s="625"/>
      <c r="B51" s="633"/>
      <c r="C51" s="630"/>
      <c r="D51" s="634" t="s">
        <v>41</v>
      </c>
      <c r="E51" s="653">
        <v>10297.107</v>
      </c>
      <c r="G51" s="654">
        <v>120.358</v>
      </c>
      <c r="I51" s="654">
        <v>2.887</v>
      </c>
      <c r="K51" s="654">
        <v>194.053</v>
      </c>
      <c r="M51" s="654">
        <v>5360.7380000000003</v>
      </c>
      <c r="O51" s="654">
        <v>1849.66</v>
      </c>
      <c r="Q51" s="654">
        <v>487.06299999999999</v>
      </c>
      <c r="R51" s="624"/>
      <c r="S51" s="633"/>
      <c r="T51" s="630"/>
      <c r="U51" s="634" t="s">
        <v>41</v>
      </c>
      <c r="V51" s="654">
        <v>1777.3240000000001</v>
      </c>
      <c r="X51" s="654">
        <v>485.12099999999998</v>
      </c>
      <c r="Z51" s="654">
        <v>16.449000000000002</v>
      </c>
      <c r="AB51" s="654">
        <v>3.4540000000000002</v>
      </c>
      <c r="AD51" s="654"/>
      <c r="AF51" s="654"/>
      <c r="AH51" s="654"/>
    </row>
    <row r="52" spans="1:34" s="623" customFormat="1" ht="18" customHeight="1">
      <c r="A52" s="625"/>
      <c r="B52" s="633"/>
      <c r="C52" s="630"/>
      <c r="D52" s="634" t="s">
        <v>39</v>
      </c>
      <c r="E52" s="653">
        <v>11393.8</v>
      </c>
      <c r="G52" s="654">
        <v>96.811999999999998</v>
      </c>
      <c r="I52" s="654">
        <v>4.3769999999999998</v>
      </c>
      <c r="K52" s="654">
        <v>184.82400000000001</v>
      </c>
      <c r="M52" s="654">
        <v>5897.0990000000002</v>
      </c>
      <c r="O52" s="654">
        <v>2101.46</v>
      </c>
      <c r="Q52" s="654">
        <v>635.70299999999997</v>
      </c>
      <c r="R52" s="624"/>
      <c r="S52" s="633"/>
      <c r="T52" s="630"/>
      <c r="U52" s="634" t="s">
        <v>39</v>
      </c>
      <c r="V52" s="654">
        <v>1851.1</v>
      </c>
      <c r="X52" s="654">
        <v>597.45000000000005</v>
      </c>
      <c r="Z52" s="654">
        <v>19.181000000000001</v>
      </c>
      <c r="AB52" s="654">
        <v>5.7939999999999996</v>
      </c>
      <c r="AD52" s="654"/>
      <c r="AF52" s="654"/>
      <c r="AH52" s="654"/>
    </row>
    <row r="53" spans="1:34" s="623" customFormat="1" ht="18" customHeight="1">
      <c r="A53" s="625"/>
      <c r="B53" s="633"/>
      <c r="C53" s="630"/>
      <c r="D53" s="634"/>
      <c r="E53" s="653"/>
      <c r="G53" s="654"/>
      <c r="I53" s="654"/>
      <c r="K53" s="654"/>
      <c r="M53" s="654"/>
      <c r="O53" s="654"/>
      <c r="Q53" s="654"/>
      <c r="R53" s="624"/>
      <c r="S53" s="633"/>
      <c r="T53" s="630"/>
      <c r="U53" s="634"/>
      <c r="V53" s="654"/>
      <c r="X53" s="654"/>
      <c r="Z53" s="654"/>
      <c r="AB53" s="654"/>
      <c r="AD53" s="654"/>
      <c r="AF53" s="654"/>
      <c r="AH53" s="654"/>
    </row>
    <row r="54" spans="1:34" s="623" customFormat="1" ht="18" customHeight="1">
      <c r="A54" s="625"/>
      <c r="B54" s="633" t="s">
        <v>496</v>
      </c>
      <c r="C54" s="630"/>
      <c r="D54" s="634" t="s">
        <v>40</v>
      </c>
      <c r="E54" s="653">
        <v>10524.9</v>
      </c>
      <c r="G54" s="654">
        <v>73.58</v>
      </c>
      <c r="I54" s="654">
        <v>2.2690000000000001</v>
      </c>
      <c r="K54" s="654">
        <v>184.089</v>
      </c>
      <c r="M54" s="654">
        <v>5482.6629999999996</v>
      </c>
      <c r="O54" s="654">
        <v>1839.894</v>
      </c>
      <c r="Q54" s="654">
        <v>354.65300000000002</v>
      </c>
      <c r="R54" s="624"/>
      <c r="S54" s="633" t="s">
        <v>496</v>
      </c>
      <c r="T54" s="630"/>
      <c r="U54" s="634" t="s">
        <v>40</v>
      </c>
      <c r="V54" s="654">
        <v>2064.366</v>
      </c>
      <c r="W54" s="634"/>
      <c r="X54" s="654">
        <v>501.26</v>
      </c>
      <c r="Z54" s="654">
        <v>14.728</v>
      </c>
      <c r="AB54" s="654">
        <v>7.3810000000000002</v>
      </c>
      <c r="AD54" s="654"/>
      <c r="AF54" s="654"/>
      <c r="AH54" s="654"/>
    </row>
    <row r="55" spans="1:34" s="623" customFormat="1" ht="18" customHeight="1">
      <c r="A55" s="625"/>
      <c r="B55" s="633"/>
      <c r="C55" s="630"/>
      <c r="D55" s="634" t="s">
        <v>33</v>
      </c>
      <c r="E55" s="653">
        <v>9855.9680000000008</v>
      </c>
      <c r="G55" s="654">
        <v>85.841999999999999</v>
      </c>
      <c r="I55" s="654">
        <v>1.278</v>
      </c>
      <c r="K55" s="654">
        <v>121.511</v>
      </c>
      <c r="M55" s="654">
        <v>5095.0969999999998</v>
      </c>
      <c r="O55" s="654">
        <v>1588.4010000000001</v>
      </c>
      <c r="Q55" s="654">
        <v>582.46199999999999</v>
      </c>
      <c r="R55" s="624"/>
      <c r="S55" s="633"/>
      <c r="T55" s="630"/>
      <c r="U55" s="634" t="s">
        <v>33</v>
      </c>
      <c r="V55" s="654">
        <v>1828.452</v>
      </c>
      <c r="W55" s="634"/>
      <c r="X55" s="654">
        <v>531.75300000000004</v>
      </c>
      <c r="Z55" s="654">
        <v>10.94</v>
      </c>
      <c r="AB55" s="654">
        <v>10.206</v>
      </c>
      <c r="AD55" s="654"/>
      <c r="AF55" s="654"/>
      <c r="AH55" s="654"/>
    </row>
    <row r="56" spans="1:34" ht="18" customHeight="1" thickBot="1">
      <c r="A56" s="46"/>
      <c r="B56" s="47"/>
      <c r="C56" s="47"/>
      <c r="D56" s="47"/>
      <c r="E56" s="73"/>
      <c r="F56" s="73"/>
      <c r="G56" s="73"/>
      <c r="H56" s="73"/>
      <c r="I56" s="73"/>
      <c r="J56" s="73"/>
      <c r="K56" s="73"/>
      <c r="L56" s="73"/>
      <c r="M56" s="73"/>
      <c r="N56" s="73"/>
      <c r="O56" s="73"/>
      <c r="P56" s="73"/>
      <c r="Q56" s="73"/>
      <c r="R56" s="73"/>
      <c r="S56" s="74"/>
      <c r="T56" s="73"/>
      <c r="U56" s="73"/>
      <c r="V56" s="73"/>
      <c r="W56" s="73"/>
      <c r="X56" s="73"/>
      <c r="Y56" s="73"/>
      <c r="Z56" s="73"/>
      <c r="AA56" s="73"/>
      <c r="AB56" s="73"/>
      <c r="AC56" s="48"/>
      <c r="AD56" s="46"/>
    </row>
    <row r="57" spans="1:34" ht="18" customHeight="1">
      <c r="A57" s="50">
        <v>87</v>
      </c>
      <c r="B57" s="50"/>
      <c r="C57" s="50"/>
      <c r="D57" s="50"/>
      <c r="E57" s="50"/>
      <c r="F57" s="50"/>
      <c r="G57" s="50"/>
      <c r="H57" s="50"/>
      <c r="I57" s="50"/>
      <c r="J57" s="50"/>
      <c r="K57" s="50"/>
      <c r="L57" s="50"/>
      <c r="M57" s="50"/>
      <c r="N57" s="50"/>
      <c r="O57" s="50"/>
      <c r="P57" s="50"/>
      <c r="Q57" s="50"/>
      <c r="R57" s="50"/>
      <c r="S57" s="75"/>
      <c r="T57" s="50"/>
      <c r="U57" s="50"/>
      <c r="V57" s="50"/>
      <c r="W57" s="50"/>
      <c r="X57" s="50"/>
      <c r="Y57" s="50"/>
      <c r="Z57" s="50"/>
      <c r="AA57" s="50"/>
      <c r="AB57" s="50"/>
      <c r="AC57" s="50"/>
      <c r="AD57" s="50"/>
    </row>
    <row r="58" spans="1:34" ht="18" customHeight="1">
      <c r="A58" s="50"/>
      <c r="B58" s="50"/>
      <c r="C58" s="50"/>
      <c r="D58" s="50"/>
      <c r="E58" s="50"/>
      <c r="F58" s="50"/>
      <c r="G58" s="50"/>
      <c r="H58" s="50"/>
      <c r="I58" s="50"/>
      <c r="J58" s="50"/>
      <c r="K58" s="50"/>
      <c r="L58" s="50"/>
      <c r="M58" s="50"/>
      <c r="N58" s="50"/>
      <c r="O58" s="50"/>
      <c r="P58" s="50"/>
      <c r="Q58" s="50"/>
      <c r="R58" s="50"/>
      <c r="S58" s="75"/>
      <c r="T58" s="50"/>
      <c r="U58" s="50"/>
      <c r="V58" s="50"/>
      <c r="W58" s="50"/>
      <c r="X58" s="50"/>
      <c r="Y58" s="50"/>
      <c r="Z58" s="50"/>
      <c r="AA58" s="50"/>
      <c r="AB58" s="50"/>
      <c r="AC58" s="50"/>
      <c r="AD58" s="50"/>
    </row>
    <row r="59" spans="1:34" ht="18" customHeight="1">
      <c r="A59" s="50"/>
      <c r="B59" s="51"/>
      <c r="C59" s="51"/>
      <c r="D59" s="51"/>
      <c r="E59" s="50"/>
      <c r="F59" s="50"/>
      <c r="G59" s="50"/>
      <c r="H59" s="50"/>
      <c r="I59" s="50"/>
      <c r="J59" s="50"/>
      <c r="K59" s="50"/>
      <c r="L59" s="50"/>
      <c r="M59" s="50"/>
      <c r="N59" s="50"/>
      <c r="O59" s="50"/>
      <c r="P59" s="50"/>
      <c r="Q59" s="50"/>
      <c r="R59" s="50"/>
      <c r="S59" s="76"/>
      <c r="T59" s="51"/>
      <c r="U59" s="51"/>
      <c r="V59" s="50"/>
      <c r="W59" s="50"/>
      <c r="X59" s="50"/>
      <c r="Y59" s="50"/>
      <c r="Z59" s="50"/>
      <c r="AA59" s="50"/>
      <c r="AB59" s="50"/>
      <c r="AC59" s="50"/>
      <c r="AD59" s="50"/>
    </row>
    <row r="60" spans="1:34" ht="37.5" customHeight="1">
      <c r="A60" s="50"/>
      <c r="B60" s="51"/>
      <c r="C60" s="51"/>
      <c r="D60" s="51"/>
      <c r="E60" s="50"/>
      <c r="F60" s="50"/>
      <c r="G60" s="50"/>
      <c r="H60" s="50"/>
      <c r="I60" s="50"/>
      <c r="J60" s="50"/>
      <c r="K60" s="50"/>
      <c r="L60" s="50"/>
      <c r="M60" s="50"/>
      <c r="N60" s="50"/>
      <c r="O60" s="50"/>
      <c r="P60" s="50"/>
      <c r="Q60" s="50"/>
      <c r="R60" s="50"/>
      <c r="S60" s="76"/>
      <c r="T60" s="51"/>
      <c r="U60" s="51"/>
      <c r="V60" s="50"/>
      <c r="W60" s="50"/>
      <c r="X60" s="50"/>
      <c r="Y60" s="50"/>
      <c r="Z60" s="50"/>
      <c r="AA60" s="50"/>
      <c r="AB60" s="50"/>
      <c r="AC60" s="50"/>
      <c r="AD60" s="50"/>
    </row>
    <row r="61" spans="1:34" s="53" customFormat="1" ht="18" customHeight="1">
      <c r="A61" s="882"/>
      <c r="B61" s="882"/>
      <c r="C61" s="882"/>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77"/>
    </row>
    <row r="62" spans="1:34" ht="18" customHeight="1"/>
    <row r="63" spans="1:34" ht="15" customHeight="1"/>
    <row r="64" spans="1:34" ht="15" customHeight="1"/>
    <row r="65" spans="5:30" ht="15" customHeight="1">
      <c r="E65" s="54"/>
      <c r="F65" s="54"/>
      <c r="G65" s="54"/>
      <c r="H65" s="54"/>
      <c r="I65" s="54"/>
      <c r="J65" s="54"/>
      <c r="K65" s="54"/>
      <c r="L65" s="54"/>
      <c r="M65" s="54"/>
      <c r="N65" s="54"/>
      <c r="O65" s="54"/>
      <c r="P65" s="54"/>
      <c r="Q65" s="54"/>
      <c r="R65" s="54"/>
      <c r="S65" s="79"/>
      <c r="T65" s="54"/>
      <c r="U65" s="54"/>
      <c r="V65" s="54"/>
      <c r="W65" s="54"/>
      <c r="X65" s="54"/>
      <c r="Y65" s="54"/>
      <c r="Z65" s="54"/>
      <c r="AA65" s="54"/>
      <c r="AB65" s="54"/>
      <c r="AC65" s="54"/>
      <c r="AD65" s="54"/>
    </row>
    <row r="66" spans="5:30" ht="15" customHeight="1">
      <c r="E66" s="54"/>
      <c r="F66" s="54"/>
      <c r="G66" s="54"/>
      <c r="H66" s="54"/>
      <c r="I66" s="54"/>
      <c r="J66" s="54"/>
      <c r="K66" s="54"/>
      <c r="L66" s="54"/>
      <c r="M66" s="54"/>
      <c r="N66" s="54"/>
      <c r="O66" s="54"/>
      <c r="P66" s="54"/>
      <c r="Q66" s="54"/>
      <c r="R66" s="54"/>
      <c r="S66" s="79"/>
      <c r="T66" s="54"/>
      <c r="U66" s="54"/>
      <c r="V66" s="54"/>
      <c r="W66" s="54"/>
      <c r="X66" s="54"/>
      <c r="Y66" s="54"/>
      <c r="Z66" s="54"/>
      <c r="AA66" s="54"/>
      <c r="AB66" s="54"/>
      <c r="AC66" s="54"/>
      <c r="AD66" s="54"/>
    </row>
    <row r="67" spans="5:30" ht="15" customHeight="1"/>
    <row r="68" spans="5:30" ht="15" customHeight="1"/>
    <row r="69" spans="5:30" ht="15" customHeight="1"/>
    <row r="70" spans="5:30" ht="15" customHeight="1"/>
    <row r="71" spans="5:30" ht="15" customHeight="1"/>
    <row r="72" spans="5:30" ht="15" customHeight="1"/>
    <row r="73" spans="5:30" ht="15" customHeight="1"/>
    <row r="74" spans="5:30" ht="15" customHeight="1">
      <c r="S74" s="49"/>
    </row>
    <row r="75" spans="5:30" ht="15" customHeight="1">
      <c r="S75" s="49"/>
    </row>
    <row r="76" spans="5:30" ht="15" customHeight="1">
      <c r="S76" s="49"/>
    </row>
    <row r="77" spans="5:30" ht="15" customHeight="1">
      <c r="S77" s="49"/>
    </row>
    <row r="78" spans="5:30" ht="15" customHeight="1">
      <c r="S78" s="49"/>
    </row>
    <row r="79" spans="5:30" ht="15" customHeight="1">
      <c r="S79" s="49"/>
    </row>
    <row r="80" spans="5:30" ht="15" customHeight="1">
      <c r="S80" s="49"/>
    </row>
    <row r="81" spans="19:19" ht="15" customHeight="1">
      <c r="S81" s="49"/>
    </row>
    <row r="82" spans="19:19" ht="15" customHeight="1">
      <c r="S82" s="49"/>
    </row>
  </sheetData>
  <mergeCells count="7">
    <mergeCell ref="A61:R61"/>
    <mergeCell ref="S61:AD61"/>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2"/>
  <sheetViews>
    <sheetView view="pageBreakPreview" topLeftCell="B1" zoomScale="80" zoomScaleNormal="80" zoomScaleSheetLayoutView="80" workbookViewId="0">
      <pane ySplit="18" topLeftCell="A31" activePane="bottomLeft" state="frozen"/>
      <selection activeCell="AE49" sqref="AE49"/>
      <selection pane="bottomLeft" activeCell="B56" sqref="A56:XFD56"/>
    </sheetView>
  </sheetViews>
  <sheetFormatPr defaultRowHeight="14.25"/>
  <cols>
    <col min="1" max="1" width="1.7109375" style="49" hidden="1" customWidth="1"/>
    <col min="2" max="2" width="7.140625" style="78" customWidth="1"/>
    <col min="3" max="3" width="1.42578125" style="49" hidden="1" customWidth="1"/>
    <col min="4" max="4" width="6" style="49" customWidth="1"/>
    <col min="5" max="5" width="12.7109375" style="49" customWidth="1"/>
    <col min="6" max="6" width="1.7109375" style="49" customWidth="1"/>
    <col min="7" max="7" width="12.42578125" style="49" customWidth="1"/>
    <col min="8" max="8" width="3.42578125" style="49" customWidth="1"/>
    <col min="9" max="9" width="9" style="49" customWidth="1"/>
    <col min="10" max="10" width="4.140625" style="49" customWidth="1"/>
    <col min="11" max="11" width="11.28515625" style="49" customWidth="1"/>
    <col min="12" max="12" width="4" style="49" customWidth="1"/>
    <col min="13" max="13" width="11.5703125" style="49" customWidth="1"/>
    <col min="14" max="14" width="5.42578125" style="49" customWidth="1"/>
    <col min="15" max="15" width="9.28515625" style="49" customWidth="1"/>
    <col min="16" max="16" width="2.7109375" style="49" customWidth="1"/>
    <col min="17" max="17" width="11.5703125" style="49" customWidth="1"/>
    <col min="18" max="18" width="1.7109375" style="49" hidden="1" customWidth="1"/>
    <col min="19" max="19" width="1.7109375" style="49" customWidth="1"/>
    <col min="20" max="20" width="6.85546875" style="49" customWidth="1"/>
    <col min="21" max="21" width="3.7109375" style="49" hidden="1" customWidth="1"/>
    <col min="22" max="22" width="6.42578125" style="49" customWidth="1"/>
    <col min="23" max="23" width="13.140625" style="49" customWidth="1"/>
    <col min="24" max="24" width="9.5703125" style="49" customWidth="1"/>
    <col min="25" max="25" width="17.42578125" style="49" customWidth="1"/>
    <col min="26" max="26" width="6.28515625" style="49" customWidth="1"/>
    <col min="27" max="27" width="10" style="49" customWidth="1"/>
    <col min="28" max="28" width="11.28515625" style="49" customWidth="1"/>
    <col min="29" max="29" width="8.85546875" style="49" customWidth="1"/>
    <col min="30" max="31" width="5.85546875" style="49" customWidth="1"/>
    <col min="32" max="16384" width="9.140625" style="49"/>
  </cols>
  <sheetData>
    <row r="1" spans="1:31" s="1" customFormat="1" ht="18" customHeight="1">
      <c r="B1" s="887" t="s">
        <v>321</v>
      </c>
      <c r="C1" s="887"/>
      <c r="D1" s="887"/>
      <c r="E1" s="80" t="s">
        <v>322</v>
      </c>
      <c r="F1" s="4"/>
      <c r="G1" s="4"/>
      <c r="H1" s="4"/>
      <c r="I1" s="4"/>
      <c r="J1" s="4"/>
      <c r="K1" s="4"/>
      <c r="L1" s="4"/>
      <c r="M1" s="4"/>
      <c r="N1" s="4"/>
      <c r="O1" s="4"/>
      <c r="P1" s="4"/>
      <c r="Q1" s="4"/>
      <c r="R1" s="4"/>
      <c r="S1" s="4"/>
      <c r="T1" s="887" t="s">
        <v>321</v>
      </c>
      <c r="U1" s="887"/>
      <c r="V1" s="887"/>
      <c r="W1" s="80" t="s">
        <v>323</v>
      </c>
      <c r="X1" s="4"/>
      <c r="Y1" s="4"/>
      <c r="Z1" s="4"/>
      <c r="AA1" s="4"/>
      <c r="AB1" s="4"/>
      <c r="AC1" s="4"/>
      <c r="AD1" s="4"/>
      <c r="AE1" s="4"/>
    </row>
    <row r="2" spans="1:31" s="1" customFormat="1" ht="18" customHeight="1">
      <c r="A2" s="56" t="s">
        <v>2</v>
      </c>
      <c r="B2" s="887"/>
      <c r="C2" s="887"/>
      <c r="D2" s="887"/>
      <c r="E2" s="57" t="s">
        <v>324</v>
      </c>
      <c r="F2" s="56"/>
      <c r="G2" s="56"/>
      <c r="H2" s="56"/>
      <c r="I2" s="56"/>
      <c r="J2" s="56"/>
      <c r="K2" s="56"/>
      <c r="L2" s="56"/>
      <c r="M2" s="56"/>
      <c r="N2" s="56"/>
      <c r="O2" s="56"/>
      <c r="P2" s="56"/>
      <c r="Q2" s="56"/>
      <c r="R2" s="56"/>
      <c r="S2" s="56"/>
      <c r="T2" s="887"/>
      <c r="U2" s="887"/>
      <c r="V2" s="887"/>
      <c r="W2" s="57" t="s">
        <v>325</v>
      </c>
      <c r="X2" s="56"/>
      <c r="Y2" s="56"/>
      <c r="Z2" s="56"/>
      <c r="AA2" s="56"/>
      <c r="AB2" s="56"/>
      <c r="AC2" s="56"/>
      <c r="AD2" s="56"/>
      <c r="AE2" s="56"/>
    </row>
    <row r="3" spans="1:31" s="1" customFormat="1" ht="18" customHeight="1" thickBot="1">
      <c r="B3" s="394"/>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28" t="s">
        <v>13</v>
      </c>
      <c r="F5" s="21"/>
      <c r="G5" s="328" t="s">
        <v>47</v>
      </c>
      <c r="H5" s="21"/>
      <c r="I5" s="328" t="s">
        <v>48</v>
      </c>
      <c r="J5" s="21"/>
      <c r="K5" s="328" t="s">
        <v>49</v>
      </c>
      <c r="L5" s="21"/>
      <c r="M5" s="328" t="s">
        <v>50</v>
      </c>
      <c r="N5" s="21"/>
      <c r="O5" s="328" t="s">
        <v>51</v>
      </c>
      <c r="P5" s="21"/>
      <c r="Q5" s="328" t="s">
        <v>49</v>
      </c>
      <c r="R5" s="21"/>
      <c r="S5" s="17"/>
      <c r="T5" s="17"/>
      <c r="U5" s="13"/>
      <c r="V5" s="17"/>
      <c r="W5" s="884" t="s">
        <v>52</v>
      </c>
      <c r="X5" s="884"/>
      <c r="Y5" s="328" t="s">
        <v>53</v>
      </c>
      <c r="Z5" s="328"/>
      <c r="AA5" s="328" t="s">
        <v>54</v>
      </c>
      <c r="AB5" s="21"/>
      <c r="AC5" s="328" t="s">
        <v>55</v>
      </c>
      <c r="AD5" s="13"/>
      <c r="AE5" s="407"/>
    </row>
    <row r="6" spans="1:31" s="15" customFormat="1" ht="12.95" customHeight="1">
      <c r="A6" s="16"/>
      <c r="B6" s="20"/>
      <c r="C6" s="21"/>
      <c r="D6" s="17"/>
      <c r="E6" s="60"/>
      <c r="F6" s="21"/>
      <c r="G6" s="60"/>
      <c r="H6" s="21"/>
      <c r="I6" s="328" t="s">
        <v>56</v>
      </c>
      <c r="J6" s="21"/>
      <c r="K6" s="328" t="s">
        <v>57</v>
      </c>
      <c r="L6" s="21"/>
      <c r="M6" s="328" t="s">
        <v>58</v>
      </c>
      <c r="N6" s="21"/>
      <c r="O6" s="328" t="s">
        <v>59</v>
      </c>
      <c r="P6" s="21"/>
      <c r="Q6" s="328" t="s">
        <v>60</v>
      </c>
      <c r="R6" s="21"/>
      <c r="S6" s="17"/>
      <c r="T6" s="22"/>
      <c r="U6" s="17"/>
      <c r="V6" s="17"/>
      <c r="W6" s="884" t="s">
        <v>61</v>
      </c>
      <c r="X6" s="884"/>
      <c r="Y6" s="328" t="s">
        <v>62</v>
      </c>
      <c r="Z6" s="328"/>
      <c r="AA6" s="328" t="s">
        <v>63</v>
      </c>
      <c r="AB6" s="21"/>
      <c r="AC6" s="328" t="s">
        <v>64</v>
      </c>
      <c r="AD6" s="13"/>
      <c r="AE6" s="407"/>
    </row>
    <row r="7" spans="1:31" s="15" customFormat="1" ht="15.75" customHeight="1">
      <c r="A7" s="16"/>
      <c r="B7" s="13"/>
      <c r="C7" s="21"/>
      <c r="D7" s="17"/>
      <c r="E7" s="328"/>
      <c r="F7" s="21"/>
      <c r="G7" s="328"/>
      <c r="H7" s="21"/>
      <c r="I7" s="328" t="s">
        <v>65</v>
      </c>
      <c r="J7" s="21"/>
      <c r="K7" s="328" t="s">
        <v>66</v>
      </c>
      <c r="L7" s="21"/>
      <c r="M7" s="328" t="s">
        <v>67</v>
      </c>
      <c r="N7" s="21"/>
      <c r="O7" s="328" t="s">
        <v>68</v>
      </c>
      <c r="P7" s="21"/>
      <c r="Q7" s="60"/>
      <c r="R7" s="22"/>
      <c r="S7" s="17"/>
      <c r="T7" s="17"/>
      <c r="U7" s="17"/>
      <c r="V7" s="17"/>
      <c r="W7" s="884" t="s">
        <v>69</v>
      </c>
      <c r="X7" s="884"/>
      <c r="Y7" s="328" t="s">
        <v>70</v>
      </c>
      <c r="Z7" s="328"/>
      <c r="AA7" s="60"/>
      <c r="AB7" s="22"/>
      <c r="AC7" s="328" t="s">
        <v>318</v>
      </c>
      <c r="AD7" s="13"/>
      <c r="AE7" s="407"/>
    </row>
    <row r="8" spans="1:31" s="15" customFormat="1" ht="12.95" customHeight="1">
      <c r="A8" s="16"/>
      <c r="B8" s="24"/>
      <c r="C8" s="22"/>
      <c r="D8" s="22"/>
      <c r="E8" s="17"/>
      <c r="F8" s="21"/>
      <c r="G8" s="23"/>
      <c r="H8" s="22"/>
      <c r="I8" s="60"/>
      <c r="J8" s="21"/>
      <c r="K8" s="328" t="s">
        <v>72</v>
      </c>
      <c r="L8" s="21"/>
      <c r="M8" s="328" t="s">
        <v>56</v>
      </c>
      <c r="N8" s="21"/>
      <c r="O8" s="328" t="s">
        <v>73</v>
      </c>
      <c r="P8" s="21"/>
      <c r="Q8" s="60"/>
      <c r="R8" s="17"/>
      <c r="S8" s="17"/>
      <c r="T8" s="17"/>
      <c r="U8" s="17"/>
      <c r="V8" s="17"/>
      <c r="W8" s="60"/>
      <c r="X8" s="60"/>
      <c r="Y8" s="60"/>
      <c r="Z8" s="60"/>
      <c r="AA8" s="60"/>
      <c r="AB8" s="22"/>
      <c r="AC8" s="60"/>
      <c r="AD8" s="20"/>
      <c r="AE8" s="408"/>
    </row>
    <row r="9" spans="1:31" s="15" customFormat="1" ht="12.95" customHeight="1">
      <c r="A9" s="16"/>
      <c r="B9" s="24"/>
      <c r="C9" s="22"/>
      <c r="D9" s="22"/>
      <c r="E9" s="17"/>
      <c r="F9" s="21"/>
      <c r="G9" s="23"/>
      <c r="H9" s="22"/>
      <c r="I9" s="60"/>
      <c r="J9" s="21"/>
      <c r="K9" s="328" t="s">
        <v>74</v>
      </c>
      <c r="L9" s="21"/>
      <c r="M9" s="328" t="s">
        <v>75</v>
      </c>
      <c r="N9" s="21"/>
      <c r="O9" s="328" t="s">
        <v>76</v>
      </c>
      <c r="P9" s="21"/>
      <c r="Q9" s="60"/>
      <c r="R9" s="17"/>
      <c r="S9" s="17"/>
      <c r="T9" s="17"/>
      <c r="U9" s="17"/>
      <c r="V9" s="17"/>
      <c r="W9" s="60"/>
      <c r="X9" s="60"/>
      <c r="Y9" s="60"/>
      <c r="Z9" s="60"/>
      <c r="AA9" s="60"/>
      <c r="AB9" s="22"/>
      <c r="AC9" s="60"/>
      <c r="AD9" s="20"/>
      <c r="AE9" s="408"/>
    </row>
    <row r="10" spans="1:31" s="15" customFormat="1" ht="15" customHeight="1">
      <c r="A10" s="16"/>
      <c r="B10" s="563" t="s">
        <v>17</v>
      </c>
      <c r="C10" s="17"/>
      <c r="D10" s="17"/>
      <c r="E10" s="17"/>
      <c r="F10" s="21"/>
      <c r="G10" s="17"/>
      <c r="H10" s="17"/>
      <c r="I10" s="60"/>
      <c r="J10" s="21"/>
      <c r="K10" s="328"/>
      <c r="L10" s="21"/>
      <c r="M10" s="328"/>
      <c r="N10" s="21"/>
      <c r="O10" s="328"/>
      <c r="P10" s="21"/>
      <c r="Q10" s="23"/>
      <c r="R10" s="17"/>
      <c r="S10" s="17"/>
      <c r="T10" s="563" t="s">
        <v>17</v>
      </c>
      <c r="U10" s="17"/>
      <c r="V10" s="17"/>
      <c r="W10" s="60"/>
      <c r="X10" s="60"/>
      <c r="Y10" s="60"/>
      <c r="Z10" s="60"/>
      <c r="AA10" s="60"/>
      <c r="AB10" s="22"/>
      <c r="AC10" s="409"/>
      <c r="AD10" s="20"/>
      <c r="AE10" s="408"/>
    </row>
    <row r="11" spans="1:31" s="15" customFormat="1" ht="12.95" customHeight="1">
      <c r="A11" s="16"/>
      <c r="B11" s="564" t="s">
        <v>21</v>
      </c>
      <c r="C11" s="21"/>
      <c r="D11" s="17"/>
      <c r="E11" s="60" t="s">
        <v>25</v>
      </c>
      <c r="F11" s="17"/>
      <c r="G11" s="60" t="s">
        <v>77</v>
      </c>
      <c r="H11" s="17"/>
      <c r="I11" s="60" t="s">
        <v>78</v>
      </c>
      <c r="J11" s="17"/>
      <c r="K11" s="60" t="s">
        <v>79</v>
      </c>
      <c r="L11" s="17"/>
      <c r="M11" s="60" t="s">
        <v>80</v>
      </c>
      <c r="N11" s="17"/>
      <c r="O11" s="60" t="s">
        <v>81</v>
      </c>
      <c r="P11" s="21"/>
      <c r="Q11" s="60" t="s">
        <v>82</v>
      </c>
      <c r="R11" s="17"/>
      <c r="S11" s="17"/>
      <c r="T11" s="564" t="s">
        <v>21</v>
      </c>
      <c r="U11" s="22"/>
      <c r="V11" s="17"/>
      <c r="W11" s="885" t="s">
        <v>83</v>
      </c>
      <c r="X11" s="885"/>
      <c r="Y11" s="60" t="s">
        <v>84</v>
      </c>
      <c r="Z11" s="60"/>
      <c r="AA11" s="60" t="s">
        <v>85</v>
      </c>
      <c r="AB11" s="17"/>
      <c r="AC11" s="60" t="s">
        <v>85</v>
      </c>
      <c r="AD11" s="20"/>
      <c r="AE11" s="408"/>
    </row>
    <row r="12" spans="1:31" s="15" customFormat="1" ht="12.95" customHeight="1">
      <c r="A12" s="16"/>
      <c r="B12" s="24"/>
      <c r="C12" s="17"/>
      <c r="D12" s="17"/>
      <c r="E12" s="17"/>
      <c r="F12" s="17"/>
      <c r="G12" s="17"/>
      <c r="H12" s="17"/>
      <c r="I12" s="60" t="s">
        <v>86</v>
      </c>
      <c r="J12" s="17"/>
      <c r="K12" s="60" t="s">
        <v>87</v>
      </c>
      <c r="L12" s="17"/>
      <c r="M12" s="60" t="s">
        <v>88</v>
      </c>
      <c r="N12" s="17"/>
      <c r="O12" s="60" t="s">
        <v>89</v>
      </c>
      <c r="P12" s="17"/>
      <c r="Q12" s="60" t="s">
        <v>90</v>
      </c>
      <c r="R12" s="17"/>
      <c r="S12" s="17"/>
      <c r="T12" s="17"/>
      <c r="U12" s="17"/>
      <c r="V12" s="17"/>
      <c r="W12" s="885" t="s">
        <v>91</v>
      </c>
      <c r="X12" s="885"/>
      <c r="Y12" s="60" t="s">
        <v>92</v>
      </c>
      <c r="Z12" s="60"/>
      <c r="AA12" s="60" t="s">
        <v>93</v>
      </c>
      <c r="AB12" s="17"/>
      <c r="AC12" s="60" t="s">
        <v>319</v>
      </c>
      <c r="AD12" s="20"/>
      <c r="AE12" s="408"/>
    </row>
    <row r="13" spans="1:31" s="15" customFormat="1" ht="12.95" customHeight="1">
      <c r="A13" s="16"/>
      <c r="B13" s="24"/>
      <c r="C13" s="17"/>
      <c r="D13" s="17"/>
      <c r="E13" s="17"/>
      <c r="F13" s="17"/>
      <c r="G13" s="17"/>
      <c r="H13" s="17"/>
      <c r="I13" s="60" t="s">
        <v>95</v>
      </c>
      <c r="J13" s="17"/>
      <c r="K13" s="60" t="s">
        <v>96</v>
      </c>
      <c r="L13" s="17"/>
      <c r="M13" s="60" t="s">
        <v>97</v>
      </c>
      <c r="N13" s="17"/>
      <c r="O13" s="60" t="s">
        <v>98</v>
      </c>
      <c r="P13" s="17"/>
      <c r="Q13" s="17"/>
      <c r="R13" s="17"/>
      <c r="S13" s="17"/>
      <c r="T13" s="17"/>
      <c r="U13" s="17"/>
      <c r="V13" s="17"/>
      <c r="W13" s="22"/>
      <c r="X13" s="22"/>
      <c r="Y13" s="60" t="s">
        <v>99</v>
      </c>
      <c r="Z13" s="60"/>
      <c r="AA13" s="60" t="s">
        <v>100</v>
      </c>
      <c r="AB13" s="17"/>
      <c r="AC13" s="60" t="s">
        <v>320</v>
      </c>
      <c r="AD13" s="20"/>
      <c r="AE13" s="408"/>
    </row>
    <row r="14" spans="1:31" s="15" customFormat="1" ht="12.95" customHeight="1">
      <c r="A14" s="16"/>
      <c r="B14" s="24"/>
      <c r="C14" s="17"/>
      <c r="D14" s="17"/>
      <c r="E14" s="17"/>
      <c r="F14" s="17"/>
      <c r="G14" s="17"/>
      <c r="H14" s="17"/>
      <c r="I14" s="60"/>
      <c r="J14" s="17"/>
      <c r="K14" s="60"/>
      <c r="L14" s="17"/>
      <c r="M14" s="60" t="s">
        <v>102</v>
      </c>
      <c r="N14" s="17"/>
      <c r="O14" s="60"/>
      <c r="P14" s="17"/>
      <c r="Q14" s="17"/>
      <c r="R14" s="17"/>
      <c r="S14" s="17"/>
      <c r="T14" s="17"/>
      <c r="U14" s="17"/>
      <c r="V14" s="17"/>
      <c r="W14" s="17"/>
      <c r="X14" s="22"/>
      <c r="Y14" s="20"/>
      <c r="Z14" s="22"/>
      <c r="AA14" s="17"/>
      <c r="AB14" s="17"/>
      <c r="AC14" s="20"/>
      <c r="AD14" s="20"/>
      <c r="AE14" s="408"/>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61"/>
      <c r="F16" s="25"/>
      <c r="G16" s="25"/>
      <c r="H16" s="25"/>
      <c r="I16" s="25"/>
      <c r="J16" s="25"/>
      <c r="K16" s="25"/>
      <c r="L16" s="25"/>
      <c r="M16" s="62"/>
      <c r="N16" s="62"/>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886" t="s">
        <v>454</v>
      </c>
      <c r="F17" s="886"/>
      <c r="G17" s="886"/>
      <c r="H17" s="886"/>
      <c r="I17" s="886"/>
      <c r="J17" s="886"/>
      <c r="K17" s="886"/>
      <c r="L17" s="886"/>
      <c r="M17" s="886"/>
      <c r="N17" s="886"/>
      <c r="O17" s="886"/>
      <c r="P17" s="886"/>
      <c r="Q17" s="886"/>
      <c r="R17" s="17"/>
      <c r="S17" s="17"/>
      <c r="T17" s="17"/>
      <c r="U17" s="17"/>
      <c r="V17" s="17"/>
      <c r="W17" s="884" t="s">
        <v>453</v>
      </c>
      <c r="X17" s="884"/>
      <c r="Y17" s="884"/>
      <c r="Z17" s="888"/>
      <c r="AA17" s="884"/>
      <c r="AB17" s="884"/>
      <c r="AC17" s="884"/>
      <c r="AD17" s="884"/>
      <c r="AE17" s="26"/>
    </row>
    <row r="18" spans="1:35" s="15" customFormat="1" ht="5.0999999999999996" customHeight="1" thickBot="1">
      <c r="A18" s="27"/>
      <c r="B18" s="64"/>
      <c r="C18" s="28"/>
      <c r="D18" s="28"/>
      <c r="E18" s="65" t="s">
        <v>456</v>
      </c>
      <c r="F18" s="28"/>
      <c r="G18" s="28"/>
      <c r="H18" s="28"/>
      <c r="I18" s="28"/>
      <c r="J18" s="28"/>
      <c r="K18" s="28"/>
      <c r="L18" s="28"/>
      <c r="M18" s="28"/>
      <c r="N18" s="28"/>
      <c r="O18" s="28"/>
      <c r="P18" s="28"/>
      <c r="Q18" s="28"/>
      <c r="R18" s="28"/>
      <c r="S18" s="28"/>
      <c r="T18" s="28"/>
      <c r="U18" s="28"/>
      <c r="V18" s="28"/>
      <c r="W18" s="28"/>
      <c r="X18" s="65"/>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101"/>
      <c r="U19" s="30"/>
      <c r="V19" s="30"/>
      <c r="W19" s="30"/>
      <c r="X19" s="31"/>
      <c r="Y19" s="31"/>
      <c r="Z19" s="45"/>
      <c r="AA19" s="31"/>
      <c r="AB19" s="31"/>
      <c r="AC19" s="31"/>
      <c r="AD19" s="31"/>
      <c r="AE19" s="410"/>
    </row>
    <row r="20" spans="1:35" s="15" customFormat="1" ht="17.25" customHeight="1">
      <c r="A20" s="36"/>
      <c r="B20" s="30" t="s">
        <v>304</v>
      </c>
      <c r="C20" s="32"/>
      <c r="D20" s="30"/>
      <c r="E20" s="397">
        <v>30242.349216999999</v>
      </c>
      <c r="F20" s="321"/>
      <c r="G20" s="398">
        <v>4204.3875200000002</v>
      </c>
      <c r="H20" s="321"/>
      <c r="I20" s="398">
        <v>818.44482000000005</v>
      </c>
      <c r="J20" s="321"/>
      <c r="K20" s="398">
        <v>543.99698899999999</v>
      </c>
      <c r="L20" s="321"/>
      <c r="M20" s="398">
        <v>5135.2964890000003</v>
      </c>
      <c r="N20" s="321"/>
      <c r="O20" s="398">
        <v>488.03461600000003</v>
      </c>
      <c r="P20" s="321"/>
      <c r="Q20" s="398">
        <v>3367.7868629999998</v>
      </c>
      <c r="R20" s="398"/>
      <c r="S20" s="398"/>
      <c r="T20" s="30" t="s">
        <v>304</v>
      </c>
      <c r="U20" s="32"/>
      <c r="V20" s="30"/>
      <c r="W20" s="398">
        <v>3957.9181279999998</v>
      </c>
      <c r="X20" s="33"/>
      <c r="Y20" s="411">
        <v>9177.7502260000001</v>
      </c>
      <c r="Z20" s="377"/>
      <c r="AA20" s="398">
        <v>2410.5336400000001</v>
      </c>
      <c r="AB20" s="33"/>
      <c r="AC20" s="398">
        <v>138.199926</v>
      </c>
      <c r="AD20" s="33"/>
      <c r="AE20" s="412"/>
    </row>
    <row r="21" spans="1:35" s="15" customFormat="1" ht="17.25" customHeight="1">
      <c r="A21" s="36"/>
      <c r="B21" s="30" t="s">
        <v>32</v>
      </c>
      <c r="C21" s="32"/>
      <c r="D21" s="30"/>
      <c r="E21" s="397">
        <v>28942.690489000001</v>
      </c>
      <c r="F21" s="321"/>
      <c r="G21" s="398">
        <v>4270.4193210000003</v>
      </c>
      <c r="H21" s="321"/>
      <c r="I21" s="398">
        <v>795.69500300000004</v>
      </c>
      <c r="J21" s="321"/>
      <c r="K21" s="398">
        <v>691.85288800000001</v>
      </c>
      <c r="L21" s="321"/>
      <c r="M21" s="398">
        <v>2790.2925620000001</v>
      </c>
      <c r="N21" s="321"/>
      <c r="O21" s="398">
        <v>309.66042099999999</v>
      </c>
      <c r="P21" s="321"/>
      <c r="Q21" s="398">
        <v>3225.0829330000001</v>
      </c>
      <c r="R21" s="398"/>
      <c r="S21" s="398"/>
      <c r="T21" s="30" t="s">
        <v>32</v>
      </c>
      <c r="U21" s="32"/>
      <c r="V21" s="30"/>
      <c r="W21" s="398">
        <v>3421.182421</v>
      </c>
      <c r="X21" s="33"/>
      <c r="Y21" s="411">
        <v>10853.935039</v>
      </c>
      <c r="Z21" s="377"/>
      <c r="AA21" s="398">
        <v>2475.647837</v>
      </c>
      <c r="AB21" s="33"/>
      <c r="AC21" s="398">
        <v>108.92206400000001</v>
      </c>
      <c r="AD21" s="33"/>
      <c r="AE21" s="412"/>
    </row>
    <row r="22" spans="1:35" s="15" customFormat="1" ht="17.25" customHeight="1">
      <c r="A22" s="36"/>
      <c r="B22" s="30" t="s">
        <v>306</v>
      </c>
      <c r="C22" s="32"/>
      <c r="D22" s="30"/>
      <c r="E22" s="397">
        <v>28714.724150999999</v>
      </c>
      <c r="F22" s="321"/>
      <c r="G22" s="398">
        <v>4555.7855159999999</v>
      </c>
      <c r="H22" s="321"/>
      <c r="I22" s="398">
        <v>718.15675599999997</v>
      </c>
      <c r="J22" s="321"/>
      <c r="K22" s="398">
        <v>917.46887200000003</v>
      </c>
      <c r="L22" s="321"/>
      <c r="M22" s="398">
        <v>3084.3453840000002</v>
      </c>
      <c r="N22" s="321"/>
      <c r="O22" s="398">
        <v>311.50318099999998</v>
      </c>
      <c r="P22" s="321"/>
      <c r="Q22" s="398">
        <v>3277.4309429999998</v>
      </c>
      <c r="R22" s="398"/>
      <c r="S22" s="398"/>
      <c r="T22" s="30" t="s">
        <v>305</v>
      </c>
      <c r="U22" s="32"/>
      <c r="V22" s="30"/>
      <c r="W22" s="398">
        <v>3637.1486289999998</v>
      </c>
      <c r="X22" s="33"/>
      <c r="Y22" s="411">
        <v>9523.8695059999991</v>
      </c>
      <c r="Z22" s="377"/>
      <c r="AA22" s="398">
        <v>2564.653444</v>
      </c>
      <c r="AB22" s="33"/>
      <c r="AC22" s="398">
        <v>124.36192</v>
      </c>
      <c r="AD22" s="33"/>
      <c r="AE22" s="412"/>
    </row>
    <row r="23" spans="1:35" s="629" customFormat="1" ht="17.25" customHeight="1">
      <c r="A23" s="671"/>
      <c r="B23" s="633" t="s">
        <v>458</v>
      </c>
      <c r="C23" s="630"/>
      <c r="D23" s="633"/>
      <c r="E23" s="606">
        <v>30658.564804000001</v>
      </c>
      <c r="F23" s="577"/>
      <c r="G23" s="608">
        <v>4720.6282709999996</v>
      </c>
      <c r="H23" s="577"/>
      <c r="I23" s="608">
        <v>772.91035999999997</v>
      </c>
      <c r="J23" s="577"/>
      <c r="K23" s="608">
        <v>1065.8712820000001</v>
      </c>
      <c r="L23" s="577"/>
      <c r="M23" s="608">
        <v>4284.357352</v>
      </c>
      <c r="N23" s="577"/>
      <c r="O23" s="608">
        <v>389.952359</v>
      </c>
      <c r="P23" s="577"/>
      <c r="Q23" s="608">
        <v>3659.8785349999998</v>
      </c>
      <c r="R23" s="608"/>
      <c r="S23" s="608"/>
      <c r="T23" s="633" t="s">
        <v>458</v>
      </c>
      <c r="U23" s="630"/>
      <c r="V23" s="633"/>
      <c r="W23" s="608">
        <v>3877.3045910000001</v>
      </c>
      <c r="X23" s="627"/>
      <c r="Y23" s="609">
        <v>9219.6266730000007</v>
      </c>
      <c r="Z23" s="669"/>
      <c r="AA23" s="608">
        <v>2564.057859</v>
      </c>
      <c r="AB23" s="627"/>
      <c r="AC23" s="608">
        <v>103.97752199999999</v>
      </c>
      <c r="AD23" s="627"/>
      <c r="AE23" s="576"/>
    </row>
    <row r="24" spans="1:35" s="629" customFormat="1" ht="17.25" customHeight="1">
      <c r="A24" s="671"/>
      <c r="B24" s="633" t="s">
        <v>464</v>
      </c>
      <c r="C24" s="630"/>
      <c r="D24" s="633"/>
      <c r="E24" s="606">
        <v>35342.494385999998</v>
      </c>
      <c r="F24" s="577"/>
      <c r="G24" s="608">
        <v>4625.2336240000004</v>
      </c>
      <c r="H24" s="577"/>
      <c r="I24" s="608">
        <v>927.75754500000005</v>
      </c>
      <c r="J24" s="577"/>
      <c r="K24" s="608">
        <v>986.02403100000004</v>
      </c>
      <c r="L24" s="577"/>
      <c r="M24" s="608">
        <v>4972.4968319999998</v>
      </c>
      <c r="N24" s="577"/>
      <c r="O24" s="608">
        <v>767.58034999999995</v>
      </c>
      <c r="P24" s="577"/>
      <c r="Q24" s="608">
        <v>3574.7064759999998</v>
      </c>
      <c r="R24" s="608"/>
      <c r="S24" s="608"/>
      <c r="T24" s="633" t="s">
        <v>464</v>
      </c>
      <c r="U24" s="630"/>
      <c r="V24" s="633"/>
      <c r="W24" s="608">
        <v>4293.7923940000001</v>
      </c>
      <c r="X24" s="627"/>
      <c r="Y24" s="609">
        <v>12438.815576999999</v>
      </c>
      <c r="Z24" s="669"/>
      <c r="AA24" s="608">
        <v>2659.2985490000001</v>
      </c>
      <c r="AB24" s="627"/>
      <c r="AC24" s="608">
        <v>96.789007999999995</v>
      </c>
      <c r="AD24" s="627"/>
      <c r="AE24" s="576"/>
    </row>
    <row r="25" spans="1:35" s="629" customFormat="1" ht="17.25" customHeight="1">
      <c r="A25" s="671"/>
      <c r="B25" s="670" t="s">
        <v>482</v>
      </c>
      <c r="C25" s="630"/>
      <c r="D25" s="633"/>
      <c r="E25" s="606">
        <v>38090.125607000002</v>
      </c>
      <c r="F25" s="577"/>
      <c r="G25" s="608">
        <v>4899.9331359999996</v>
      </c>
      <c r="H25" s="577"/>
      <c r="I25" s="608">
        <v>840.64556100000004</v>
      </c>
      <c r="J25" s="577"/>
      <c r="K25" s="608">
        <v>1048.9544249999999</v>
      </c>
      <c r="L25" s="577"/>
      <c r="M25" s="608">
        <v>3112.247903</v>
      </c>
      <c r="N25" s="577"/>
      <c r="O25" s="608">
        <v>530.469607</v>
      </c>
      <c r="P25" s="577"/>
      <c r="Q25" s="608">
        <v>3325.6702970000001</v>
      </c>
      <c r="R25" s="608"/>
      <c r="S25" s="608"/>
      <c r="T25" s="670" t="s">
        <v>482</v>
      </c>
      <c r="U25" s="630"/>
      <c r="V25" s="633"/>
      <c r="W25" s="608">
        <v>3481.7552270000001</v>
      </c>
      <c r="X25" s="627"/>
      <c r="Y25" s="609">
        <v>18429.279082000001</v>
      </c>
      <c r="Z25" s="669"/>
      <c r="AA25" s="608">
        <v>2322.8744940000001</v>
      </c>
      <c r="AB25" s="627"/>
      <c r="AC25" s="608">
        <v>98.295874999999995</v>
      </c>
      <c r="AD25" s="627"/>
      <c r="AE25" s="576"/>
    </row>
    <row r="26" spans="1:35" s="629" customFormat="1" ht="17.25" customHeight="1">
      <c r="A26" s="671"/>
      <c r="B26" s="670" t="s">
        <v>474</v>
      </c>
      <c r="C26" s="630"/>
      <c r="D26" s="633"/>
      <c r="E26" s="606">
        <v>31619.762729000005</v>
      </c>
      <c r="F26" s="577"/>
      <c r="G26" s="608">
        <v>5393.0243039999996</v>
      </c>
      <c r="H26" s="577"/>
      <c r="I26" s="608">
        <v>782.66740699999991</v>
      </c>
      <c r="J26" s="577"/>
      <c r="K26" s="608">
        <v>1049.2347150000001</v>
      </c>
      <c r="L26" s="577"/>
      <c r="M26" s="608">
        <v>3419.3351330000005</v>
      </c>
      <c r="N26" s="577"/>
      <c r="O26" s="608">
        <v>404.00760299999996</v>
      </c>
      <c r="P26" s="577"/>
      <c r="Q26" s="608">
        <v>4596.0740379999997</v>
      </c>
      <c r="R26" s="608"/>
      <c r="S26" s="608"/>
      <c r="T26" s="670" t="s">
        <v>474</v>
      </c>
      <c r="U26" s="630"/>
      <c r="V26" s="633"/>
      <c r="W26" s="608">
        <v>4001.7848100000001</v>
      </c>
      <c r="X26" s="627"/>
      <c r="Y26" s="609">
        <v>9226.9337400000004</v>
      </c>
      <c r="Z26" s="669"/>
      <c r="AA26" s="608">
        <v>2634.0698300000004</v>
      </c>
      <c r="AB26" s="627"/>
      <c r="AC26" s="608">
        <v>112.63114899999998</v>
      </c>
      <c r="AD26" s="627"/>
      <c r="AE26" s="576"/>
    </row>
    <row r="27" spans="1:35" s="15" customFormat="1" ht="10.5" customHeight="1">
      <c r="A27" s="36"/>
      <c r="B27" s="37"/>
      <c r="C27" s="38"/>
      <c r="D27" s="37"/>
      <c r="E27" s="401"/>
      <c r="F27" s="402"/>
      <c r="G27" s="403"/>
      <c r="H27" s="402"/>
      <c r="I27" s="403"/>
      <c r="J27" s="402"/>
      <c r="K27" s="403"/>
      <c r="L27" s="402"/>
      <c r="M27" s="403"/>
      <c r="N27" s="402"/>
      <c r="O27" s="403"/>
      <c r="P27" s="402"/>
      <c r="Q27" s="403"/>
      <c r="R27" s="403"/>
      <c r="S27" s="403"/>
      <c r="T27" s="103"/>
      <c r="U27" s="38"/>
      <c r="V27" s="37"/>
      <c r="W27" s="403"/>
      <c r="X27" s="39"/>
      <c r="Y27" s="413"/>
      <c r="Z27" s="414"/>
      <c r="AA27" s="403"/>
      <c r="AB27" s="39"/>
      <c r="AC27" s="403"/>
      <c r="AD27" s="39"/>
      <c r="AE27" s="412"/>
    </row>
    <row r="28" spans="1:35" s="15" customFormat="1" ht="10.5" customHeight="1">
      <c r="A28" s="16"/>
      <c r="B28" s="30"/>
      <c r="C28" s="406"/>
      <c r="D28" s="30"/>
      <c r="E28" s="397"/>
      <c r="F28" s="398"/>
      <c r="G28" s="398"/>
      <c r="H28" s="398"/>
      <c r="I28" s="398"/>
      <c r="J28" s="398"/>
      <c r="K28" s="398"/>
      <c r="L28" s="398"/>
      <c r="M28" s="398"/>
      <c r="N28" s="398"/>
      <c r="O28" s="398"/>
      <c r="P28" s="398"/>
      <c r="Q28" s="398"/>
      <c r="R28" s="398"/>
      <c r="S28" s="398"/>
      <c r="T28" s="375"/>
      <c r="U28" s="398"/>
      <c r="V28" s="398"/>
      <c r="W28" s="398"/>
      <c r="X28" s="398"/>
      <c r="Y28" s="411"/>
      <c r="Z28" s="375"/>
      <c r="AA28" s="398"/>
      <c r="AB28" s="398"/>
      <c r="AC28" s="398"/>
      <c r="AD28" s="33"/>
      <c r="AE28" s="412"/>
    </row>
    <row r="29" spans="1:35" s="629" customFormat="1" ht="17.100000000000001" customHeight="1">
      <c r="A29" s="626"/>
      <c r="B29" s="670" t="s">
        <v>482</v>
      </c>
      <c r="C29" s="630"/>
      <c r="D29" s="633" t="s">
        <v>40</v>
      </c>
      <c r="E29" s="606">
        <v>2476.557906</v>
      </c>
      <c r="F29" s="607"/>
      <c r="G29" s="608">
        <v>420.24938300000002</v>
      </c>
      <c r="H29" s="607"/>
      <c r="I29" s="608">
        <v>89.359806000000006</v>
      </c>
      <c r="J29" s="607"/>
      <c r="K29" s="608">
        <v>109.725189</v>
      </c>
      <c r="L29" s="607"/>
      <c r="M29" s="608">
        <v>291.36711700000001</v>
      </c>
      <c r="N29" s="607"/>
      <c r="O29" s="608">
        <v>48.198725000000003</v>
      </c>
      <c r="P29" s="607"/>
      <c r="Q29" s="608">
        <v>287.67163799999997</v>
      </c>
      <c r="R29" s="627"/>
      <c r="S29" s="626"/>
      <c r="T29" s="670" t="s">
        <v>482</v>
      </c>
      <c r="U29" s="630"/>
      <c r="V29" s="633" t="s">
        <v>40</v>
      </c>
      <c r="W29" s="608">
        <v>344.83673499999998</v>
      </c>
      <c r="X29" s="607"/>
      <c r="Y29" s="608">
        <v>662.83953199999996</v>
      </c>
      <c r="Z29" s="607"/>
      <c r="AA29" s="608">
        <v>212.33791400000001</v>
      </c>
      <c r="AB29" s="607"/>
      <c r="AC29" s="608">
        <v>9.9718669999999996</v>
      </c>
      <c r="AD29" s="607"/>
      <c r="AE29" s="608"/>
      <c r="AF29" s="607"/>
      <c r="AG29" s="608"/>
      <c r="AH29" s="607"/>
      <c r="AI29" s="608"/>
    </row>
    <row r="30" spans="1:35" s="629" customFormat="1" ht="17.100000000000001" customHeight="1">
      <c r="A30" s="626"/>
      <c r="B30" s="633"/>
      <c r="C30" s="630"/>
      <c r="D30" s="634" t="s">
        <v>33</v>
      </c>
      <c r="E30" s="606">
        <v>2348.9123020000002</v>
      </c>
      <c r="F30" s="607"/>
      <c r="G30" s="608">
        <v>315.743741</v>
      </c>
      <c r="H30" s="607"/>
      <c r="I30" s="608">
        <v>65.555015999999995</v>
      </c>
      <c r="J30" s="607"/>
      <c r="K30" s="608">
        <v>77.041199000000006</v>
      </c>
      <c r="L30" s="607"/>
      <c r="M30" s="608">
        <v>419.96461699999998</v>
      </c>
      <c r="N30" s="607"/>
      <c r="O30" s="608">
        <v>61.440551999999997</v>
      </c>
      <c r="P30" s="607"/>
      <c r="Q30" s="608">
        <v>289.86203899999998</v>
      </c>
      <c r="R30" s="627"/>
      <c r="S30" s="626"/>
      <c r="T30" s="633"/>
      <c r="U30" s="630"/>
      <c r="V30" s="634" t="s">
        <v>33</v>
      </c>
      <c r="W30" s="608">
        <v>285.16987499999999</v>
      </c>
      <c r="X30" s="607"/>
      <c r="Y30" s="608">
        <v>664.14115000000004</v>
      </c>
      <c r="Z30" s="607"/>
      <c r="AA30" s="608">
        <v>164.15189100000001</v>
      </c>
      <c r="AB30" s="607"/>
      <c r="AC30" s="608">
        <v>5.8422219999999996</v>
      </c>
      <c r="AD30" s="607"/>
      <c r="AE30" s="608"/>
      <c r="AF30" s="607"/>
      <c r="AG30" s="608"/>
      <c r="AH30" s="607"/>
      <c r="AI30" s="608"/>
    </row>
    <row r="31" spans="1:35" s="629" customFormat="1" ht="17.100000000000001" customHeight="1">
      <c r="A31" s="626"/>
      <c r="B31" s="633"/>
      <c r="C31" s="630"/>
      <c r="D31" s="634" t="s">
        <v>34</v>
      </c>
      <c r="E31" s="606">
        <v>2594.1917279999998</v>
      </c>
      <c r="F31" s="607"/>
      <c r="G31" s="608">
        <v>420.09065299999997</v>
      </c>
      <c r="H31" s="607"/>
      <c r="I31" s="608">
        <v>75.507153000000002</v>
      </c>
      <c r="J31" s="607"/>
      <c r="K31" s="608">
        <v>86.763157000000007</v>
      </c>
      <c r="L31" s="607"/>
      <c r="M31" s="608">
        <v>393.733542</v>
      </c>
      <c r="N31" s="607"/>
      <c r="O31" s="608">
        <v>69.386612</v>
      </c>
      <c r="P31" s="607"/>
      <c r="Q31" s="608">
        <v>324.28428500000001</v>
      </c>
      <c r="R31" s="627"/>
      <c r="S31" s="626"/>
      <c r="T31" s="633"/>
      <c r="U31" s="630"/>
      <c r="V31" s="634" t="s">
        <v>34</v>
      </c>
      <c r="W31" s="608">
        <v>316.11182700000001</v>
      </c>
      <c r="X31" s="607"/>
      <c r="Y31" s="608">
        <v>702.64374199999997</v>
      </c>
      <c r="Z31" s="607"/>
      <c r="AA31" s="608">
        <v>198.698218</v>
      </c>
      <c r="AB31" s="607"/>
      <c r="AC31" s="608">
        <v>6.9725390000000003</v>
      </c>
      <c r="AD31" s="607"/>
      <c r="AE31" s="608"/>
      <c r="AF31" s="607"/>
      <c r="AG31" s="608"/>
      <c r="AH31" s="607"/>
      <c r="AI31" s="608"/>
    </row>
    <row r="32" spans="1:35" s="629" customFormat="1" ht="17.100000000000001" customHeight="1">
      <c r="A32" s="626"/>
      <c r="B32" s="633"/>
      <c r="C32" s="630"/>
      <c r="D32" s="634" t="s">
        <v>312</v>
      </c>
      <c r="E32" s="606">
        <v>11843.721455000001</v>
      </c>
      <c r="F32" s="607"/>
      <c r="G32" s="608">
        <v>409.767045</v>
      </c>
      <c r="H32" s="607"/>
      <c r="I32" s="608">
        <v>31.180620000000001</v>
      </c>
      <c r="J32" s="607"/>
      <c r="K32" s="608">
        <v>79.337877000000006</v>
      </c>
      <c r="L32" s="607"/>
      <c r="M32" s="608">
        <v>311.63475299999999</v>
      </c>
      <c r="N32" s="607"/>
      <c r="O32" s="608">
        <v>27.65943</v>
      </c>
      <c r="P32" s="607"/>
      <c r="Q32" s="608">
        <v>303.96635900000001</v>
      </c>
      <c r="R32" s="627"/>
      <c r="S32" s="626"/>
      <c r="T32" s="633"/>
      <c r="U32" s="630"/>
      <c r="V32" s="634" t="s">
        <v>312</v>
      </c>
      <c r="W32" s="608">
        <v>233.83573899999999</v>
      </c>
      <c r="X32" s="607"/>
      <c r="Y32" s="608">
        <v>10344.217003</v>
      </c>
      <c r="Z32" s="607"/>
      <c r="AA32" s="608">
        <v>97.389426999999998</v>
      </c>
      <c r="AB32" s="607"/>
      <c r="AC32" s="608">
        <v>4.7332020000000004</v>
      </c>
      <c r="AD32" s="607"/>
      <c r="AE32" s="608"/>
      <c r="AF32" s="607"/>
      <c r="AG32" s="608"/>
      <c r="AH32" s="607"/>
      <c r="AI32" s="608"/>
    </row>
    <row r="33" spans="1:35" s="629" customFormat="1" ht="16.5" customHeight="1">
      <c r="A33" s="626"/>
      <c r="B33" s="633"/>
      <c r="C33" s="630"/>
      <c r="D33" s="634" t="s">
        <v>35</v>
      </c>
      <c r="E33" s="606">
        <v>1732.503365</v>
      </c>
      <c r="F33" s="607"/>
      <c r="G33" s="608">
        <v>381.76806399999998</v>
      </c>
      <c r="H33" s="607"/>
      <c r="I33" s="608">
        <v>43.065094000000002</v>
      </c>
      <c r="J33" s="607"/>
      <c r="K33" s="608">
        <v>78.044599000000005</v>
      </c>
      <c r="L33" s="607"/>
      <c r="M33" s="608">
        <v>140.572259</v>
      </c>
      <c r="N33" s="607"/>
      <c r="O33" s="608">
        <v>39.794345999999997</v>
      </c>
      <c r="P33" s="607"/>
      <c r="Q33" s="608">
        <v>251.35922500000001</v>
      </c>
      <c r="R33" s="627"/>
      <c r="S33" s="626"/>
      <c r="T33" s="633"/>
      <c r="U33" s="630"/>
      <c r="V33" s="634" t="s">
        <v>35</v>
      </c>
      <c r="W33" s="608">
        <v>206.49940900000001</v>
      </c>
      <c r="X33" s="607"/>
      <c r="Y33" s="608">
        <v>471.65431000000001</v>
      </c>
      <c r="Z33" s="607"/>
      <c r="AA33" s="608">
        <v>113.101429</v>
      </c>
      <c r="AB33" s="607"/>
      <c r="AC33" s="608">
        <v>6.6446300000000003</v>
      </c>
      <c r="AD33" s="607"/>
      <c r="AE33" s="608"/>
      <c r="AF33" s="607"/>
      <c r="AG33" s="608"/>
      <c r="AH33" s="607"/>
      <c r="AI33" s="608"/>
    </row>
    <row r="34" spans="1:35" s="629" customFormat="1" ht="16.5" customHeight="1">
      <c r="A34" s="626"/>
      <c r="B34" s="633"/>
      <c r="C34" s="630"/>
      <c r="D34" s="634" t="s">
        <v>36</v>
      </c>
      <c r="E34" s="606">
        <v>2211.343926</v>
      </c>
      <c r="F34" s="607"/>
      <c r="G34" s="608">
        <v>443.36856699999998</v>
      </c>
      <c r="H34" s="607"/>
      <c r="I34" s="608">
        <v>64.941838000000004</v>
      </c>
      <c r="J34" s="607"/>
      <c r="K34" s="608">
        <v>71.871053000000003</v>
      </c>
      <c r="L34" s="607"/>
      <c r="M34" s="608">
        <v>170.330826</v>
      </c>
      <c r="N34" s="607"/>
      <c r="O34" s="608">
        <v>27.177288999999998</v>
      </c>
      <c r="P34" s="607"/>
      <c r="Q34" s="608">
        <v>231.43058099999999</v>
      </c>
      <c r="R34" s="627"/>
      <c r="S34" s="626"/>
      <c r="T34" s="633"/>
      <c r="U34" s="630"/>
      <c r="V34" s="634" t="s">
        <v>36</v>
      </c>
      <c r="W34" s="608">
        <v>256.20286499999997</v>
      </c>
      <c r="X34" s="607"/>
      <c r="Y34" s="608">
        <v>741.70067700000004</v>
      </c>
      <c r="Z34" s="607"/>
      <c r="AA34" s="608">
        <v>196.79048900000001</v>
      </c>
      <c r="AB34" s="607"/>
      <c r="AC34" s="608">
        <v>7.5297409999999996</v>
      </c>
      <c r="AD34" s="607"/>
      <c r="AE34" s="608"/>
      <c r="AF34" s="607"/>
      <c r="AG34" s="608"/>
      <c r="AH34" s="607"/>
      <c r="AI34" s="608"/>
    </row>
    <row r="35" spans="1:35" s="629" customFormat="1" ht="16.5" customHeight="1">
      <c r="A35" s="626"/>
      <c r="B35" s="633"/>
      <c r="C35" s="630"/>
      <c r="D35" s="634" t="s">
        <v>448</v>
      </c>
      <c r="E35" s="606">
        <v>2563.3564240000001</v>
      </c>
      <c r="F35" s="607"/>
      <c r="G35" s="608">
        <v>423.84229800000003</v>
      </c>
      <c r="H35" s="607"/>
      <c r="I35" s="608">
        <v>88.425462999999993</v>
      </c>
      <c r="J35" s="607"/>
      <c r="K35" s="608">
        <v>81.080810999999997</v>
      </c>
      <c r="L35" s="607"/>
      <c r="M35" s="608">
        <v>227.16706500000001</v>
      </c>
      <c r="N35" s="607"/>
      <c r="O35" s="608">
        <v>55.090305999999998</v>
      </c>
      <c r="P35" s="607"/>
      <c r="Q35" s="608">
        <v>257.197069</v>
      </c>
      <c r="R35" s="627"/>
      <c r="S35" s="626"/>
      <c r="T35" s="633"/>
      <c r="U35" s="630"/>
      <c r="V35" s="634" t="s">
        <v>448</v>
      </c>
      <c r="W35" s="608">
        <v>345.59900199999998</v>
      </c>
      <c r="X35" s="607"/>
      <c r="Y35" s="608">
        <v>866.07798300000002</v>
      </c>
      <c r="Z35" s="607"/>
      <c r="AA35" s="608">
        <v>206.06723099999999</v>
      </c>
      <c r="AB35" s="607"/>
      <c r="AC35" s="608">
        <v>12.809196</v>
      </c>
      <c r="AD35" s="607"/>
      <c r="AE35" s="608"/>
      <c r="AF35" s="607"/>
      <c r="AG35" s="608"/>
      <c r="AH35" s="607"/>
      <c r="AI35" s="608"/>
    </row>
    <row r="36" spans="1:35" s="629" customFormat="1" ht="16.5" customHeight="1">
      <c r="A36" s="626"/>
      <c r="B36" s="633"/>
      <c r="C36" s="630"/>
      <c r="D36" s="634" t="s">
        <v>37</v>
      </c>
      <c r="E36" s="606">
        <v>2464.5325520000001</v>
      </c>
      <c r="F36" s="607"/>
      <c r="G36" s="608">
        <v>425.10835700000001</v>
      </c>
      <c r="H36" s="607"/>
      <c r="I36" s="608">
        <v>73.596560999999994</v>
      </c>
      <c r="J36" s="607"/>
      <c r="K36" s="608">
        <v>85.358172999999994</v>
      </c>
      <c r="L36" s="607"/>
      <c r="M36" s="608">
        <v>236.92425600000001</v>
      </c>
      <c r="N36" s="607"/>
      <c r="O36" s="608">
        <v>14.708163000000001</v>
      </c>
      <c r="P36" s="607"/>
      <c r="Q36" s="608">
        <v>269.10368499999998</v>
      </c>
      <c r="R36" s="627"/>
      <c r="S36" s="626"/>
      <c r="T36" s="633"/>
      <c r="U36" s="630"/>
      <c r="V36" s="634" t="s">
        <v>37</v>
      </c>
      <c r="W36" s="608">
        <v>279.34950800000001</v>
      </c>
      <c r="X36" s="607"/>
      <c r="Y36" s="608">
        <v>837.304216</v>
      </c>
      <c r="Z36" s="607"/>
      <c r="AA36" s="608">
        <v>235.53645900000001</v>
      </c>
      <c r="AB36" s="607"/>
      <c r="AC36" s="608">
        <v>7.5431739999999996</v>
      </c>
      <c r="AD36" s="607"/>
      <c r="AE36" s="608"/>
      <c r="AF36" s="607"/>
      <c r="AG36" s="608"/>
      <c r="AH36" s="607"/>
      <c r="AI36" s="608"/>
    </row>
    <row r="37" spans="1:35" s="629" customFormat="1" ht="16.5" customHeight="1">
      <c r="A37" s="626"/>
      <c r="B37" s="633"/>
      <c r="C37" s="630"/>
      <c r="D37" s="634" t="s">
        <v>449</v>
      </c>
      <c r="E37" s="606">
        <v>2597.361676</v>
      </c>
      <c r="F37" s="607"/>
      <c r="G37" s="608">
        <v>426.18382000000003</v>
      </c>
      <c r="H37" s="607"/>
      <c r="I37" s="608">
        <v>95.171603000000005</v>
      </c>
      <c r="J37" s="607"/>
      <c r="K37" s="608">
        <v>87.170863999999995</v>
      </c>
      <c r="L37" s="607"/>
      <c r="M37" s="608">
        <v>222.33947800000001</v>
      </c>
      <c r="N37" s="607"/>
      <c r="O37" s="608">
        <v>26.278219</v>
      </c>
      <c r="P37" s="607"/>
      <c r="Q37" s="608">
        <v>301.75312500000001</v>
      </c>
      <c r="R37" s="627"/>
      <c r="S37" s="626"/>
      <c r="T37" s="633"/>
      <c r="U37" s="630"/>
      <c r="V37" s="634" t="s">
        <v>449</v>
      </c>
      <c r="W37" s="608">
        <v>337.406227</v>
      </c>
      <c r="X37" s="607"/>
      <c r="Y37" s="608">
        <v>841.32989199999997</v>
      </c>
      <c r="Z37" s="607"/>
      <c r="AA37" s="608">
        <v>249.81437600000001</v>
      </c>
      <c r="AB37" s="607"/>
      <c r="AC37" s="608">
        <v>9.9140720000000009</v>
      </c>
      <c r="AD37" s="607"/>
      <c r="AE37" s="608"/>
      <c r="AF37" s="607"/>
      <c r="AG37" s="608"/>
      <c r="AH37" s="607"/>
      <c r="AI37" s="608"/>
    </row>
    <row r="38" spans="1:35" s="629" customFormat="1" ht="16.5" customHeight="1">
      <c r="A38" s="626"/>
      <c r="B38" s="633"/>
      <c r="C38" s="630"/>
      <c r="D38" s="634" t="s">
        <v>38</v>
      </c>
      <c r="E38" s="606">
        <v>2319.835192</v>
      </c>
      <c r="F38" s="607"/>
      <c r="G38" s="608">
        <v>387.75477599999999</v>
      </c>
      <c r="H38" s="607"/>
      <c r="I38" s="608">
        <v>81.416776999999996</v>
      </c>
      <c r="J38" s="607"/>
      <c r="K38" s="608">
        <v>85.033281000000002</v>
      </c>
      <c r="L38" s="607"/>
      <c r="M38" s="608">
        <v>249.41756599999999</v>
      </c>
      <c r="N38" s="607"/>
      <c r="O38" s="608">
        <v>41.037748999999998</v>
      </c>
      <c r="P38" s="607"/>
      <c r="Q38" s="608">
        <v>255.987829</v>
      </c>
      <c r="R38" s="627"/>
      <c r="S38" s="626"/>
      <c r="T38" s="633"/>
      <c r="U38" s="630"/>
      <c r="V38" s="634" t="s">
        <v>38</v>
      </c>
      <c r="W38" s="608">
        <v>276.74281500000001</v>
      </c>
      <c r="X38" s="607"/>
      <c r="Y38" s="608">
        <v>737.77433699999995</v>
      </c>
      <c r="Z38" s="607"/>
      <c r="AA38" s="608">
        <v>194.776126</v>
      </c>
      <c r="AB38" s="607"/>
      <c r="AC38" s="608">
        <v>9.8939360000000001</v>
      </c>
      <c r="AD38" s="607"/>
      <c r="AE38" s="608"/>
      <c r="AF38" s="607"/>
      <c r="AG38" s="608"/>
      <c r="AH38" s="607"/>
      <c r="AI38" s="608"/>
    </row>
    <row r="39" spans="1:35" s="629" customFormat="1" ht="16.5" customHeight="1">
      <c r="A39" s="626"/>
      <c r="B39" s="633"/>
      <c r="C39" s="630"/>
      <c r="D39" s="634" t="s">
        <v>41</v>
      </c>
      <c r="E39" s="606">
        <v>2314.4662429999998</v>
      </c>
      <c r="F39" s="607"/>
      <c r="G39" s="608">
        <v>361.728859</v>
      </c>
      <c r="H39" s="607"/>
      <c r="I39" s="608">
        <v>62.099516999999999</v>
      </c>
      <c r="J39" s="607"/>
      <c r="K39" s="608">
        <v>115.863333</v>
      </c>
      <c r="L39" s="607"/>
      <c r="M39" s="608">
        <v>224.35357200000001</v>
      </c>
      <c r="N39" s="607"/>
      <c r="O39" s="608">
        <v>20.762916000000001</v>
      </c>
      <c r="P39" s="607"/>
      <c r="Q39" s="608">
        <v>311.06887999999998</v>
      </c>
      <c r="R39" s="627"/>
      <c r="S39" s="626"/>
      <c r="T39" s="633"/>
      <c r="U39" s="630"/>
      <c r="V39" s="634" t="s">
        <v>41</v>
      </c>
      <c r="W39" s="608">
        <v>285.73446300000001</v>
      </c>
      <c r="X39" s="607"/>
      <c r="Y39" s="608">
        <v>716.31968700000004</v>
      </c>
      <c r="Z39" s="607"/>
      <c r="AA39" s="608">
        <v>208.67407</v>
      </c>
      <c r="AB39" s="607"/>
      <c r="AC39" s="608">
        <v>7.8609460000000002</v>
      </c>
      <c r="AD39" s="607"/>
      <c r="AE39" s="608"/>
      <c r="AF39" s="607"/>
      <c r="AG39" s="608"/>
      <c r="AH39" s="607"/>
      <c r="AI39" s="608"/>
    </row>
    <row r="40" spans="1:35" s="629" customFormat="1" ht="16.5" customHeight="1">
      <c r="A40" s="626"/>
      <c r="B40" s="633"/>
      <c r="C40" s="630"/>
      <c r="D40" s="634" t="s">
        <v>39</v>
      </c>
      <c r="E40" s="606">
        <v>2623.342838</v>
      </c>
      <c r="F40" s="607"/>
      <c r="G40" s="608">
        <v>484.32757299999997</v>
      </c>
      <c r="H40" s="607"/>
      <c r="I40" s="608">
        <v>70.326113000000007</v>
      </c>
      <c r="J40" s="607"/>
      <c r="K40" s="608">
        <v>91.664889000000002</v>
      </c>
      <c r="L40" s="607"/>
      <c r="M40" s="608">
        <v>224.44285199999999</v>
      </c>
      <c r="N40" s="607"/>
      <c r="O40" s="608">
        <v>98.935299999999998</v>
      </c>
      <c r="P40" s="607"/>
      <c r="Q40" s="608">
        <v>241.98558199999999</v>
      </c>
      <c r="R40" s="627"/>
      <c r="S40" s="626"/>
      <c r="T40" s="633"/>
      <c r="U40" s="630"/>
      <c r="V40" s="634" t="s">
        <v>39</v>
      </c>
      <c r="W40" s="608">
        <v>314.26676200000003</v>
      </c>
      <c r="X40" s="607"/>
      <c r="Y40" s="608">
        <v>843.27655300000004</v>
      </c>
      <c r="Z40" s="607"/>
      <c r="AA40" s="608">
        <v>245.53686400000001</v>
      </c>
      <c r="AB40" s="607"/>
      <c r="AC40" s="608">
        <v>8.5803499999999993</v>
      </c>
      <c r="AD40" s="607"/>
      <c r="AE40" s="608"/>
      <c r="AF40" s="607"/>
      <c r="AG40" s="608"/>
      <c r="AH40" s="607"/>
      <c r="AI40" s="608"/>
    </row>
    <row r="41" spans="1:35" s="629" customFormat="1" ht="16.5" customHeight="1">
      <c r="A41" s="626"/>
      <c r="B41" s="633"/>
      <c r="C41" s="630"/>
      <c r="D41" s="634"/>
      <c r="E41" s="606"/>
      <c r="F41" s="607"/>
      <c r="G41" s="608"/>
      <c r="H41" s="607"/>
      <c r="I41" s="608"/>
      <c r="J41" s="607"/>
      <c r="K41" s="608"/>
      <c r="L41" s="607"/>
      <c r="M41" s="608"/>
      <c r="N41" s="607"/>
      <c r="O41" s="608"/>
      <c r="P41" s="607"/>
      <c r="Q41" s="608"/>
      <c r="R41" s="627"/>
      <c r="S41" s="626"/>
      <c r="T41" s="633"/>
      <c r="U41" s="630"/>
      <c r="V41" s="634"/>
      <c r="W41" s="608"/>
      <c r="X41" s="607"/>
      <c r="Y41" s="608"/>
      <c r="Z41" s="607"/>
      <c r="AA41" s="608"/>
      <c r="AB41" s="607"/>
      <c r="AC41" s="608"/>
      <c r="AD41" s="607"/>
      <c r="AE41" s="608"/>
      <c r="AF41" s="607"/>
      <c r="AG41" s="608"/>
      <c r="AH41" s="607"/>
      <c r="AI41" s="608"/>
    </row>
    <row r="42" spans="1:35" s="629" customFormat="1" ht="16.5" customHeight="1">
      <c r="A42" s="626"/>
      <c r="B42" s="670" t="s">
        <v>474</v>
      </c>
      <c r="C42" s="630"/>
      <c r="D42" s="634" t="s">
        <v>40</v>
      </c>
      <c r="E42" s="606">
        <v>2120.380283</v>
      </c>
      <c r="F42" s="607"/>
      <c r="G42" s="608">
        <v>345.27601800000002</v>
      </c>
      <c r="H42" s="607"/>
      <c r="I42" s="608">
        <v>55.257984999999998</v>
      </c>
      <c r="J42" s="607"/>
      <c r="K42" s="608">
        <v>114.799577</v>
      </c>
      <c r="L42" s="607"/>
      <c r="M42" s="608">
        <v>163.84710200000001</v>
      </c>
      <c r="N42" s="607"/>
      <c r="O42" s="608">
        <v>77.473280000000003</v>
      </c>
      <c r="P42" s="607"/>
      <c r="Q42" s="608">
        <v>283.58362699999998</v>
      </c>
      <c r="R42" s="627"/>
      <c r="S42" s="626"/>
      <c r="T42" s="670" t="s">
        <v>474</v>
      </c>
      <c r="U42" s="630"/>
      <c r="V42" s="634" t="s">
        <v>40</v>
      </c>
      <c r="W42" s="608">
        <v>289.69266900000002</v>
      </c>
      <c r="X42" s="607"/>
      <c r="Y42" s="608">
        <v>588.89922799999999</v>
      </c>
      <c r="Z42" s="607"/>
      <c r="AA42" s="608">
        <v>191.23747399999999</v>
      </c>
      <c r="AB42" s="607"/>
      <c r="AC42" s="608">
        <v>10.313323</v>
      </c>
      <c r="AD42" s="607"/>
      <c r="AE42" s="608"/>
      <c r="AF42" s="607"/>
      <c r="AG42" s="608"/>
      <c r="AH42" s="607"/>
      <c r="AI42" s="608"/>
    </row>
    <row r="43" spans="1:35" s="629" customFormat="1" ht="16.5" customHeight="1">
      <c r="A43" s="626"/>
      <c r="B43" s="633"/>
      <c r="C43" s="630"/>
      <c r="D43" s="634" t="s">
        <v>33</v>
      </c>
      <c r="E43" s="606">
        <v>2241.2159539999998</v>
      </c>
      <c r="F43" s="607"/>
      <c r="G43" s="608">
        <v>400.24259799999999</v>
      </c>
      <c r="H43" s="607"/>
      <c r="I43" s="608">
        <v>63.668317999999999</v>
      </c>
      <c r="J43" s="607"/>
      <c r="K43" s="608">
        <v>26.390156000000001</v>
      </c>
      <c r="L43" s="607"/>
      <c r="M43" s="608">
        <v>187.32212799999999</v>
      </c>
      <c r="N43" s="607"/>
      <c r="O43" s="608">
        <v>41.801830000000002</v>
      </c>
      <c r="P43" s="607"/>
      <c r="Q43" s="608">
        <v>295.64553100000001</v>
      </c>
      <c r="R43" s="627"/>
      <c r="S43" s="626"/>
      <c r="T43" s="633"/>
      <c r="U43" s="630"/>
      <c r="V43" s="634" t="s">
        <v>33</v>
      </c>
      <c r="W43" s="608">
        <v>291.75390700000003</v>
      </c>
      <c r="X43" s="607"/>
      <c r="Y43" s="608">
        <v>720.69830999999999</v>
      </c>
      <c r="Z43" s="607"/>
      <c r="AA43" s="608">
        <v>203.046784</v>
      </c>
      <c r="AB43" s="607"/>
      <c r="AC43" s="608">
        <v>10.646392000000001</v>
      </c>
      <c r="AD43" s="607"/>
      <c r="AE43" s="608"/>
      <c r="AF43" s="607"/>
      <c r="AG43" s="608"/>
      <c r="AH43" s="607"/>
      <c r="AI43" s="608"/>
    </row>
    <row r="44" spans="1:35" s="629" customFormat="1" ht="16.5" customHeight="1">
      <c r="A44" s="626"/>
      <c r="B44" s="633"/>
      <c r="C44" s="630"/>
      <c r="D44" s="634" t="s">
        <v>34</v>
      </c>
      <c r="E44" s="606">
        <v>2710.2219380000001</v>
      </c>
      <c r="F44" s="607"/>
      <c r="G44" s="608">
        <v>498.66330099999999</v>
      </c>
      <c r="H44" s="607"/>
      <c r="I44" s="608">
        <v>55.461841</v>
      </c>
      <c r="J44" s="607"/>
      <c r="K44" s="608">
        <v>31.520009999999999</v>
      </c>
      <c r="L44" s="607"/>
      <c r="M44" s="608">
        <v>169.855086</v>
      </c>
      <c r="N44" s="607"/>
      <c r="O44" s="608">
        <v>92.136370999999997</v>
      </c>
      <c r="P44" s="607"/>
      <c r="Q44" s="608">
        <v>328.72661099999999</v>
      </c>
      <c r="R44" s="627"/>
      <c r="S44" s="626"/>
      <c r="T44" s="633"/>
      <c r="U44" s="630"/>
      <c r="V44" s="634" t="s">
        <v>34</v>
      </c>
      <c r="W44" s="608">
        <v>377.62123500000001</v>
      </c>
      <c r="X44" s="607"/>
      <c r="Y44" s="608">
        <v>877.41701899999998</v>
      </c>
      <c r="Z44" s="607"/>
      <c r="AA44" s="608">
        <v>269.534155</v>
      </c>
      <c r="AB44" s="607"/>
      <c r="AC44" s="608">
        <v>9.2863089999999993</v>
      </c>
      <c r="AD44" s="607"/>
      <c r="AE44" s="608"/>
      <c r="AF44" s="607"/>
      <c r="AG44" s="608"/>
      <c r="AH44" s="607"/>
      <c r="AI44" s="608"/>
    </row>
    <row r="45" spans="1:35" s="629" customFormat="1" ht="16.5" customHeight="1">
      <c r="A45" s="626"/>
      <c r="B45" s="633"/>
      <c r="C45" s="630"/>
      <c r="D45" s="634" t="s">
        <v>312</v>
      </c>
      <c r="E45" s="606">
        <v>2741.106577</v>
      </c>
      <c r="F45" s="607"/>
      <c r="G45" s="608">
        <v>542.12849700000004</v>
      </c>
      <c r="H45" s="607"/>
      <c r="I45" s="608">
        <v>70.525756000000001</v>
      </c>
      <c r="J45" s="607"/>
      <c r="K45" s="608">
        <v>39.034213999999999</v>
      </c>
      <c r="L45" s="607"/>
      <c r="M45" s="608">
        <v>165.45672400000001</v>
      </c>
      <c r="N45" s="607"/>
      <c r="O45" s="608">
        <v>19.276164000000001</v>
      </c>
      <c r="P45" s="607"/>
      <c r="Q45" s="608">
        <v>394.829678</v>
      </c>
      <c r="R45" s="627"/>
      <c r="S45" s="626"/>
      <c r="T45" s="633"/>
      <c r="U45" s="630"/>
      <c r="V45" s="634" t="s">
        <v>312</v>
      </c>
      <c r="W45" s="608">
        <v>351.46422000000001</v>
      </c>
      <c r="X45" s="607"/>
      <c r="Y45" s="608">
        <v>863.87595699999997</v>
      </c>
      <c r="Z45" s="607"/>
      <c r="AA45" s="608">
        <v>283.09108500000002</v>
      </c>
      <c r="AB45" s="607"/>
      <c r="AC45" s="608">
        <v>11.424282</v>
      </c>
      <c r="AD45" s="607"/>
      <c r="AE45" s="608"/>
      <c r="AF45" s="607"/>
      <c r="AG45" s="608"/>
      <c r="AH45" s="607"/>
      <c r="AI45" s="608"/>
    </row>
    <row r="46" spans="1:35" s="629" customFormat="1" ht="16.5" customHeight="1">
      <c r="A46" s="626"/>
      <c r="B46" s="633"/>
      <c r="C46" s="630"/>
      <c r="D46" s="634" t="s">
        <v>35</v>
      </c>
      <c r="E46" s="606">
        <v>2781.466887</v>
      </c>
      <c r="F46" s="607"/>
      <c r="G46" s="608">
        <v>426.604086</v>
      </c>
      <c r="H46" s="607"/>
      <c r="I46" s="608">
        <v>80.246842000000001</v>
      </c>
      <c r="J46" s="607"/>
      <c r="K46" s="608">
        <v>225.220809</v>
      </c>
      <c r="L46" s="607"/>
      <c r="M46" s="608">
        <v>233.61591899999999</v>
      </c>
      <c r="N46" s="607"/>
      <c r="O46" s="608">
        <v>26.449428999999999</v>
      </c>
      <c r="P46" s="607"/>
      <c r="Q46" s="608">
        <v>301.77053000000001</v>
      </c>
      <c r="R46" s="627"/>
      <c r="S46" s="626"/>
      <c r="T46" s="633"/>
      <c r="U46" s="630"/>
      <c r="V46" s="634" t="s">
        <v>35</v>
      </c>
      <c r="W46" s="608">
        <v>397.56849399999999</v>
      </c>
      <c r="X46" s="607"/>
      <c r="Y46" s="608">
        <v>858.59788800000001</v>
      </c>
      <c r="Z46" s="607"/>
      <c r="AA46" s="608">
        <v>222.87737899999999</v>
      </c>
      <c r="AB46" s="607"/>
      <c r="AC46" s="608">
        <v>8.5155110000000001</v>
      </c>
      <c r="AD46" s="607"/>
      <c r="AE46" s="608"/>
      <c r="AF46" s="607"/>
      <c r="AG46" s="608"/>
      <c r="AH46" s="607"/>
      <c r="AI46" s="608"/>
    </row>
    <row r="47" spans="1:35" s="629" customFormat="1" ht="16.5" customHeight="1">
      <c r="A47" s="626"/>
      <c r="B47" s="633"/>
      <c r="C47" s="630"/>
      <c r="D47" s="634" t="s">
        <v>36</v>
      </c>
      <c r="E47" s="606">
        <v>2637.578751</v>
      </c>
      <c r="F47" s="607"/>
      <c r="G47" s="608">
        <v>483.98452700000001</v>
      </c>
      <c r="H47" s="607"/>
      <c r="I47" s="608">
        <v>76.731164000000007</v>
      </c>
      <c r="J47" s="607"/>
      <c r="K47" s="608">
        <v>30.645575999999998</v>
      </c>
      <c r="L47" s="607"/>
      <c r="M47" s="608">
        <v>413.28821499999998</v>
      </c>
      <c r="N47" s="607"/>
      <c r="O47" s="608">
        <v>27.979040000000001</v>
      </c>
      <c r="P47" s="607"/>
      <c r="Q47" s="608">
        <v>435.61016100000001</v>
      </c>
      <c r="R47" s="627"/>
      <c r="S47" s="626"/>
      <c r="T47" s="633"/>
      <c r="U47" s="630"/>
      <c r="V47" s="634" t="s">
        <v>36</v>
      </c>
      <c r="W47" s="608">
        <v>326.47014300000001</v>
      </c>
      <c r="X47" s="607"/>
      <c r="Y47" s="608">
        <v>644.27385400000003</v>
      </c>
      <c r="Z47" s="607"/>
      <c r="AA47" s="608">
        <v>188.91629900000001</v>
      </c>
      <c r="AB47" s="607"/>
      <c r="AC47" s="608">
        <v>9.6797719999999998</v>
      </c>
      <c r="AD47" s="607"/>
      <c r="AE47" s="608"/>
      <c r="AF47" s="607"/>
      <c r="AG47" s="608"/>
      <c r="AH47" s="607"/>
      <c r="AI47" s="608"/>
    </row>
    <row r="48" spans="1:35" s="629" customFormat="1" ht="16.5" customHeight="1">
      <c r="A48" s="626"/>
      <c r="B48" s="633"/>
      <c r="C48" s="630"/>
      <c r="D48" s="634" t="s">
        <v>448</v>
      </c>
      <c r="E48" s="606">
        <v>2071.0922890000002</v>
      </c>
      <c r="F48" s="607"/>
      <c r="G48" s="608">
        <v>412.38592699999998</v>
      </c>
      <c r="H48" s="607"/>
      <c r="I48" s="608">
        <v>45.652797</v>
      </c>
      <c r="J48" s="607"/>
      <c r="K48" s="608">
        <v>24.470319</v>
      </c>
      <c r="L48" s="607"/>
      <c r="M48" s="608">
        <v>254.90698900000001</v>
      </c>
      <c r="N48" s="607"/>
      <c r="O48" s="608">
        <v>16.359901000000001</v>
      </c>
      <c r="P48" s="607"/>
      <c r="Q48" s="608">
        <v>409.46591100000001</v>
      </c>
      <c r="R48" s="627"/>
      <c r="S48" s="626"/>
      <c r="T48" s="633"/>
      <c r="U48" s="630"/>
      <c r="V48" s="634" t="s">
        <v>448</v>
      </c>
      <c r="W48" s="608">
        <v>284.018799</v>
      </c>
      <c r="X48" s="607"/>
      <c r="Y48" s="608">
        <v>485.57025399999998</v>
      </c>
      <c r="Z48" s="607"/>
      <c r="AA48" s="608">
        <v>129.27006299999999</v>
      </c>
      <c r="AB48" s="607"/>
      <c r="AC48" s="608">
        <v>8.9913290000000003</v>
      </c>
      <c r="AD48" s="607"/>
      <c r="AE48" s="608"/>
      <c r="AF48" s="607"/>
      <c r="AG48" s="608"/>
      <c r="AH48" s="607"/>
      <c r="AI48" s="608"/>
    </row>
    <row r="49" spans="1:35" s="629" customFormat="1" ht="16.5" customHeight="1">
      <c r="A49" s="626"/>
      <c r="B49" s="633"/>
      <c r="C49" s="630"/>
      <c r="D49" s="634" t="s">
        <v>37</v>
      </c>
      <c r="E49" s="606">
        <v>2245.1428740000001</v>
      </c>
      <c r="F49" s="607"/>
      <c r="G49" s="608">
        <v>425.37105100000002</v>
      </c>
      <c r="H49" s="607"/>
      <c r="I49" s="608">
        <v>40.057744999999997</v>
      </c>
      <c r="J49" s="607"/>
      <c r="K49" s="608">
        <v>36.328256000000003</v>
      </c>
      <c r="L49" s="607"/>
      <c r="M49" s="608">
        <v>388.26356900000002</v>
      </c>
      <c r="N49" s="607"/>
      <c r="O49" s="608">
        <v>6.0529289999999998</v>
      </c>
      <c r="P49" s="607"/>
      <c r="Q49" s="608">
        <v>323.224988</v>
      </c>
      <c r="R49" s="627"/>
      <c r="S49" s="626"/>
      <c r="T49" s="633"/>
      <c r="U49" s="630"/>
      <c r="V49" s="634" t="s">
        <v>37</v>
      </c>
      <c r="W49" s="608">
        <v>273.62688000000003</v>
      </c>
      <c r="X49" s="607"/>
      <c r="Y49" s="608">
        <v>592.49585000000002</v>
      </c>
      <c r="Z49" s="607"/>
      <c r="AA49" s="608">
        <v>152.11985000000001</v>
      </c>
      <c r="AB49" s="607"/>
      <c r="AC49" s="608">
        <v>7.601756</v>
      </c>
      <c r="AD49" s="607"/>
      <c r="AE49" s="608"/>
      <c r="AF49" s="607"/>
      <c r="AG49" s="608"/>
      <c r="AH49" s="607"/>
      <c r="AI49" s="608"/>
    </row>
    <row r="50" spans="1:35" s="629" customFormat="1" ht="16.5" customHeight="1">
      <c r="A50" s="626"/>
      <c r="B50" s="633"/>
      <c r="C50" s="630"/>
      <c r="D50" s="634" t="s">
        <v>449</v>
      </c>
      <c r="E50" s="606">
        <v>2864.9293050000001</v>
      </c>
      <c r="F50" s="607"/>
      <c r="G50" s="608">
        <v>462.75370099999998</v>
      </c>
      <c r="H50" s="607"/>
      <c r="I50" s="608">
        <v>73.21669</v>
      </c>
      <c r="J50" s="607"/>
      <c r="K50" s="608">
        <v>24.293723</v>
      </c>
      <c r="L50" s="607"/>
      <c r="M50" s="608">
        <v>408.24321300000003</v>
      </c>
      <c r="N50" s="607"/>
      <c r="O50" s="608">
        <v>6.6257419999999998</v>
      </c>
      <c r="P50" s="607"/>
      <c r="Q50" s="608">
        <v>444.73958299999998</v>
      </c>
      <c r="R50" s="627"/>
      <c r="S50" s="626"/>
      <c r="T50" s="633"/>
      <c r="U50" s="630"/>
      <c r="V50" s="634" t="s">
        <v>449</v>
      </c>
      <c r="W50" s="608">
        <v>358.48512799999997</v>
      </c>
      <c r="X50" s="607"/>
      <c r="Y50" s="608">
        <v>866.906969</v>
      </c>
      <c r="Z50" s="607"/>
      <c r="AA50" s="608">
        <v>209.31248400000001</v>
      </c>
      <c r="AB50" s="607"/>
      <c r="AC50" s="608">
        <v>10.352072</v>
      </c>
      <c r="AD50" s="607"/>
      <c r="AE50" s="608"/>
      <c r="AF50" s="607"/>
      <c r="AG50" s="608"/>
      <c r="AH50" s="607"/>
      <c r="AI50" s="608"/>
    </row>
    <row r="51" spans="1:35" s="629" customFormat="1" ht="16.5" customHeight="1">
      <c r="A51" s="626"/>
      <c r="B51" s="633"/>
      <c r="C51" s="630"/>
      <c r="D51" s="634" t="s">
        <v>38</v>
      </c>
      <c r="E51" s="606">
        <v>2882.984504</v>
      </c>
      <c r="F51" s="607"/>
      <c r="G51" s="608">
        <v>435.908928</v>
      </c>
      <c r="H51" s="607"/>
      <c r="I51" s="608">
        <v>70.522667999999996</v>
      </c>
      <c r="J51" s="607"/>
      <c r="K51" s="608">
        <v>155.57953699999999</v>
      </c>
      <c r="L51" s="607"/>
      <c r="M51" s="608">
        <v>433.89189199999998</v>
      </c>
      <c r="N51" s="607"/>
      <c r="O51" s="608">
        <v>6.1429580000000001</v>
      </c>
      <c r="P51" s="607"/>
      <c r="Q51" s="608">
        <v>379.18745899999999</v>
      </c>
      <c r="R51" s="627"/>
      <c r="S51" s="626"/>
      <c r="T51" s="633"/>
      <c r="U51" s="630"/>
      <c r="V51" s="634" t="s">
        <v>38</v>
      </c>
      <c r="W51" s="608">
        <v>315.90896700000002</v>
      </c>
      <c r="X51" s="607"/>
      <c r="Y51" s="608">
        <v>834.06101999999998</v>
      </c>
      <c r="Z51" s="607"/>
      <c r="AA51" s="608">
        <v>241.80087399999999</v>
      </c>
      <c r="AB51" s="607"/>
      <c r="AC51" s="608">
        <v>9.9802009999999992</v>
      </c>
      <c r="AD51" s="607"/>
      <c r="AE51" s="608"/>
      <c r="AF51" s="607"/>
      <c r="AG51" s="608"/>
      <c r="AH51" s="607"/>
      <c r="AI51" s="608"/>
    </row>
    <row r="52" spans="1:35" s="629" customFormat="1" ht="16.5" customHeight="1">
      <c r="A52" s="626"/>
      <c r="B52" s="633"/>
      <c r="C52" s="630"/>
      <c r="D52" s="634" t="s">
        <v>41</v>
      </c>
      <c r="E52" s="606">
        <v>3043.6898350000001</v>
      </c>
      <c r="F52" s="607"/>
      <c r="G52" s="608">
        <v>479.70169199999998</v>
      </c>
      <c r="H52" s="607"/>
      <c r="I52" s="608">
        <v>68.031906000000006</v>
      </c>
      <c r="J52" s="607"/>
      <c r="K52" s="608">
        <v>246.87615400000001</v>
      </c>
      <c r="L52" s="607"/>
      <c r="M52" s="608">
        <v>266.14742000000001</v>
      </c>
      <c r="N52" s="607"/>
      <c r="O52" s="608">
        <v>52.25264</v>
      </c>
      <c r="P52" s="607"/>
      <c r="Q52" s="608">
        <v>466.33110399999998</v>
      </c>
      <c r="R52" s="627"/>
      <c r="S52" s="626"/>
      <c r="T52" s="633"/>
      <c r="U52" s="630"/>
      <c r="V52" s="634" t="s">
        <v>41</v>
      </c>
      <c r="W52" s="608">
        <v>327.71719300000001</v>
      </c>
      <c r="X52" s="607"/>
      <c r="Y52" s="608">
        <v>854.52382599999999</v>
      </c>
      <c r="Z52" s="607"/>
      <c r="AA52" s="608">
        <v>274.19923399999999</v>
      </c>
      <c r="AB52" s="607"/>
      <c r="AC52" s="608">
        <v>7.9086660000000002</v>
      </c>
      <c r="AD52" s="607"/>
      <c r="AE52" s="608"/>
      <c r="AF52" s="607"/>
      <c r="AG52" s="608"/>
      <c r="AH52" s="607"/>
      <c r="AI52" s="608"/>
    </row>
    <row r="53" spans="1:35" s="629" customFormat="1" ht="16.5" customHeight="1">
      <c r="A53" s="626"/>
      <c r="B53" s="633"/>
      <c r="C53" s="630"/>
      <c r="D53" s="634" t="s">
        <v>39</v>
      </c>
      <c r="E53" s="606">
        <v>3279.953532</v>
      </c>
      <c r="F53" s="607"/>
      <c r="G53" s="608">
        <v>480.00397800000002</v>
      </c>
      <c r="H53" s="607"/>
      <c r="I53" s="608">
        <v>83.293695</v>
      </c>
      <c r="J53" s="607"/>
      <c r="K53" s="608">
        <v>94.076384000000004</v>
      </c>
      <c r="L53" s="607"/>
      <c r="M53" s="608">
        <v>334.49687599999999</v>
      </c>
      <c r="N53" s="607"/>
      <c r="O53" s="608">
        <v>31.457318999999998</v>
      </c>
      <c r="P53" s="607"/>
      <c r="Q53" s="608">
        <v>532.95885499999997</v>
      </c>
      <c r="R53" s="627"/>
      <c r="S53" s="626"/>
      <c r="T53" s="633"/>
      <c r="U53" s="630"/>
      <c r="V53" s="634" t="s">
        <v>39</v>
      </c>
      <c r="W53" s="608">
        <v>407.45717500000001</v>
      </c>
      <c r="X53" s="607"/>
      <c r="Y53" s="608">
        <v>1039.6135650000001</v>
      </c>
      <c r="Z53" s="607"/>
      <c r="AA53" s="608">
        <v>268.66414900000001</v>
      </c>
      <c r="AB53" s="607"/>
      <c r="AC53" s="608">
        <v>7.9315360000000004</v>
      </c>
      <c r="AD53" s="607"/>
      <c r="AE53" s="608"/>
      <c r="AF53" s="607"/>
      <c r="AG53" s="608"/>
      <c r="AH53" s="607"/>
      <c r="AI53" s="608"/>
    </row>
    <row r="54" spans="1:35" s="629" customFormat="1" ht="16.5" customHeight="1">
      <c r="A54" s="626"/>
      <c r="B54" s="633"/>
      <c r="C54" s="630"/>
      <c r="D54" s="634"/>
      <c r="E54" s="606"/>
      <c r="F54" s="607"/>
      <c r="G54" s="608"/>
      <c r="H54" s="607"/>
      <c r="I54" s="608"/>
      <c r="J54" s="607"/>
      <c r="K54" s="608"/>
      <c r="L54" s="607"/>
      <c r="M54" s="608"/>
      <c r="N54" s="607"/>
      <c r="O54" s="608"/>
      <c r="P54" s="607"/>
      <c r="Q54" s="608"/>
      <c r="R54" s="627"/>
      <c r="S54" s="626"/>
      <c r="T54" s="633"/>
      <c r="U54" s="630"/>
      <c r="V54" s="634"/>
      <c r="W54" s="608"/>
      <c r="X54" s="607"/>
      <c r="Y54" s="608"/>
      <c r="Z54" s="607"/>
      <c r="AA54" s="608"/>
      <c r="AB54" s="607"/>
      <c r="AC54" s="608"/>
      <c r="AD54" s="607"/>
      <c r="AE54" s="608"/>
      <c r="AF54" s="607"/>
      <c r="AG54" s="608"/>
      <c r="AH54" s="607"/>
      <c r="AI54" s="608"/>
    </row>
    <row r="55" spans="1:35" s="629" customFormat="1" ht="16.5" customHeight="1">
      <c r="A55" s="626"/>
      <c r="B55" s="633" t="s">
        <v>491</v>
      </c>
      <c r="C55" s="630"/>
      <c r="D55" s="634" t="s">
        <v>40</v>
      </c>
      <c r="E55" s="606">
        <v>2991.8</v>
      </c>
      <c r="F55" s="607"/>
      <c r="G55" s="608">
        <v>488.3</v>
      </c>
      <c r="H55" s="607"/>
      <c r="I55" s="608">
        <v>90.6</v>
      </c>
      <c r="J55" s="607"/>
      <c r="K55" s="608">
        <v>116.6</v>
      </c>
      <c r="L55" s="607"/>
      <c r="M55" s="608">
        <v>341.2</v>
      </c>
      <c r="N55" s="607"/>
      <c r="O55" s="608">
        <v>9</v>
      </c>
      <c r="P55" s="607"/>
      <c r="Q55" s="608">
        <v>422.8</v>
      </c>
      <c r="R55" s="627"/>
      <c r="S55" s="626"/>
      <c r="T55" s="633" t="s">
        <v>491</v>
      </c>
      <c r="U55" s="630"/>
      <c r="V55" s="634" t="s">
        <v>40</v>
      </c>
      <c r="W55" s="608">
        <v>341.3</v>
      </c>
      <c r="X55" s="607"/>
      <c r="Y55" s="608">
        <v>919.4</v>
      </c>
      <c r="Z55" s="607"/>
      <c r="AA55" s="608">
        <v>254</v>
      </c>
      <c r="AB55" s="607"/>
      <c r="AC55" s="608">
        <v>8.6</v>
      </c>
      <c r="AD55" s="607"/>
      <c r="AE55" s="608"/>
      <c r="AF55" s="607"/>
      <c r="AG55" s="608"/>
      <c r="AH55" s="607"/>
      <c r="AI55" s="608"/>
    </row>
    <row r="56" spans="1:35" s="629" customFormat="1" ht="16.5" customHeight="1">
      <c r="A56" s="626"/>
      <c r="B56" s="633"/>
      <c r="C56" s="630"/>
      <c r="D56" s="634" t="s">
        <v>33</v>
      </c>
      <c r="E56" s="606">
        <v>2374.1</v>
      </c>
      <c r="F56" s="607"/>
      <c r="G56" s="608">
        <v>463.1</v>
      </c>
      <c r="H56" s="607"/>
      <c r="I56" s="608">
        <v>75.599999999999994</v>
      </c>
      <c r="J56" s="607"/>
      <c r="K56" s="608">
        <v>45</v>
      </c>
      <c r="L56" s="607"/>
      <c r="M56" s="608">
        <v>240.6</v>
      </c>
      <c r="N56" s="607"/>
      <c r="O56" s="608">
        <v>78.7</v>
      </c>
      <c r="P56" s="607"/>
      <c r="Q56" s="608">
        <v>332.6</v>
      </c>
      <c r="R56" s="627"/>
      <c r="S56" s="626"/>
      <c r="T56" s="633"/>
      <c r="U56" s="630"/>
      <c r="V56" s="634" t="s">
        <v>33</v>
      </c>
      <c r="W56" s="608">
        <v>344.6</v>
      </c>
      <c r="X56" s="607"/>
      <c r="Y56" s="608">
        <v>569.1</v>
      </c>
      <c r="Z56" s="607"/>
      <c r="AA56" s="608">
        <v>192.5</v>
      </c>
      <c r="AB56" s="607"/>
      <c r="AC56" s="608">
        <v>5.8</v>
      </c>
      <c r="AD56" s="607"/>
      <c r="AE56" s="608"/>
      <c r="AF56" s="607"/>
      <c r="AG56" s="608"/>
      <c r="AH56" s="607"/>
      <c r="AI56" s="608"/>
    </row>
    <row r="57" spans="1:35" ht="17.25" customHeight="1" thickBot="1">
      <c r="A57" s="46"/>
      <c r="B57" s="789"/>
      <c r="C57" s="789"/>
      <c r="D57" s="789"/>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1"/>
      <c r="AE57" s="792"/>
      <c r="AF57" s="793"/>
      <c r="AG57" s="793"/>
      <c r="AH57" s="793"/>
      <c r="AI57" s="793"/>
    </row>
    <row r="58" spans="1:35" ht="18" customHeight="1">
      <c r="A58" s="50"/>
      <c r="B58" s="75"/>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1:35" ht="30" customHeight="1">
      <c r="A59" s="50">
        <v>87</v>
      </c>
      <c r="B59" s="75"/>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1:35" ht="30" customHeight="1">
      <c r="A60" s="50"/>
      <c r="B60" s="75"/>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1:35" s="53" customFormat="1" ht="18" customHeight="1">
      <c r="A61" s="889"/>
      <c r="B61" s="889"/>
      <c r="C61" s="889"/>
      <c r="D61" s="889"/>
      <c r="E61" s="889"/>
      <c r="F61" s="889"/>
      <c r="G61" s="889"/>
      <c r="H61" s="889"/>
      <c r="I61" s="889"/>
      <c r="J61" s="889"/>
      <c r="K61" s="889"/>
      <c r="L61" s="889"/>
      <c r="M61" s="889"/>
      <c r="N61" s="889"/>
      <c r="O61" s="889"/>
      <c r="P61" s="889"/>
      <c r="Q61" s="889"/>
      <c r="R61" s="889"/>
      <c r="S61" s="415">
        <v>210</v>
      </c>
      <c r="T61" s="889"/>
      <c r="U61" s="889"/>
      <c r="V61" s="889"/>
      <c r="W61" s="889"/>
      <c r="X61" s="889"/>
      <c r="Y61" s="889"/>
      <c r="Z61" s="889"/>
      <c r="AA61" s="889"/>
      <c r="AB61" s="889"/>
      <c r="AC61" s="889"/>
      <c r="AD61" s="889"/>
      <c r="AE61" s="415"/>
      <c r="AF61" s="77"/>
    </row>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mergeCells count="11">
    <mergeCell ref="W11:X11"/>
    <mergeCell ref="W12:X12"/>
    <mergeCell ref="E17:Q17"/>
    <mergeCell ref="W17:AD17"/>
    <mergeCell ref="A61:R61"/>
    <mergeCell ref="T61:AD61"/>
    <mergeCell ref="B1:D2"/>
    <mergeCell ref="T1:V2"/>
    <mergeCell ref="W5:X5"/>
    <mergeCell ref="W6:X6"/>
    <mergeCell ref="W7:X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2"/>
  <sheetViews>
    <sheetView view="pageBreakPreview" topLeftCell="B1" zoomScale="89" zoomScaleNormal="80" zoomScaleSheetLayoutView="89" workbookViewId="0">
      <pane xSplit="3" ySplit="18" topLeftCell="O37" activePane="bottomRight" state="frozen"/>
      <selection activeCell="AE49" sqref="AE49"/>
      <selection pane="topRight" activeCell="AE49" sqref="AE49"/>
      <selection pane="bottomLeft" activeCell="AE49" sqref="AE49"/>
      <selection pane="bottomRight" activeCell="W55" sqref="W55:AD55"/>
    </sheetView>
  </sheetViews>
  <sheetFormatPr defaultRowHeight="14.25"/>
  <cols>
    <col min="1" max="1" width="2.28515625" style="49" hidden="1" customWidth="1"/>
    <col min="2" max="2" width="7.140625" style="49" customWidth="1"/>
    <col min="3" max="3" width="3.42578125" style="49" hidden="1" customWidth="1"/>
    <col min="4" max="4" width="6.42578125" style="49" customWidth="1"/>
    <col min="5" max="5" width="11.140625" style="49" customWidth="1"/>
    <col min="6" max="6" width="5.140625" style="49" customWidth="1"/>
    <col min="7" max="7" width="8.5703125" style="49" customWidth="1"/>
    <col min="8" max="8" width="5.140625" style="49" customWidth="1"/>
    <col min="9" max="9" width="8.85546875" style="49" customWidth="1"/>
    <col min="10" max="10" width="5.140625" style="49" customWidth="1"/>
    <col min="11" max="11" width="9.5703125" style="49" customWidth="1"/>
    <col min="12" max="12" width="5.140625" style="49" customWidth="1"/>
    <col min="13" max="13" width="10.28515625" style="49" customWidth="1"/>
    <col min="14" max="14" width="5.140625" style="49" customWidth="1"/>
    <col min="15" max="15" width="8.5703125" style="49" customWidth="1"/>
    <col min="16" max="16" width="5.140625" style="49" customWidth="1"/>
    <col min="17" max="17" width="10.7109375" style="49" customWidth="1"/>
    <col min="18" max="18" width="2.28515625" style="49" hidden="1" customWidth="1"/>
    <col min="19" max="19" width="1.7109375" style="49" customWidth="1"/>
    <col min="20" max="20" width="7" style="49" customWidth="1"/>
    <col min="21" max="21" width="2.42578125" style="49" hidden="1" customWidth="1"/>
    <col min="22" max="22" width="6.7109375" style="49" customWidth="1"/>
    <col min="23" max="23" width="8.85546875" style="49" customWidth="1"/>
    <col min="24" max="24" width="3.28515625" style="49" customWidth="1"/>
    <col min="25" max="25" width="8.85546875" style="49" customWidth="1"/>
    <col min="26" max="26" width="10" style="49" customWidth="1"/>
    <col min="27" max="27" width="12.5703125" style="49" customWidth="1"/>
    <col min="28" max="28" width="8.7109375" style="49" customWidth="1"/>
    <col min="29" max="29" width="12.5703125" style="49" customWidth="1"/>
    <col min="30" max="30" width="8.85546875" style="49" customWidth="1"/>
    <col min="31" max="31" width="6.42578125" style="49" customWidth="1"/>
    <col min="32" max="32" width="1.7109375" style="49" customWidth="1"/>
    <col min="33" max="16384" width="9.140625" style="49"/>
  </cols>
  <sheetData>
    <row r="1" spans="1:32" s="1" customFormat="1" ht="18" customHeight="1">
      <c r="B1" s="883" t="s">
        <v>103</v>
      </c>
      <c r="C1" s="883"/>
      <c r="D1" s="883"/>
      <c r="E1" s="80" t="s">
        <v>104</v>
      </c>
      <c r="F1" s="4"/>
      <c r="G1" s="4"/>
      <c r="H1" s="4"/>
      <c r="I1" s="4"/>
      <c r="J1" s="4"/>
      <c r="K1" s="4"/>
      <c r="L1" s="4"/>
      <c r="M1" s="4"/>
      <c r="N1" s="4"/>
      <c r="O1" s="81"/>
      <c r="P1" s="4"/>
      <c r="Q1" s="4"/>
      <c r="R1" s="4"/>
      <c r="S1" s="82"/>
      <c r="T1" s="883" t="s">
        <v>103</v>
      </c>
      <c r="U1" s="883"/>
      <c r="V1" s="883"/>
      <c r="W1" s="80" t="s">
        <v>105</v>
      </c>
      <c r="X1" s="82"/>
      <c r="Y1" s="82"/>
      <c r="Z1" s="82"/>
      <c r="AA1" s="82"/>
      <c r="AB1" s="82"/>
      <c r="AC1" s="82"/>
      <c r="AD1" s="82"/>
      <c r="AE1" s="82"/>
      <c r="AF1" s="83"/>
    </row>
    <row r="2" spans="1:32" s="1" customFormat="1" ht="18" customHeight="1">
      <c r="A2" s="56" t="s">
        <v>106</v>
      </c>
      <c r="B2" s="883"/>
      <c r="C2" s="883"/>
      <c r="D2" s="883"/>
      <c r="E2" s="57" t="s">
        <v>107</v>
      </c>
      <c r="F2" s="56"/>
      <c r="G2" s="56"/>
      <c r="H2" s="56"/>
      <c r="I2" s="56"/>
      <c r="J2" s="56"/>
      <c r="K2" s="56"/>
      <c r="L2" s="56"/>
      <c r="M2" s="56"/>
      <c r="N2" s="56"/>
      <c r="O2" s="56"/>
      <c r="P2" s="56"/>
      <c r="Q2" s="56"/>
      <c r="R2" s="56"/>
      <c r="S2" s="56" t="s">
        <v>108</v>
      </c>
      <c r="T2" s="883"/>
      <c r="U2" s="883"/>
      <c r="V2" s="883"/>
      <c r="W2" s="57" t="s">
        <v>109</v>
      </c>
      <c r="X2" s="84"/>
      <c r="Y2" s="84"/>
      <c r="Z2" s="84"/>
      <c r="AA2" s="84"/>
      <c r="AB2" s="84"/>
      <c r="AC2" s="84"/>
      <c r="AD2" s="84"/>
      <c r="AE2" s="84"/>
      <c r="AF2" s="85"/>
    </row>
    <row r="3" spans="1:32" s="9" customFormat="1" ht="15" customHeight="1" thickBot="1">
      <c r="S3" s="86"/>
      <c r="T3" s="86"/>
      <c r="U3" s="86"/>
      <c r="V3" s="86"/>
      <c r="W3" s="86"/>
      <c r="X3" s="86"/>
      <c r="Y3" s="86"/>
      <c r="Z3" s="86"/>
      <c r="AA3" s="86"/>
      <c r="AB3" s="86"/>
      <c r="AC3" s="86"/>
      <c r="AD3" s="86"/>
      <c r="AE3" s="86"/>
      <c r="AF3" s="87"/>
    </row>
    <row r="4" spans="1:32" s="15" customFormat="1" ht="6.75" customHeight="1">
      <c r="A4" s="11"/>
      <c r="B4" s="12"/>
      <c r="C4" s="12"/>
      <c r="D4" s="12"/>
      <c r="E4" s="12"/>
      <c r="F4" s="12"/>
      <c r="G4" s="12"/>
      <c r="H4" s="12"/>
      <c r="I4" s="12"/>
      <c r="J4" s="12"/>
      <c r="K4" s="12"/>
      <c r="L4" s="12"/>
      <c r="M4" s="12"/>
      <c r="N4" s="12"/>
      <c r="O4" s="12"/>
      <c r="P4" s="12"/>
      <c r="Q4" s="12"/>
      <c r="R4" s="12"/>
      <c r="S4" s="88"/>
      <c r="T4" s="88"/>
      <c r="U4" s="88"/>
      <c r="V4" s="88"/>
      <c r="W4" s="88"/>
      <c r="X4" s="88"/>
      <c r="Y4" s="88"/>
      <c r="Z4" s="88"/>
      <c r="AA4" s="88"/>
      <c r="AB4" s="88"/>
      <c r="AC4" s="88"/>
      <c r="AD4" s="88"/>
      <c r="AE4" s="88"/>
      <c r="AF4" s="89"/>
    </row>
    <row r="5" spans="1:32" s="15" customFormat="1" ht="15" customHeight="1">
      <c r="A5" s="16"/>
      <c r="B5" s="21"/>
      <c r="C5" s="21"/>
      <c r="D5" s="21"/>
      <c r="E5" s="328" t="s">
        <v>13</v>
      </c>
      <c r="F5" s="21"/>
      <c r="G5" s="328" t="s">
        <v>47</v>
      </c>
      <c r="H5" s="21"/>
      <c r="I5" s="328" t="s">
        <v>48</v>
      </c>
      <c r="J5" s="21"/>
      <c r="K5" s="328" t="s">
        <v>49</v>
      </c>
      <c r="L5" s="21"/>
      <c r="M5" s="328" t="s">
        <v>50</v>
      </c>
      <c r="N5" s="21"/>
      <c r="O5" s="328" t="s">
        <v>51</v>
      </c>
      <c r="P5" s="21"/>
      <c r="Q5" s="328" t="s">
        <v>49</v>
      </c>
      <c r="R5" s="21"/>
      <c r="S5" s="89"/>
      <c r="T5" s="17"/>
      <c r="U5" s="90"/>
      <c r="V5" s="90"/>
      <c r="W5" s="330" t="s">
        <v>52</v>
      </c>
      <c r="X5" s="90"/>
      <c r="Y5" s="90"/>
      <c r="Z5" s="330" t="s">
        <v>53</v>
      </c>
      <c r="AA5" s="90"/>
      <c r="AB5" s="330" t="s">
        <v>54</v>
      </c>
      <c r="AC5" s="90"/>
      <c r="AD5" s="330" t="s">
        <v>55</v>
      </c>
      <c r="AE5" s="91"/>
      <c r="AF5" s="90"/>
    </row>
    <row r="6" spans="1:32" s="15" customFormat="1" ht="12.95" customHeight="1">
      <c r="A6" s="16"/>
      <c r="B6" s="60"/>
      <c r="C6" s="21"/>
      <c r="D6" s="17"/>
      <c r="E6" s="60"/>
      <c r="F6" s="21"/>
      <c r="G6" s="60"/>
      <c r="H6" s="21"/>
      <c r="I6" s="328" t="s">
        <v>56</v>
      </c>
      <c r="J6" s="21"/>
      <c r="K6" s="328" t="s">
        <v>57</v>
      </c>
      <c r="L6" s="21"/>
      <c r="M6" s="328" t="s">
        <v>58</v>
      </c>
      <c r="N6" s="21"/>
      <c r="O6" s="328" t="s">
        <v>59</v>
      </c>
      <c r="P6" s="21"/>
      <c r="Q6" s="328" t="s">
        <v>60</v>
      </c>
      <c r="R6" s="21"/>
      <c r="S6" s="89"/>
      <c r="T6" s="891"/>
      <c r="U6" s="891"/>
      <c r="V6" s="329"/>
      <c r="W6" s="330" t="s">
        <v>61</v>
      </c>
      <c r="X6" s="90"/>
      <c r="Y6" s="90"/>
      <c r="Z6" s="330" t="s">
        <v>62</v>
      </c>
      <c r="AA6" s="90"/>
      <c r="AB6" s="330" t="s">
        <v>63</v>
      </c>
      <c r="AC6" s="90"/>
      <c r="AD6" s="330" t="s">
        <v>64</v>
      </c>
      <c r="AE6" s="91"/>
      <c r="AF6" s="90"/>
    </row>
    <row r="7" spans="1:32" s="15" customFormat="1" ht="16.5" customHeight="1">
      <c r="A7" s="16"/>
      <c r="B7" s="328"/>
      <c r="C7" s="21"/>
      <c r="D7" s="17"/>
      <c r="E7" s="328"/>
      <c r="F7" s="21"/>
      <c r="G7" s="328"/>
      <c r="H7" s="21"/>
      <c r="I7" s="328" t="s">
        <v>65</v>
      </c>
      <c r="J7" s="21"/>
      <c r="K7" s="328" t="s">
        <v>66</v>
      </c>
      <c r="L7" s="21"/>
      <c r="M7" s="328" t="s">
        <v>67</v>
      </c>
      <c r="N7" s="21"/>
      <c r="O7" s="328" t="s">
        <v>68</v>
      </c>
      <c r="P7" s="21"/>
      <c r="Q7" s="60"/>
      <c r="R7" s="22"/>
      <c r="S7" s="89"/>
      <c r="T7" s="89"/>
      <c r="U7" s="89"/>
      <c r="V7" s="89"/>
      <c r="W7" s="330" t="s">
        <v>69</v>
      </c>
      <c r="X7" s="90"/>
      <c r="Y7" s="90"/>
      <c r="Z7" s="330" t="s">
        <v>110</v>
      </c>
      <c r="AA7" s="90"/>
      <c r="AB7" s="329"/>
      <c r="AC7" s="89"/>
      <c r="AD7" s="330" t="s">
        <v>71</v>
      </c>
      <c r="AE7" s="91"/>
      <c r="AF7" s="90"/>
    </row>
    <row r="8" spans="1:32" s="15" customFormat="1" ht="12.95" customHeight="1">
      <c r="A8" s="16"/>
      <c r="B8" s="17"/>
      <c r="C8" s="22"/>
      <c r="D8" s="22"/>
      <c r="E8" s="17"/>
      <c r="F8" s="22"/>
      <c r="G8" s="23"/>
      <c r="H8" s="22"/>
      <c r="I8" s="60"/>
      <c r="J8" s="21"/>
      <c r="K8" s="328" t="s">
        <v>72</v>
      </c>
      <c r="L8" s="21"/>
      <c r="M8" s="328" t="s">
        <v>56</v>
      </c>
      <c r="N8" s="21"/>
      <c r="O8" s="328" t="s">
        <v>73</v>
      </c>
      <c r="P8" s="21"/>
      <c r="Q8" s="60"/>
      <c r="R8" s="17"/>
      <c r="S8" s="89"/>
      <c r="T8" s="89"/>
      <c r="U8" s="89"/>
      <c r="V8" s="89"/>
      <c r="W8" s="329"/>
      <c r="X8" s="329"/>
      <c r="Y8" s="92"/>
      <c r="Z8" s="329"/>
      <c r="AA8" s="92"/>
      <c r="AB8" s="329"/>
      <c r="AC8" s="89"/>
      <c r="AD8" s="329"/>
      <c r="AE8" s="93"/>
      <c r="AF8" s="89"/>
    </row>
    <row r="9" spans="1:32" s="15" customFormat="1" ht="13.5" customHeight="1">
      <c r="A9" s="16"/>
      <c r="B9" s="563" t="s">
        <v>17</v>
      </c>
      <c r="C9" s="22"/>
      <c r="D9" s="22"/>
      <c r="E9" s="17"/>
      <c r="F9" s="22"/>
      <c r="G9" s="23"/>
      <c r="H9" s="22"/>
      <c r="I9" s="60"/>
      <c r="J9" s="21"/>
      <c r="K9" s="328" t="s">
        <v>74</v>
      </c>
      <c r="L9" s="21"/>
      <c r="M9" s="328" t="s">
        <v>75</v>
      </c>
      <c r="N9" s="21"/>
      <c r="O9" s="328" t="s">
        <v>76</v>
      </c>
      <c r="P9" s="21"/>
      <c r="Q9" s="60"/>
      <c r="R9" s="17"/>
      <c r="S9" s="89"/>
      <c r="T9" s="565" t="s">
        <v>17</v>
      </c>
      <c r="U9" s="89"/>
      <c r="V9" s="89"/>
      <c r="W9" s="329"/>
      <c r="X9" s="329"/>
      <c r="Y9" s="92"/>
      <c r="Z9" s="329"/>
      <c r="AA9" s="92"/>
      <c r="AB9" s="329"/>
      <c r="AC9" s="89"/>
      <c r="AD9" s="329"/>
      <c r="AE9" s="93"/>
      <c r="AF9" s="89"/>
    </row>
    <row r="10" spans="1:32" s="15" customFormat="1" ht="15" customHeight="1">
      <c r="A10" s="16"/>
      <c r="B10" s="564" t="s">
        <v>21</v>
      </c>
      <c r="C10" s="22"/>
      <c r="D10" s="22"/>
      <c r="E10" s="17"/>
      <c r="F10" s="17"/>
      <c r="G10" s="17"/>
      <c r="H10" s="17"/>
      <c r="I10" s="60"/>
      <c r="J10" s="21"/>
      <c r="K10" s="328"/>
      <c r="L10" s="21"/>
      <c r="M10" s="328"/>
      <c r="N10" s="21"/>
      <c r="O10" s="328"/>
      <c r="P10" s="21"/>
      <c r="Q10" s="23"/>
      <c r="R10" s="17"/>
      <c r="S10" s="89"/>
      <c r="T10" s="566" t="s">
        <v>21</v>
      </c>
      <c r="U10" s="92"/>
      <c r="V10" s="92"/>
      <c r="W10" s="329"/>
      <c r="X10" s="329"/>
      <c r="Y10" s="92"/>
      <c r="Z10" s="329"/>
      <c r="AA10" s="92"/>
      <c r="AB10" s="329"/>
      <c r="AC10" s="89"/>
      <c r="AD10" s="329"/>
      <c r="AE10" s="93"/>
      <c r="AF10" s="89"/>
    </row>
    <row r="11" spans="1:32" s="15" customFormat="1" ht="12.95" customHeight="1">
      <c r="A11" s="16"/>
      <c r="B11" s="17"/>
      <c r="C11" s="17"/>
      <c r="D11" s="17"/>
      <c r="E11" s="60" t="s">
        <v>25</v>
      </c>
      <c r="F11" s="21"/>
      <c r="G11" s="60" t="s">
        <v>77</v>
      </c>
      <c r="H11" s="17"/>
      <c r="I11" s="60" t="s">
        <v>78</v>
      </c>
      <c r="J11" s="17"/>
      <c r="K11" s="60" t="s">
        <v>79</v>
      </c>
      <c r="L11" s="17"/>
      <c r="M11" s="60" t="s">
        <v>80</v>
      </c>
      <c r="N11" s="17"/>
      <c r="O11" s="60" t="s">
        <v>81</v>
      </c>
      <c r="P11" s="21"/>
      <c r="Q11" s="60" t="s">
        <v>82</v>
      </c>
      <c r="R11" s="17"/>
      <c r="S11" s="89"/>
      <c r="T11" s="17"/>
      <c r="U11" s="17"/>
      <c r="V11" s="17"/>
      <c r="W11" s="329" t="s">
        <v>83</v>
      </c>
      <c r="X11" s="329"/>
      <c r="Y11" s="92"/>
      <c r="Z11" s="329" t="s">
        <v>84</v>
      </c>
      <c r="AA11" s="92"/>
      <c r="AB11" s="329" t="s">
        <v>85</v>
      </c>
      <c r="AC11" s="89"/>
      <c r="AD11" s="329" t="s">
        <v>85</v>
      </c>
      <c r="AE11" s="93"/>
      <c r="AF11" s="89"/>
    </row>
    <row r="12" spans="1:32" s="15" customFormat="1" ht="12.95" customHeight="1">
      <c r="A12" s="16"/>
      <c r="B12" s="17"/>
      <c r="C12" s="17"/>
      <c r="D12" s="17"/>
      <c r="E12" s="17"/>
      <c r="F12" s="17"/>
      <c r="G12" s="17"/>
      <c r="H12" s="17"/>
      <c r="I12" s="60" t="s">
        <v>86</v>
      </c>
      <c r="J12" s="17"/>
      <c r="K12" s="60" t="s">
        <v>87</v>
      </c>
      <c r="L12" s="17"/>
      <c r="M12" s="60" t="s">
        <v>88</v>
      </c>
      <c r="N12" s="17"/>
      <c r="O12" s="60" t="s">
        <v>89</v>
      </c>
      <c r="P12" s="17"/>
      <c r="Q12" s="60" t="s">
        <v>90</v>
      </c>
      <c r="R12" s="17"/>
      <c r="S12" s="89"/>
      <c r="T12" s="89"/>
      <c r="U12" s="89"/>
      <c r="V12" s="89"/>
      <c r="W12" s="891" t="s">
        <v>91</v>
      </c>
      <c r="X12" s="891"/>
      <c r="Y12" s="92"/>
      <c r="Z12" s="329" t="s">
        <v>92</v>
      </c>
      <c r="AA12" s="92"/>
      <c r="AB12" s="329" t="s">
        <v>93</v>
      </c>
      <c r="AC12" s="89"/>
      <c r="AD12" s="329" t="s">
        <v>94</v>
      </c>
      <c r="AE12" s="93"/>
      <c r="AF12" s="89"/>
    </row>
    <row r="13" spans="1:32" s="15" customFormat="1" ht="12.95" customHeight="1">
      <c r="A13" s="16"/>
      <c r="B13" s="17"/>
      <c r="C13" s="17"/>
      <c r="D13" s="17"/>
      <c r="E13" s="17"/>
      <c r="F13" s="17"/>
      <c r="G13" s="17"/>
      <c r="H13" s="17"/>
      <c r="I13" s="60" t="s">
        <v>95</v>
      </c>
      <c r="J13" s="17"/>
      <c r="K13" s="60" t="s">
        <v>96</v>
      </c>
      <c r="L13" s="17"/>
      <c r="M13" s="60" t="s">
        <v>97</v>
      </c>
      <c r="N13" s="17"/>
      <c r="O13" s="60" t="s">
        <v>98</v>
      </c>
      <c r="P13" s="17"/>
      <c r="Q13" s="17"/>
      <c r="R13" s="17"/>
      <c r="S13" s="89"/>
      <c r="T13" s="89"/>
      <c r="U13" s="89"/>
      <c r="V13" s="89"/>
      <c r="W13" s="92"/>
      <c r="X13" s="92"/>
      <c r="Y13" s="92"/>
      <c r="Z13" s="329" t="s">
        <v>99</v>
      </c>
      <c r="AA13" s="92"/>
      <c r="AB13" s="329" t="s">
        <v>100</v>
      </c>
      <c r="AC13" s="89"/>
      <c r="AD13" s="329" t="s">
        <v>101</v>
      </c>
      <c r="AE13" s="93"/>
      <c r="AF13" s="89"/>
    </row>
    <row r="14" spans="1:32" s="15" customFormat="1" ht="12.95" customHeight="1">
      <c r="A14" s="16"/>
      <c r="B14" s="17"/>
      <c r="C14" s="17"/>
      <c r="D14" s="17"/>
      <c r="E14" s="17"/>
      <c r="F14" s="17"/>
      <c r="G14" s="17"/>
      <c r="H14" s="17"/>
      <c r="I14" s="60"/>
      <c r="J14" s="17"/>
      <c r="K14" s="60"/>
      <c r="L14" s="17"/>
      <c r="M14" s="60" t="s">
        <v>102</v>
      </c>
      <c r="N14" s="17"/>
      <c r="O14" s="60"/>
      <c r="P14" s="17"/>
      <c r="Q14" s="17"/>
      <c r="R14" s="17"/>
      <c r="S14" s="89"/>
      <c r="T14" s="89"/>
      <c r="U14" s="89"/>
      <c r="V14" s="89"/>
      <c r="W14" s="92"/>
      <c r="X14" s="92"/>
      <c r="Y14" s="92"/>
      <c r="Z14" s="329"/>
      <c r="AA14" s="92"/>
      <c r="AB14" s="89"/>
      <c r="AC14" s="89"/>
      <c r="AD14" s="93"/>
      <c r="AE14" s="93"/>
      <c r="AF14" s="89"/>
    </row>
    <row r="15" spans="1:32" s="15" customFormat="1" ht="5.0999999999999996" customHeight="1">
      <c r="A15" s="16"/>
      <c r="B15" s="17"/>
      <c r="C15" s="17"/>
      <c r="D15" s="17"/>
      <c r="E15" s="21"/>
      <c r="F15" s="21"/>
      <c r="G15" s="17"/>
      <c r="H15" s="17"/>
      <c r="I15" s="17"/>
      <c r="J15" s="17"/>
      <c r="K15" s="17"/>
      <c r="L15" s="17"/>
      <c r="M15" s="60"/>
      <c r="N15" s="20"/>
      <c r="O15" s="17"/>
      <c r="P15" s="17"/>
      <c r="Q15" s="17"/>
      <c r="R15" s="17"/>
      <c r="S15" s="89"/>
      <c r="T15" s="89"/>
      <c r="U15" s="89"/>
      <c r="V15" s="89"/>
      <c r="W15" s="89"/>
      <c r="X15" s="89"/>
      <c r="Y15" s="89"/>
      <c r="Z15" s="89"/>
      <c r="AA15" s="89"/>
      <c r="AB15" s="89"/>
      <c r="AC15" s="89"/>
      <c r="AD15" s="89"/>
      <c r="AE15" s="89"/>
      <c r="AF15" s="89"/>
    </row>
    <row r="16" spans="1:32" s="15" customFormat="1" ht="5.0999999999999996" customHeight="1">
      <c r="A16" s="16"/>
      <c r="B16" s="17"/>
      <c r="C16" s="17"/>
      <c r="D16" s="17"/>
      <c r="E16" s="61"/>
      <c r="F16" s="61"/>
      <c r="G16" s="25"/>
      <c r="H16" s="25"/>
      <c r="I16" s="25"/>
      <c r="J16" s="25"/>
      <c r="K16" s="25"/>
      <c r="L16" s="25"/>
      <c r="M16" s="62"/>
      <c r="N16" s="62"/>
      <c r="O16" s="25"/>
      <c r="P16" s="25"/>
      <c r="Q16" s="25"/>
      <c r="R16" s="25"/>
      <c r="S16" s="89"/>
      <c r="T16" s="89"/>
      <c r="U16" s="89"/>
      <c r="V16" s="89"/>
      <c r="W16" s="94"/>
      <c r="X16" s="94"/>
      <c r="Y16" s="94"/>
      <c r="Z16" s="94"/>
      <c r="AA16" s="94"/>
      <c r="AB16" s="94"/>
      <c r="AC16" s="94"/>
      <c r="AD16" s="94"/>
      <c r="AE16" s="94"/>
      <c r="AF16" s="89"/>
    </row>
    <row r="17" spans="1:32" s="15" customFormat="1" ht="15" customHeight="1">
      <c r="A17" s="16"/>
      <c r="B17" s="17"/>
      <c r="C17" s="17"/>
      <c r="D17" s="17"/>
      <c r="E17" s="886" t="s">
        <v>453</v>
      </c>
      <c r="F17" s="886"/>
      <c r="G17" s="886"/>
      <c r="H17" s="886"/>
      <c r="I17" s="886"/>
      <c r="J17" s="886"/>
      <c r="K17" s="886"/>
      <c r="L17" s="886"/>
      <c r="M17" s="886"/>
      <c r="N17" s="886"/>
      <c r="O17" s="886"/>
      <c r="P17" s="886"/>
      <c r="Q17" s="886"/>
      <c r="R17" s="17"/>
      <c r="S17" s="89"/>
      <c r="T17" s="89"/>
      <c r="U17" s="89"/>
      <c r="V17" s="89"/>
      <c r="W17" s="892" t="s">
        <v>455</v>
      </c>
      <c r="X17" s="892"/>
      <c r="Y17" s="892"/>
      <c r="Z17" s="892"/>
      <c r="AA17" s="892"/>
      <c r="AB17" s="892"/>
      <c r="AC17" s="892"/>
      <c r="AD17" s="892"/>
      <c r="AE17" s="89"/>
      <c r="AF17" s="89"/>
    </row>
    <row r="18" spans="1:32" s="15" customFormat="1" ht="5.25" customHeight="1" thickBot="1">
      <c r="A18" s="27"/>
      <c r="B18" s="28"/>
      <c r="C18" s="28"/>
      <c r="D18" s="28"/>
      <c r="E18" s="65" t="s">
        <v>456</v>
      </c>
      <c r="F18" s="63"/>
      <c r="G18" s="28"/>
      <c r="H18" s="28"/>
      <c r="I18" s="28"/>
      <c r="J18" s="28"/>
      <c r="K18" s="28"/>
      <c r="L18" s="28"/>
      <c r="M18" s="28"/>
      <c r="N18" s="28"/>
      <c r="O18" s="28"/>
      <c r="P18" s="28"/>
      <c r="Q18" s="28"/>
      <c r="R18" s="28"/>
      <c r="S18" s="95"/>
      <c r="T18" s="95"/>
      <c r="U18" s="95"/>
      <c r="V18" s="95"/>
      <c r="W18" s="28"/>
      <c r="X18" s="28"/>
      <c r="Y18" s="96"/>
      <c r="Z18" s="95"/>
      <c r="AA18" s="95"/>
      <c r="AB18" s="95"/>
      <c r="AC18" s="95"/>
      <c r="AD18" s="95"/>
      <c r="AE18" s="95"/>
      <c r="AF18" s="95"/>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7"/>
      <c r="T19" s="98"/>
      <c r="U19" s="99"/>
      <c r="V19" s="99"/>
      <c r="W19" s="100"/>
      <c r="X19" s="100"/>
      <c r="Y19" s="100"/>
      <c r="Z19" s="100"/>
      <c r="AA19" s="100"/>
      <c r="AB19" s="100"/>
      <c r="AC19" s="100"/>
      <c r="AD19" s="100"/>
      <c r="AE19" s="100"/>
      <c r="AF19" s="97"/>
    </row>
    <row r="20" spans="1:32" s="15" customFormat="1" ht="17.100000000000001" customHeight="1">
      <c r="A20" s="16"/>
      <c r="B20" s="30" t="s">
        <v>32</v>
      </c>
      <c r="C20" s="32"/>
      <c r="D20" s="30"/>
      <c r="E20" s="67">
        <v>39767.4</v>
      </c>
      <c r="F20" s="68"/>
      <c r="G20" s="68">
        <v>4438.7</v>
      </c>
      <c r="H20" s="68"/>
      <c r="I20" s="68">
        <v>656.6</v>
      </c>
      <c r="J20" s="68"/>
      <c r="K20" s="68">
        <v>2083.8000000000002</v>
      </c>
      <c r="L20" s="68"/>
      <c r="M20" s="68">
        <v>2823.3</v>
      </c>
      <c r="N20" s="68"/>
      <c r="O20" s="68">
        <v>204</v>
      </c>
      <c r="P20" s="68"/>
      <c r="Q20" s="68">
        <v>5689</v>
      </c>
      <c r="R20" s="68" t="e">
        <f>SUM(#REF!)</f>
        <v>#REF!</v>
      </c>
      <c r="S20" s="68" t="e">
        <f>SUM(#REF!)</f>
        <v>#REF!</v>
      </c>
      <c r="T20" s="30" t="s">
        <v>32</v>
      </c>
      <c r="U20" s="68">
        <v>0</v>
      </c>
      <c r="V20" s="68"/>
      <c r="W20" s="68">
        <v>4713.1000000000004</v>
      </c>
      <c r="X20" s="68"/>
      <c r="Y20" s="68"/>
      <c r="Z20" s="68">
        <v>15969.1</v>
      </c>
      <c r="AA20" s="68"/>
      <c r="AB20" s="68">
        <v>2978.4</v>
      </c>
      <c r="AC20" s="68"/>
      <c r="AD20" s="68">
        <v>181.5</v>
      </c>
      <c r="AE20" s="35"/>
      <c r="AF20" s="16"/>
    </row>
    <row r="21" spans="1:32" s="560" customFormat="1" ht="17.100000000000001" customHeight="1">
      <c r="A21" s="551"/>
      <c r="B21" s="553" t="s">
        <v>306</v>
      </c>
      <c r="C21" s="557"/>
      <c r="D21" s="553"/>
      <c r="E21" s="558">
        <v>40089.665999999997</v>
      </c>
      <c r="F21" s="558"/>
      <c r="G21" s="556">
        <v>4612.4279999999999</v>
      </c>
      <c r="H21" s="556"/>
      <c r="I21" s="556">
        <v>647.56500000000005</v>
      </c>
      <c r="J21" s="556"/>
      <c r="K21" s="556">
        <v>3723.5230000000001</v>
      </c>
      <c r="L21" s="556"/>
      <c r="M21" s="556">
        <v>3431.2269999999999</v>
      </c>
      <c r="N21" s="556"/>
      <c r="O21" s="556">
        <v>229.322</v>
      </c>
      <c r="P21" s="556"/>
      <c r="Q21" s="556">
        <v>6233.2730000000001</v>
      </c>
      <c r="R21" s="556" t="e">
        <f>SUM(#REF!)</f>
        <v>#REF!</v>
      </c>
      <c r="S21" s="556" t="e">
        <f>SUM(#REF!)</f>
        <v>#REF!</v>
      </c>
      <c r="T21" s="553" t="s">
        <v>306</v>
      </c>
      <c r="U21" s="556">
        <v>0</v>
      </c>
      <c r="V21" s="556"/>
      <c r="W21" s="556">
        <v>5106.0559999999996</v>
      </c>
      <c r="X21" s="556"/>
      <c r="Y21" s="556"/>
      <c r="Z21" s="556">
        <v>13087.620999999999</v>
      </c>
      <c r="AA21" s="556"/>
      <c r="AB21" s="556">
        <v>2776.0140000000001</v>
      </c>
      <c r="AC21" s="556"/>
      <c r="AD21" s="556">
        <v>242.63300000000001</v>
      </c>
      <c r="AE21" s="561"/>
      <c r="AF21" s="551"/>
    </row>
    <row r="22" spans="1:32" s="560" customFormat="1" ht="17.100000000000001" customHeight="1">
      <c r="A22" s="551"/>
      <c r="B22" s="553" t="s">
        <v>458</v>
      </c>
      <c r="C22" s="557"/>
      <c r="D22" s="553"/>
      <c r="E22" s="558">
        <v>44804.7</v>
      </c>
      <c r="F22" s="558"/>
      <c r="G22" s="556">
        <v>4762.3</v>
      </c>
      <c r="H22" s="556"/>
      <c r="I22" s="556">
        <v>684.7</v>
      </c>
      <c r="J22" s="556"/>
      <c r="K22" s="556">
        <v>4430.7</v>
      </c>
      <c r="L22" s="556"/>
      <c r="M22" s="556">
        <v>3999.6</v>
      </c>
      <c r="N22" s="556"/>
      <c r="O22" s="556">
        <v>341.6</v>
      </c>
      <c r="P22" s="556"/>
      <c r="Q22" s="556">
        <v>6727.5</v>
      </c>
      <c r="R22" s="556" t="e">
        <f>SUM(#REF!)</f>
        <v>#REF!</v>
      </c>
      <c r="S22" s="556" t="e">
        <f>SUM(#REF!)</f>
        <v>#REF!</v>
      </c>
      <c r="T22" s="30" t="s">
        <v>458</v>
      </c>
      <c r="U22" s="556"/>
      <c r="V22" s="556"/>
      <c r="W22" s="556">
        <v>6188.1</v>
      </c>
      <c r="X22" s="556"/>
      <c r="Y22" s="556"/>
      <c r="Z22" s="556">
        <v>14214.5</v>
      </c>
      <c r="AA22" s="556"/>
      <c r="AB22" s="556">
        <v>3247.5</v>
      </c>
      <c r="AC22" s="556"/>
      <c r="AD22" s="556">
        <v>208.2</v>
      </c>
      <c r="AE22" s="561"/>
      <c r="AF22" s="551"/>
    </row>
    <row r="23" spans="1:32" s="629" customFormat="1" ht="17.100000000000001" customHeight="1">
      <c r="A23" s="626"/>
      <c r="B23" s="30" t="s">
        <v>464</v>
      </c>
      <c r="C23" s="630"/>
      <c r="D23" s="633"/>
      <c r="E23" s="558">
        <v>44605.294000000002</v>
      </c>
      <c r="F23" s="558"/>
      <c r="G23" s="556">
        <v>4831.7570000000005</v>
      </c>
      <c r="H23" s="556"/>
      <c r="I23" s="556">
        <v>770.64600000000007</v>
      </c>
      <c r="J23" s="556"/>
      <c r="K23" s="556">
        <v>4312.4050000000007</v>
      </c>
      <c r="L23" s="556"/>
      <c r="M23" s="556">
        <v>3091.1909999999998</v>
      </c>
      <c r="N23" s="556"/>
      <c r="O23" s="556">
        <v>457.255</v>
      </c>
      <c r="P23" s="556"/>
      <c r="Q23" s="556">
        <v>6754.9210000000003</v>
      </c>
      <c r="R23" s="556"/>
      <c r="S23" s="556"/>
      <c r="T23" s="30" t="s">
        <v>464</v>
      </c>
      <c r="U23" s="556"/>
      <c r="V23" s="556"/>
      <c r="W23" s="556">
        <v>6166.2370000000001</v>
      </c>
      <c r="X23" s="556"/>
      <c r="Y23" s="556"/>
      <c r="Z23" s="556">
        <v>14265.29</v>
      </c>
      <c r="AA23" s="556"/>
      <c r="AB23" s="556">
        <v>3770.1909999999998</v>
      </c>
      <c r="AC23" s="556"/>
      <c r="AD23" s="556">
        <v>185.09</v>
      </c>
      <c r="AE23" s="632"/>
      <c r="AF23" s="626"/>
    </row>
    <row r="24" spans="1:32" s="629" customFormat="1" ht="17.100000000000001" customHeight="1">
      <c r="A24" s="626"/>
      <c r="B24" s="633" t="s">
        <v>482</v>
      </c>
      <c r="C24" s="630"/>
      <c r="D24" s="633"/>
      <c r="E24" s="558">
        <v>41872.535000000003</v>
      </c>
      <c r="F24" s="558"/>
      <c r="G24" s="556">
        <v>5152.9449999999997</v>
      </c>
      <c r="H24" s="556"/>
      <c r="I24" s="556">
        <v>694.81400000000008</v>
      </c>
      <c r="J24" s="556"/>
      <c r="K24" s="556">
        <v>3674.7879999999996</v>
      </c>
      <c r="L24" s="556"/>
      <c r="M24" s="556">
        <v>2301.2870000000003</v>
      </c>
      <c r="N24" s="556"/>
      <c r="O24" s="556">
        <v>171.82700000000003</v>
      </c>
      <c r="P24" s="556"/>
      <c r="Q24" s="556">
        <v>6961.8739999999998</v>
      </c>
      <c r="R24" s="556"/>
      <c r="S24" s="556"/>
      <c r="T24" s="633" t="s">
        <v>482</v>
      </c>
      <c r="U24" s="556"/>
      <c r="V24" s="556"/>
      <c r="W24" s="556">
        <v>5753.241</v>
      </c>
      <c r="X24" s="556"/>
      <c r="Y24" s="556"/>
      <c r="Z24" s="556">
        <v>13247.422999999999</v>
      </c>
      <c r="AA24" s="556"/>
      <c r="AB24" s="556">
        <v>2843.442</v>
      </c>
      <c r="AC24" s="556"/>
      <c r="AD24" s="556">
        <v>150.83800000000002</v>
      </c>
      <c r="AE24" s="632"/>
      <c r="AF24" s="626"/>
    </row>
    <row r="25" spans="1:32" s="629" customFormat="1" ht="17.100000000000001" customHeight="1">
      <c r="A25" s="626"/>
      <c r="B25" s="670" t="s">
        <v>474</v>
      </c>
      <c r="C25" s="630"/>
      <c r="D25" s="633"/>
      <c r="E25" s="558">
        <v>49275.925000000003</v>
      </c>
      <c r="F25" s="558"/>
      <c r="G25" s="556">
        <v>5773.26</v>
      </c>
      <c r="H25" s="556"/>
      <c r="I25" s="556">
        <v>718.28</v>
      </c>
      <c r="J25" s="556"/>
      <c r="K25" s="556">
        <v>4915.21</v>
      </c>
      <c r="L25" s="556"/>
      <c r="M25" s="556">
        <v>3936.64</v>
      </c>
      <c r="N25" s="556"/>
      <c r="O25" s="556">
        <v>210.76</v>
      </c>
      <c r="P25" s="556"/>
      <c r="Q25" s="556">
        <v>9144.83</v>
      </c>
      <c r="R25" s="556"/>
      <c r="S25" s="556"/>
      <c r="T25" s="670" t="s">
        <v>474</v>
      </c>
      <c r="U25" s="556"/>
      <c r="V25" s="556"/>
      <c r="W25" s="556">
        <v>6825.33</v>
      </c>
      <c r="X25" s="556"/>
      <c r="Y25" s="556"/>
      <c r="Z25" s="556">
        <v>14727.38</v>
      </c>
      <c r="AA25" s="556"/>
      <c r="AB25" s="556">
        <v>2846.06</v>
      </c>
      <c r="AC25" s="556"/>
      <c r="AD25" s="556">
        <v>178.22</v>
      </c>
      <c r="AE25" s="632"/>
      <c r="AF25" s="626"/>
    </row>
    <row r="26" spans="1:32" s="15" customFormat="1" ht="10.5" customHeight="1">
      <c r="A26" s="36"/>
      <c r="B26" s="37"/>
      <c r="C26" s="38"/>
      <c r="D26" s="37"/>
      <c r="E26" s="69"/>
      <c r="F26" s="70"/>
      <c r="G26" s="71"/>
      <c r="H26" s="70"/>
      <c r="I26" s="71"/>
      <c r="J26" s="70"/>
      <c r="K26" s="71"/>
      <c r="L26" s="70"/>
      <c r="M26" s="71"/>
      <c r="N26" s="70"/>
      <c r="O26" s="71"/>
      <c r="P26" s="70"/>
      <c r="Q26" s="71"/>
      <c r="R26" s="102"/>
      <c r="S26" s="36"/>
      <c r="T26" s="103"/>
      <c r="U26" s="38"/>
      <c r="V26" s="38"/>
      <c r="W26" s="71"/>
      <c r="X26" s="70"/>
      <c r="Y26" s="70"/>
      <c r="Z26" s="71"/>
      <c r="AA26" s="70"/>
      <c r="AB26" s="71"/>
      <c r="AC26" s="70"/>
      <c r="AD26" s="71"/>
      <c r="AE26" s="102"/>
      <c r="AF26" s="36"/>
    </row>
    <row r="27" spans="1:32" s="15" customFormat="1" ht="10.5" customHeight="1">
      <c r="A27" s="16"/>
      <c r="B27" s="346"/>
      <c r="C27" s="347"/>
      <c r="D27" s="348"/>
      <c r="E27" s="344"/>
      <c r="F27" s="345"/>
      <c r="G27" s="345"/>
      <c r="H27" s="345"/>
      <c r="I27" s="345"/>
      <c r="J27" s="345"/>
      <c r="K27" s="345"/>
      <c r="L27" s="345"/>
      <c r="M27" s="345"/>
      <c r="N27" s="345"/>
      <c r="O27" s="345"/>
      <c r="P27" s="345"/>
      <c r="Q27" s="345"/>
      <c r="R27" s="349"/>
      <c r="S27" s="343"/>
      <c r="T27" s="350"/>
      <c r="U27" s="348"/>
      <c r="V27" s="348"/>
      <c r="W27" s="345"/>
      <c r="X27" s="345"/>
      <c r="Y27" s="345"/>
      <c r="Z27" s="345"/>
      <c r="AA27" s="345"/>
      <c r="AB27" s="345"/>
      <c r="AC27" s="345"/>
      <c r="AD27" s="345"/>
      <c r="AE27" s="35"/>
      <c r="AF27" s="16"/>
    </row>
    <row r="28" spans="1:32" s="629" customFormat="1" ht="16.5" customHeight="1">
      <c r="A28" s="631"/>
      <c r="B28" s="633" t="s">
        <v>482</v>
      </c>
      <c r="C28" s="630"/>
      <c r="D28" s="633" t="s">
        <v>40</v>
      </c>
      <c r="E28" s="655">
        <v>4044.451</v>
      </c>
      <c r="F28" s="655"/>
      <c r="G28" s="656">
        <v>415</v>
      </c>
      <c r="H28" s="656"/>
      <c r="I28" s="656">
        <v>78.870999999999995</v>
      </c>
      <c r="J28" s="656"/>
      <c r="K28" s="656">
        <v>403.14299999999997</v>
      </c>
      <c r="L28" s="656"/>
      <c r="M28" s="656">
        <v>311.62</v>
      </c>
      <c r="N28" s="656"/>
      <c r="O28" s="656">
        <v>38.210999999999999</v>
      </c>
      <c r="P28" s="656"/>
      <c r="Q28" s="656">
        <v>643.48099999999999</v>
      </c>
      <c r="R28" s="627"/>
      <c r="S28" s="626"/>
      <c r="T28" s="633" t="s">
        <v>482</v>
      </c>
      <c r="U28" s="630"/>
      <c r="V28" s="633" t="s">
        <v>40</v>
      </c>
      <c r="W28" s="656">
        <v>524.36300000000006</v>
      </c>
      <c r="X28" s="655"/>
      <c r="Y28" s="656"/>
      <c r="Z28" s="656">
        <v>1359.1610000000001</v>
      </c>
      <c r="AA28" s="656"/>
      <c r="AB28" s="656">
        <v>335.23099999999999</v>
      </c>
      <c r="AC28" s="656"/>
      <c r="AD28" s="656">
        <v>15.364000000000001</v>
      </c>
      <c r="AE28" s="656"/>
      <c r="AF28" s="631"/>
    </row>
    <row r="29" spans="1:32" s="629" customFormat="1" ht="16.5" customHeight="1">
      <c r="A29" s="631"/>
      <c r="B29" s="633"/>
      <c r="C29" s="630"/>
      <c r="D29" s="634" t="s">
        <v>33</v>
      </c>
      <c r="E29" s="655">
        <v>2963.9430000000002</v>
      </c>
      <c r="F29" s="655"/>
      <c r="G29" s="656">
        <v>328.23200000000003</v>
      </c>
      <c r="H29" s="656"/>
      <c r="I29" s="656">
        <v>57.085999999999999</v>
      </c>
      <c r="J29" s="656"/>
      <c r="K29" s="656">
        <v>231.559</v>
      </c>
      <c r="L29" s="656"/>
      <c r="M29" s="656">
        <v>134.34299999999999</v>
      </c>
      <c r="N29" s="656"/>
      <c r="O29" s="656">
        <v>37.649000000000001</v>
      </c>
      <c r="P29" s="656"/>
      <c r="Q29" s="656">
        <v>508.40199999999999</v>
      </c>
      <c r="R29" s="627"/>
      <c r="S29" s="626"/>
      <c r="T29" s="633"/>
      <c r="U29" s="630"/>
      <c r="V29" s="634" t="s">
        <v>33</v>
      </c>
      <c r="W29" s="656">
        <v>429.79500000000002</v>
      </c>
      <c r="X29" s="655"/>
      <c r="Y29" s="656"/>
      <c r="Z29" s="656">
        <v>981.49199999999996</v>
      </c>
      <c r="AA29" s="656"/>
      <c r="AB29" s="656">
        <v>241.60499999999999</v>
      </c>
      <c r="AC29" s="656"/>
      <c r="AD29" s="656">
        <v>13.775</v>
      </c>
      <c r="AE29" s="656"/>
      <c r="AF29" s="631"/>
    </row>
    <row r="30" spans="1:32" s="629" customFormat="1" ht="16.5" customHeight="1">
      <c r="A30" s="631"/>
      <c r="B30" s="633"/>
      <c r="C30" s="630"/>
      <c r="D30" s="634" t="s">
        <v>34</v>
      </c>
      <c r="E30" s="655">
        <v>3516.6379999999999</v>
      </c>
      <c r="F30" s="655"/>
      <c r="G30" s="656">
        <v>493.15199999999999</v>
      </c>
      <c r="H30" s="656"/>
      <c r="I30" s="656">
        <v>61.347999999999999</v>
      </c>
      <c r="J30" s="656"/>
      <c r="K30" s="656">
        <v>316.51400000000001</v>
      </c>
      <c r="L30" s="656"/>
      <c r="M30" s="656">
        <v>217.935</v>
      </c>
      <c r="N30" s="656"/>
      <c r="O30" s="656">
        <v>26.303000000000001</v>
      </c>
      <c r="P30" s="656"/>
      <c r="Q30" s="656">
        <v>623.32299999999998</v>
      </c>
      <c r="R30" s="627"/>
      <c r="S30" s="626"/>
      <c r="T30" s="633"/>
      <c r="U30" s="630"/>
      <c r="V30" s="634" t="s">
        <v>34</v>
      </c>
      <c r="W30" s="656">
        <v>650.69000000000005</v>
      </c>
      <c r="X30" s="655"/>
      <c r="Y30" s="656"/>
      <c r="Z30" s="656">
        <v>918.20399999999995</v>
      </c>
      <c r="AA30" s="656"/>
      <c r="AB30" s="656">
        <v>198.953</v>
      </c>
      <c r="AC30" s="656"/>
      <c r="AD30" s="656">
        <v>10.212</v>
      </c>
      <c r="AE30" s="656"/>
      <c r="AF30" s="631"/>
    </row>
    <row r="31" spans="1:32" s="629" customFormat="1" ht="16.5" customHeight="1">
      <c r="A31" s="631"/>
      <c r="B31" s="633"/>
      <c r="C31" s="630"/>
      <c r="D31" s="634" t="s">
        <v>312</v>
      </c>
      <c r="E31" s="655">
        <v>3687.6709999999998</v>
      </c>
      <c r="F31" s="655"/>
      <c r="G31" s="656">
        <v>411.02100000000002</v>
      </c>
      <c r="H31" s="656"/>
      <c r="I31" s="656">
        <v>28.457999999999998</v>
      </c>
      <c r="J31" s="656"/>
      <c r="K31" s="656">
        <v>375.25</v>
      </c>
      <c r="L31" s="656"/>
      <c r="M31" s="656">
        <v>217.375</v>
      </c>
      <c r="N31" s="656"/>
      <c r="O31" s="656">
        <v>5.319</v>
      </c>
      <c r="P31" s="656"/>
      <c r="Q31" s="656">
        <v>627.93299999999999</v>
      </c>
      <c r="R31" s="627"/>
      <c r="S31" s="626"/>
      <c r="T31" s="633"/>
      <c r="U31" s="630"/>
      <c r="V31" s="634" t="s">
        <v>312</v>
      </c>
      <c r="W31" s="656">
        <v>306.64400000000001</v>
      </c>
      <c r="X31" s="655"/>
      <c r="Y31" s="656"/>
      <c r="Z31" s="656">
        <v>609.52200000000005</v>
      </c>
      <c r="AA31" s="656"/>
      <c r="AB31" s="656">
        <v>94.64</v>
      </c>
      <c r="AC31" s="656"/>
      <c r="AD31" s="656">
        <v>11.504</v>
      </c>
      <c r="AE31" s="656"/>
      <c r="AF31" s="631"/>
    </row>
    <row r="32" spans="1:32" s="629" customFormat="1" ht="16.5" customHeight="1">
      <c r="A32" s="631"/>
      <c r="B32" s="633"/>
      <c r="C32" s="630"/>
      <c r="D32" s="634" t="s">
        <v>35</v>
      </c>
      <c r="E32" s="655">
        <v>2432.348</v>
      </c>
      <c r="F32" s="655"/>
      <c r="G32" s="656">
        <v>385.57799999999997</v>
      </c>
      <c r="H32" s="656"/>
      <c r="I32" s="656">
        <v>22.888000000000002</v>
      </c>
      <c r="J32" s="656"/>
      <c r="K32" s="656">
        <v>251.34700000000001</v>
      </c>
      <c r="L32" s="656"/>
      <c r="M32" s="656">
        <v>82.837999999999994</v>
      </c>
      <c r="N32" s="656"/>
      <c r="O32" s="656">
        <v>5.6429999999999998</v>
      </c>
      <c r="P32" s="656"/>
      <c r="Q32" s="656">
        <v>540.70299999999997</v>
      </c>
      <c r="R32" s="627"/>
      <c r="S32" s="626"/>
      <c r="T32" s="633"/>
      <c r="U32" s="630"/>
      <c r="V32" s="634" t="s">
        <v>35</v>
      </c>
      <c r="W32" s="656">
        <v>272.42899999999997</v>
      </c>
      <c r="X32" s="655"/>
      <c r="Y32" s="656"/>
      <c r="Z32" s="656">
        <v>752.32399999999996</v>
      </c>
      <c r="AA32" s="656"/>
      <c r="AB32" s="656">
        <v>109.699</v>
      </c>
      <c r="AC32" s="656"/>
      <c r="AD32" s="656">
        <v>8.8940000000000001</v>
      </c>
      <c r="AE32" s="656"/>
      <c r="AF32" s="631"/>
    </row>
    <row r="33" spans="1:32" s="629" customFormat="1" ht="16.5" customHeight="1">
      <c r="A33" s="631"/>
      <c r="B33" s="633"/>
      <c r="C33" s="630"/>
      <c r="D33" s="634" t="s">
        <v>36</v>
      </c>
      <c r="E33" s="655">
        <v>3240.5059999999999</v>
      </c>
      <c r="F33" s="655"/>
      <c r="G33" s="656">
        <v>462.73599999999999</v>
      </c>
      <c r="H33" s="656"/>
      <c r="I33" s="656">
        <v>39.728999999999999</v>
      </c>
      <c r="J33" s="656"/>
      <c r="K33" s="656">
        <v>312.37799999999999</v>
      </c>
      <c r="L33" s="656"/>
      <c r="M33" s="656">
        <v>162.679</v>
      </c>
      <c r="N33" s="656"/>
      <c r="O33" s="656">
        <v>11.205</v>
      </c>
      <c r="P33" s="656"/>
      <c r="Q33" s="656">
        <v>553.577</v>
      </c>
      <c r="R33" s="627"/>
      <c r="S33" s="626"/>
      <c r="T33" s="633"/>
      <c r="U33" s="630"/>
      <c r="V33" s="634" t="s">
        <v>36</v>
      </c>
      <c r="W33" s="656">
        <v>406.10899999999998</v>
      </c>
      <c r="X33" s="655"/>
      <c r="Y33" s="656"/>
      <c r="Z33" s="656">
        <v>1092.05</v>
      </c>
      <c r="AA33" s="656"/>
      <c r="AB33" s="656">
        <v>189.02199999999999</v>
      </c>
      <c r="AC33" s="656"/>
      <c r="AD33" s="656">
        <v>11.016</v>
      </c>
      <c r="AE33" s="656"/>
      <c r="AF33" s="631"/>
    </row>
    <row r="34" spans="1:32" s="629" customFormat="1" ht="16.5" customHeight="1">
      <c r="A34" s="631"/>
      <c r="B34" s="633"/>
      <c r="C34" s="630"/>
      <c r="D34" s="634" t="s">
        <v>448</v>
      </c>
      <c r="E34" s="655">
        <v>3638.3449999999998</v>
      </c>
      <c r="F34" s="655"/>
      <c r="G34" s="656">
        <v>408.24299999999999</v>
      </c>
      <c r="H34" s="656"/>
      <c r="I34" s="656">
        <v>50.023000000000003</v>
      </c>
      <c r="J34" s="656"/>
      <c r="K34" s="656">
        <v>232.23400000000001</v>
      </c>
      <c r="L34" s="656"/>
      <c r="M34" s="656">
        <v>189.27199999999999</v>
      </c>
      <c r="N34" s="656"/>
      <c r="O34" s="656">
        <v>6.2080000000000002</v>
      </c>
      <c r="P34" s="656"/>
      <c r="Q34" s="656">
        <v>568.91899999999998</v>
      </c>
      <c r="R34" s="627"/>
      <c r="S34" s="626"/>
      <c r="T34" s="633"/>
      <c r="U34" s="630"/>
      <c r="V34" s="634" t="s">
        <v>448</v>
      </c>
      <c r="W34" s="656">
        <v>657.28800000000001</v>
      </c>
      <c r="X34" s="655"/>
      <c r="Y34" s="656"/>
      <c r="Z34" s="656">
        <v>1303.67</v>
      </c>
      <c r="AA34" s="656"/>
      <c r="AB34" s="656">
        <v>208.989</v>
      </c>
      <c r="AC34" s="656"/>
      <c r="AD34" s="656">
        <v>13.494</v>
      </c>
      <c r="AE34" s="656"/>
      <c r="AF34" s="631"/>
    </row>
    <row r="35" spans="1:32" s="629" customFormat="1" ht="16.5" customHeight="1">
      <c r="A35" s="631"/>
      <c r="B35" s="633"/>
      <c r="C35" s="630"/>
      <c r="D35" s="634" t="s">
        <v>37</v>
      </c>
      <c r="E35" s="655">
        <v>3331.0050000000001</v>
      </c>
      <c r="F35" s="655"/>
      <c r="G35" s="656">
        <v>429.34</v>
      </c>
      <c r="H35" s="656"/>
      <c r="I35" s="656">
        <v>64.84</v>
      </c>
      <c r="J35" s="656"/>
      <c r="K35" s="656">
        <v>342.12799999999999</v>
      </c>
      <c r="L35" s="656"/>
      <c r="M35" s="656">
        <v>190.477</v>
      </c>
      <c r="N35" s="656"/>
      <c r="O35" s="656">
        <v>4.9820000000000002</v>
      </c>
      <c r="P35" s="656"/>
      <c r="Q35" s="656">
        <v>475.267</v>
      </c>
      <c r="R35" s="627"/>
      <c r="S35" s="626"/>
      <c r="T35" s="633"/>
      <c r="U35" s="630"/>
      <c r="V35" s="634" t="s">
        <v>37</v>
      </c>
      <c r="W35" s="656">
        <v>472.49599999999998</v>
      </c>
      <c r="X35" s="655"/>
      <c r="Y35" s="656"/>
      <c r="Z35" s="656">
        <v>1130.8019999999999</v>
      </c>
      <c r="AA35" s="656"/>
      <c r="AB35" s="656">
        <v>208.11500000000001</v>
      </c>
      <c r="AC35" s="656"/>
      <c r="AD35" s="656">
        <v>12.552</v>
      </c>
      <c r="AE35" s="656"/>
      <c r="AF35" s="631"/>
    </row>
    <row r="36" spans="1:32" s="629" customFormat="1" ht="16.5" customHeight="1">
      <c r="A36" s="631"/>
      <c r="B36" s="633"/>
      <c r="C36" s="630"/>
      <c r="D36" s="634" t="s">
        <v>449</v>
      </c>
      <c r="E36" s="655">
        <v>3678.3589999999999</v>
      </c>
      <c r="F36" s="655"/>
      <c r="G36" s="656">
        <v>433.77600000000001</v>
      </c>
      <c r="H36" s="656"/>
      <c r="I36" s="656">
        <v>74.768000000000001</v>
      </c>
      <c r="J36" s="656"/>
      <c r="K36" s="656">
        <v>331.16899999999998</v>
      </c>
      <c r="L36" s="656"/>
      <c r="M36" s="656">
        <v>178.61799999999999</v>
      </c>
      <c r="N36" s="656"/>
      <c r="O36" s="656">
        <v>3.7639999999999998</v>
      </c>
      <c r="P36" s="656"/>
      <c r="Q36" s="656">
        <v>582.52</v>
      </c>
      <c r="R36" s="627"/>
      <c r="S36" s="626"/>
      <c r="T36" s="633"/>
      <c r="U36" s="630"/>
      <c r="V36" s="634" t="s">
        <v>449</v>
      </c>
      <c r="W36" s="656">
        <v>542.32000000000005</v>
      </c>
      <c r="X36" s="655"/>
      <c r="Y36" s="656"/>
      <c r="Z36" s="656">
        <v>1287.347</v>
      </c>
      <c r="AA36" s="656"/>
      <c r="AB36" s="656">
        <v>228.86</v>
      </c>
      <c r="AC36" s="656"/>
      <c r="AD36" s="656">
        <v>15.214</v>
      </c>
      <c r="AE36" s="656"/>
      <c r="AF36" s="631"/>
    </row>
    <row r="37" spans="1:32" s="629" customFormat="1" ht="16.5" customHeight="1">
      <c r="A37" s="631"/>
      <c r="B37" s="633"/>
      <c r="C37" s="630"/>
      <c r="D37" s="634" t="s">
        <v>38</v>
      </c>
      <c r="E37" s="655">
        <v>3665.444</v>
      </c>
      <c r="F37" s="655"/>
      <c r="G37" s="656">
        <v>430.89100000000002</v>
      </c>
      <c r="H37" s="656"/>
      <c r="I37" s="656">
        <v>81.052000000000007</v>
      </c>
      <c r="J37" s="656"/>
      <c r="K37" s="656">
        <v>330.62099999999998</v>
      </c>
      <c r="L37" s="656"/>
      <c r="M37" s="656">
        <v>195.70699999999999</v>
      </c>
      <c r="N37" s="656"/>
      <c r="O37" s="656">
        <v>22.568000000000001</v>
      </c>
      <c r="P37" s="656"/>
      <c r="Q37" s="656">
        <v>603.54100000000005</v>
      </c>
      <c r="R37" s="627"/>
      <c r="S37" s="626"/>
      <c r="T37" s="633"/>
      <c r="U37" s="630"/>
      <c r="V37" s="634" t="s">
        <v>38</v>
      </c>
      <c r="W37" s="656">
        <v>514.33199999999999</v>
      </c>
      <c r="X37" s="655"/>
      <c r="Y37" s="656"/>
      <c r="Z37" s="656">
        <v>1143.1199999999999</v>
      </c>
      <c r="AA37" s="656"/>
      <c r="AB37" s="656">
        <v>330.745</v>
      </c>
      <c r="AC37" s="656"/>
      <c r="AD37" s="656">
        <v>12.863</v>
      </c>
      <c r="AE37" s="656"/>
      <c r="AF37" s="631"/>
    </row>
    <row r="38" spans="1:32" s="629" customFormat="1" ht="16.5" customHeight="1">
      <c r="A38" s="631"/>
      <c r="B38" s="633"/>
      <c r="C38" s="630"/>
      <c r="D38" s="634" t="s">
        <v>41</v>
      </c>
      <c r="E38" s="655">
        <v>3702.2179999999998</v>
      </c>
      <c r="F38" s="655"/>
      <c r="G38" s="656">
        <v>410.46699999999998</v>
      </c>
      <c r="H38" s="656"/>
      <c r="I38" s="656">
        <v>62.29</v>
      </c>
      <c r="J38" s="656"/>
      <c r="K38" s="656">
        <v>219.85900000000001</v>
      </c>
      <c r="L38" s="656"/>
      <c r="M38" s="656">
        <v>271.44200000000001</v>
      </c>
      <c r="N38" s="656"/>
      <c r="O38" s="656">
        <v>5.1139999999999999</v>
      </c>
      <c r="P38" s="656"/>
      <c r="Q38" s="656">
        <v>603.47299999999996</v>
      </c>
      <c r="R38" s="627"/>
      <c r="S38" s="626"/>
      <c r="T38" s="633"/>
      <c r="U38" s="630"/>
      <c r="V38" s="634" t="s">
        <v>41</v>
      </c>
      <c r="W38" s="656">
        <v>473.178</v>
      </c>
      <c r="X38" s="655"/>
      <c r="Y38" s="656"/>
      <c r="Z38" s="656">
        <v>1185.402</v>
      </c>
      <c r="AA38" s="656"/>
      <c r="AB38" s="656">
        <v>458.04300000000001</v>
      </c>
      <c r="AC38" s="656"/>
      <c r="AD38" s="656">
        <v>12.946999999999999</v>
      </c>
      <c r="AE38" s="656"/>
      <c r="AF38" s="631"/>
    </row>
    <row r="39" spans="1:32" s="629" customFormat="1" ht="16.5" customHeight="1">
      <c r="A39" s="631"/>
      <c r="B39" s="633"/>
      <c r="C39" s="630"/>
      <c r="D39" s="634" t="s">
        <v>39</v>
      </c>
      <c r="E39" s="655">
        <v>3971.607</v>
      </c>
      <c r="F39" s="655"/>
      <c r="G39" s="656">
        <v>544.50900000000001</v>
      </c>
      <c r="H39" s="656"/>
      <c r="I39" s="656">
        <v>73.460999999999999</v>
      </c>
      <c r="J39" s="656"/>
      <c r="K39" s="656">
        <v>328.58600000000001</v>
      </c>
      <c r="L39" s="656"/>
      <c r="M39" s="656">
        <v>148.98099999999999</v>
      </c>
      <c r="N39" s="656"/>
      <c r="O39" s="656">
        <v>4.8609999999999998</v>
      </c>
      <c r="P39" s="656"/>
      <c r="Q39" s="656">
        <v>630.73500000000001</v>
      </c>
      <c r="R39" s="627"/>
      <c r="S39" s="626"/>
      <c r="T39" s="633"/>
      <c r="U39" s="630"/>
      <c r="V39" s="634" t="s">
        <v>39</v>
      </c>
      <c r="W39" s="656">
        <v>503.59699999999998</v>
      </c>
      <c r="X39" s="655"/>
      <c r="Y39" s="656"/>
      <c r="Z39" s="656">
        <v>1484.329</v>
      </c>
      <c r="AA39" s="656"/>
      <c r="AB39" s="656">
        <v>239.54</v>
      </c>
      <c r="AC39" s="656"/>
      <c r="AD39" s="656">
        <v>13.003</v>
      </c>
      <c r="AE39" s="656"/>
      <c r="AF39" s="631"/>
    </row>
    <row r="40" spans="1:32" s="629" customFormat="1" ht="16.5" customHeight="1">
      <c r="A40" s="631"/>
      <c r="B40" s="633"/>
      <c r="C40" s="630"/>
      <c r="D40" s="634"/>
      <c r="E40" s="655"/>
      <c r="F40" s="655"/>
      <c r="G40" s="656"/>
      <c r="H40" s="656"/>
      <c r="I40" s="656"/>
      <c r="J40" s="656"/>
      <c r="K40" s="656"/>
      <c r="L40" s="656"/>
      <c r="M40" s="656"/>
      <c r="N40" s="656"/>
      <c r="O40" s="656"/>
      <c r="P40" s="656"/>
      <c r="Q40" s="656"/>
      <c r="R40" s="627"/>
      <c r="S40" s="626"/>
      <c r="T40" s="633"/>
      <c r="U40" s="630"/>
      <c r="V40" s="634"/>
      <c r="W40" s="656"/>
      <c r="X40" s="655"/>
      <c r="Y40" s="656"/>
      <c r="Z40" s="656"/>
      <c r="AA40" s="656"/>
      <c r="AB40" s="656"/>
      <c r="AC40" s="656"/>
      <c r="AD40" s="656"/>
      <c r="AE40" s="656"/>
      <c r="AF40" s="631"/>
    </row>
    <row r="41" spans="1:32" s="629" customFormat="1" ht="16.5" customHeight="1">
      <c r="A41" s="631"/>
      <c r="B41" s="633" t="s">
        <v>474</v>
      </c>
      <c r="C41" s="630"/>
      <c r="D41" s="634" t="s">
        <v>40</v>
      </c>
      <c r="E41" s="655">
        <v>3249.5650000000001</v>
      </c>
      <c r="F41" s="655"/>
      <c r="G41" s="656">
        <v>403.28399999999999</v>
      </c>
      <c r="H41" s="656"/>
      <c r="I41" s="656">
        <v>69.44</v>
      </c>
      <c r="J41" s="656"/>
      <c r="K41" s="656">
        <v>310.745</v>
      </c>
      <c r="L41" s="656"/>
      <c r="M41" s="656">
        <v>179.54400000000001</v>
      </c>
      <c r="N41" s="656"/>
      <c r="O41" s="656">
        <v>6.2430000000000003</v>
      </c>
      <c r="P41" s="656"/>
      <c r="Q41" s="656">
        <v>584.61599999999999</v>
      </c>
      <c r="R41" s="627"/>
      <c r="S41" s="626" t="s">
        <v>486</v>
      </c>
      <c r="T41" s="633" t="s">
        <v>474</v>
      </c>
      <c r="U41" s="630"/>
      <c r="V41" s="634" t="s">
        <v>40</v>
      </c>
      <c r="W41" s="656">
        <v>435.97199999999998</v>
      </c>
      <c r="X41" s="655"/>
      <c r="Y41" s="656"/>
      <c r="Z41" s="656">
        <v>1013.3</v>
      </c>
      <c r="AA41" s="656"/>
      <c r="AB41" s="656">
        <v>234.43199999999999</v>
      </c>
      <c r="AC41" s="656"/>
      <c r="AD41" s="656">
        <v>11.989000000000001</v>
      </c>
      <c r="AE41" s="656"/>
      <c r="AF41" s="631"/>
    </row>
    <row r="42" spans="1:32" s="629" customFormat="1" ht="16.5" customHeight="1">
      <c r="A42" s="631"/>
      <c r="B42" s="633"/>
      <c r="C42" s="630"/>
      <c r="D42" s="634" t="s">
        <v>33</v>
      </c>
      <c r="E42" s="655">
        <v>3807.998</v>
      </c>
      <c r="F42" s="655"/>
      <c r="G42" s="656">
        <v>454.89299999999997</v>
      </c>
      <c r="H42" s="656"/>
      <c r="I42" s="656">
        <v>51.406999999999996</v>
      </c>
      <c r="J42" s="656"/>
      <c r="K42" s="656">
        <v>443.78399999999999</v>
      </c>
      <c r="L42" s="656"/>
      <c r="M42" s="656">
        <v>209.10499999999999</v>
      </c>
      <c r="N42" s="656"/>
      <c r="O42" s="656">
        <v>3.88</v>
      </c>
      <c r="P42" s="656"/>
      <c r="Q42" s="656">
        <v>645.19000000000005</v>
      </c>
      <c r="R42" s="627"/>
      <c r="S42" s="626"/>
      <c r="T42" s="633"/>
      <c r="U42" s="630"/>
      <c r="V42" s="634" t="s">
        <v>33</v>
      </c>
      <c r="W42" s="656">
        <v>473.71899999999999</v>
      </c>
      <c r="X42" s="655"/>
      <c r="Y42" s="656"/>
      <c r="Z42" s="656">
        <v>1321.1849999999999</v>
      </c>
      <c r="AA42" s="656"/>
      <c r="AB42" s="656">
        <v>192.108</v>
      </c>
      <c r="AC42" s="656"/>
      <c r="AD42" s="656">
        <v>12.727</v>
      </c>
      <c r="AE42" s="656"/>
      <c r="AF42" s="631"/>
    </row>
    <row r="43" spans="1:32" s="629" customFormat="1" ht="16.5" customHeight="1">
      <c r="A43" s="631"/>
      <c r="B43" s="633"/>
      <c r="C43" s="630"/>
      <c r="D43" s="634" t="s">
        <v>34</v>
      </c>
      <c r="E43" s="655">
        <v>3941.35</v>
      </c>
      <c r="F43" s="655"/>
      <c r="G43" s="656">
        <v>467.73</v>
      </c>
      <c r="H43" s="656"/>
      <c r="I43" s="656">
        <v>56.329000000000001</v>
      </c>
      <c r="J43" s="656"/>
      <c r="K43" s="656">
        <v>382.702</v>
      </c>
      <c r="L43" s="656"/>
      <c r="M43" s="656">
        <v>277.13900000000001</v>
      </c>
      <c r="N43" s="656"/>
      <c r="O43" s="656">
        <v>25.669</v>
      </c>
      <c r="P43" s="656"/>
      <c r="Q43" s="656">
        <v>680.13199999999995</v>
      </c>
      <c r="R43" s="627"/>
      <c r="S43" s="626"/>
      <c r="T43" s="633"/>
      <c r="U43" s="630"/>
      <c r="V43" s="634" t="s">
        <v>34</v>
      </c>
      <c r="W43" s="656">
        <v>506.08100000000002</v>
      </c>
      <c r="X43" s="655"/>
      <c r="Y43" s="656"/>
      <c r="Z43" s="656">
        <v>1297.3050000000001</v>
      </c>
      <c r="AA43" s="656"/>
      <c r="AB43" s="656">
        <v>232.184</v>
      </c>
      <c r="AC43" s="656"/>
      <c r="AD43" s="656">
        <v>16.079000000000001</v>
      </c>
      <c r="AE43" s="656"/>
      <c r="AF43" s="631"/>
    </row>
    <row r="44" spans="1:32" s="629" customFormat="1" ht="16.5" customHeight="1">
      <c r="A44" s="631"/>
      <c r="B44" s="633"/>
      <c r="C44" s="630"/>
      <c r="D44" s="634" t="s">
        <v>312</v>
      </c>
      <c r="E44" s="655">
        <v>4150.2190000000001</v>
      </c>
      <c r="F44" s="655"/>
      <c r="G44" s="656">
        <v>528.17200000000003</v>
      </c>
      <c r="H44" s="656"/>
      <c r="I44" s="656">
        <v>48.633000000000003</v>
      </c>
      <c r="J44" s="656"/>
      <c r="K44" s="656">
        <v>332.73599999999999</v>
      </c>
      <c r="L44" s="656"/>
      <c r="M44" s="656">
        <v>380.89400000000001</v>
      </c>
      <c r="N44" s="656"/>
      <c r="O44" s="656">
        <v>6.5259999999999998</v>
      </c>
      <c r="P44" s="656"/>
      <c r="Q44" s="656">
        <v>719.81899999999996</v>
      </c>
      <c r="R44" s="627"/>
      <c r="S44" s="626"/>
      <c r="T44" s="633"/>
      <c r="U44" s="630"/>
      <c r="V44" s="634" t="s">
        <v>312</v>
      </c>
      <c r="W44" s="656">
        <v>440.012</v>
      </c>
      <c r="X44" s="655"/>
      <c r="Y44" s="656"/>
      <c r="Z44" s="656">
        <v>1412.972</v>
      </c>
      <c r="AA44" s="656"/>
      <c r="AB44" s="656">
        <v>264.84500000000003</v>
      </c>
      <c r="AC44" s="656"/>
      <c r="AD44" s="656">
        <v>15.609</v>
      </c>
      <c r="AE44" s="656"/>
      <c r="AF44" s="631"/>
    </row>
    <row r="45" spans="1:32" s="629" customFormat="1" ht="16.5" customHeight="1">
      <c r="A45" s="631"/>
      <c r="B45" s="633"/>
      <c r="C45" s="630"/>
      <c r="D45" s="634" t="s">
        <v>35</v>
      </c>
      <c r="E45" s="655">
        <v>4297.2236210000001</v>
      </c>
      <c r="F45" s="655"/>
      <c r="G45" s="656">
        <v>465.735094</v>
      </c>
      <c r="H45" s="656"/>
      <c r="I45" s="656">
        <v>67.555445000000006</v>
      </c>
      <c r="J45" s="656"/>
      <c r="K45" s="656">
        <v>498.95314999999999</v>
      </c>
      <c r="L45" s="656"/>
      <c r="M45" s="656">
        <v>381.59841699999998</v>
      </c>
      <c r="N45" s="656"/>
      <c r="O45" s="656">
        <v>6.0531899999999998</v>
      </c>
      <c r="P45" s="656"/>
      <c r="Q45" s="656">
        <v>667.05875800000001</v>
      </c>
      <c r="R45" s="627"/>
      <c r="S45" s="626"/>
      <c r="T45" s="633"/>
      <c r="U45" s="630"/>
      <c r="V45" s="634" t="s">
        <v>35</v>
      </c>
      <c r="W45" s="656">
        <v>499.177908</v>
      </c>
      <c r="X45" s="655"/>
      <c r="Y45" s="656"/>
      <c r="Z45" s="656">
        <v>1347.1571280000001</v>
      </c>
      <c r="AA45" s="656"/>
      <c r="AB45" s="656">
        <v>351.13073800000001</v>
      </c>
      <c r="AC45" s="656"/>
      <c r="AD45" s="656">
        <v>12.803793000000001</v>
      </c>
      <c r="AE45" s="656"/>
      <c r="AF45" s="631"/>
    </row>
    <row r="46" spans="1:32" s="629" customFormat="1" ht="16.5" customHeight="1">
      <c r="A46" s="631"/>
      <c r="B46" s="633"/>
      <c r="C46" s="630"/>
      <c r="D46" s="634" t="s">
        <v>36</v>
      </c>
      <c r="E46" s="655">
        <v>3898.3429999999998</v>
      </c>
      <c r="F46" s="655"/>
      <c r="G46" s="656">
        <v>494.48099999999999</v>
      </c>
      <c r="H46" s="656"/>
      <c r="I46" s="656">
        <v>58.768000000000001</v>
      </c>
      <c r="J46" s="656"/>
      <c r="K46" s="656">
        <v>348.77100000000002</v>
      </c>
      <c r="L46" s="656"/>
      <c r="M46" s="656">
        <v>305.03199999999998</v>
      </c>
      <c r="N46" s="656"/>
      <c r="O46" s="656">
        <v>5.0579999999999998</v>
      </c>
      <c r="P46" s="656"/>
      <c r="Q46" s="656">
        <v>970.97699999999998</v>
      </c>
      <c r="R46" s="627"/>
      <c r="S46" s="626"/>
      <c r="T46" s="633"/>
      <c r="U46" s="630"/>
      <c r="V46" s="634" t="s">
        <v>36</v>
      </c>
      <c r="W46" s="656">
        <v>436.74</v>
      </c>
      <c r="X46" s="655"/>
      <c r="Y46" s="656"/>
      <c r="Z46" s="656">
        <v>1087.1500000000001</v>
      </c>
      <c r="AA46" s="656"/>
      <c r="AB46" s="656">
        <v>177.51499999999999</v>
      </c>
      <c r="AC46" s="656"/>
      <c r="AD46" s="656">
        <v>13.85</v>
      </c>
      <c r="AE46" s="656"/>
      <c r="AF46" s="631"/>
    </row>
    <row r="47" spans="1:32" s="629" customFormat="1" ht="16.5" customHeight="1">
      <c r="A47" s="631"/>
      <c r="B47" s="633"/>
      <c r="C47" s="630"/>
      <c r="D47" s="634" t="s">
        <v>448</v>
      </c>
      <c r="E47" s="655">
        <v>3368.8670000000002</v>
      </c>
      <c r="F47" s="655"/>
      <c r="G47" s="656">
        <v>470.04500000000002</v>
      </c>
      <c r="H47" s="656"/>
      <c r="I47" s="656">
        <v>40.531999999999996</v>
      </c>
      <c r="J47" s="656"/>
      <c r="K47" s="656">
        <v>332.291</v>
      </c>
      <c r="L47" s="656"/>
      <c r="M47" s="656">
        <v>297.93599999999998</v>
      </c>
      <c r="N47" s="656"/>
      <c r="O47" s="656">
        <v>6.3019999999999996</v>
      </c>
      <c r="P47" s="656"/>
      <c r="Q47" s="656">
        <v>791.697</v>
      </c>
      <c r="R47" s="627"/>
      <c r="S47" s="626"/>
      <c r="T47" s="633"/>
      <c r="U47" s="630"/>
      <c r="V47" s="634" t="s">
        <v>448</v>
      </c>
      <c r="W47" s="656">
        <v>464.375</v>
      </c>
      <c r="X47" s="655"/>
      <c r="Y47" s="656"/>
      <c r="Z47" s="656">
        <v>804.76700000000005</v>
      </c>
      <c r="AA47" s="656"/>
      <c r="AB47" s="656">
        <v>148.05799999999999</v>
      </c>
      <c r="AC47" s="656"/>
      <c r="AD47" s="656">
        <v>12.863</v>
      </c>
      <c r="AE47" s="656"/>
      <c r="AF47" s="631"/>
    </row>
    <row r="48" spans="1:32" s="629" customFormat="1" ht="16.5" customHeight="1">
      <c r="A48" s="631"/>
      <c r="B48" s="633"/>
      <c r="C48" s="630"/>
      <c r="D48" s="634" t="s">
        <v>37</v>
      </c>
      <c r="E48" s="655">
        <v>4081.4639999999999</v>
      </c>
      <c r="F48" s="655"/>
      <c r="G48" s="656">
        <v>395.05099999999999</v>
      </c>
      <c r="H48" s="656"/>
      <c r="I48" s="656">
        <v>33.840000000000003</v>
      </c>
      <c r="J48" s="656"/>
      <c r="K48" s="656">
        <v>285.11099999999999</v>
      </c>
      <c r="L48" s="656"/>
      <c r="M48" s="656">
        <v>297.83499999999998</v>
      </c>
      <c r="N48" s="656"/>
      <c r="O48" s="656">
        <v>107.55200000000001</v>
      </c>
      <c r="P48" s="866"/>
      <c r="Q48" s="656">
        <v>655.59299999999996</v>
      </c>
      <c r="R48" s="627"/>
      <c r="S48" s="626"/>
      <c r="T48" s="633"/>
      <c r="U48" s="630"/>
      <c r="V48" s="634" t="s">
        <v>37</v>
      </c>
      <c r="W48" s="656">
        <v>1237.0050000000001</v>
      </c>
      <c r="X48" s="866"/>
      <c r="Y48" s="656"/>
      <c r="Z48" s="656">
        <v>874.67399999999998</v>
      </c>
      <c r="AA48" s="656"/>
      <c r="AB48" s="656">
        <v>180.84800000000001</v>
      </c>
      <c r="AC48" s="656"/>
      <c r="AD48" s="656">
        <v>13.955</v>
      </c>
      <c r="AE48" s="656"/>
      <c r="AF48" s="631"/>
    </row>
    <row r="49" spans="1:33" s="629" customFormat="1" ht="16.5" customHeight="1">
      <c r="A49" s="631"/>
      <c r="B49" s="633"/>
      <c r="C49" s="630"/>
      <c r="D49" s="634" t="s">
        <v>449</v>
      </c>
      <c r="E49" s="655">
        <v>4390.8590000000004</v>
      </c>
      <c r="F49" s="655"/>
      <c r="G49" s="656">
        <v>572.40899999999999</v>
      </c>
      <c r="H49" s="656"/>
      <c r="I49" s="656">
        <v>58.317</v>
      </c>
      <c r="J49" s="656"/>
      <c r="K49" s="656">
        <v>415.71100000000001</v>
      </c>
      <c r="L49" s="656"/>
      <c r="M49" s="656">
        <v>340.73500000000001</v>
      </c>
      <c r="N49" s="656"/>
      <c r="O49" s="656">
        <v>7.468</v>
      </c>
      <c r="P49" s="866"/>
      <c r="Q49" s="656">
        <v>782.74699999999996</v>
      </c>
      <c r="R49" s="627"/>
      <c r="S49" s="626"/>
      <c r="T49" s="633"/>
      <c r="U49" s="630"/>
      <c r="V49" s="634" t="s">
        <v>449</v>
      </c>
      <c r="W49" s="656">
        <v>556.12199999999996</v>
      </c>
      <c r="X49" s="866"/>
      <c r="Y49" s="656"/>
      <c r="Z49" s="656">
        <v>1406.2049999999999</v>
      </c>
      <c r="AA49" s="656"/>
      <c r="AB49" s="656">
        <v>235.977</v>
      </c>
      <c r="AC49" s="656"/>
      <c r="AD49" s="656">
        <v>15.163</v>
      </c>
      <c r="AE49" s="656"/>
      <c r="AF49" s="631"/>
    </row>
    <row r="50" spans="1:33" s="629" customFormat="1" ht="16.5" customHeight="1">
      <c r="A50" s="631"/>
      <c r="B50" s="633"/>
      <c r="C50" s="630"/>
      <c r="D50" s="634" t="s">
        <v>38</v>
      </c>
      <c r="E50" s="655">
        <v>4311.9589999999998</v>
      </c>
      <c r="F50" s="655"/>
      <c r="G50" s="656">
        <v>435.495</v>
      </c>
      <c r="H50" s="656"/>
      <c r="I50" s="656">
        <v>73.643000000000001</v>
      </c>
      <c r="J50" s="656"/>
      <c r="K50" s="656">
        <v>508.91300000000001</v>
      </c>
      <c r="L50" s="656"/>
      <c r="M50" s="656">
        <v>311.82799999999997</v>
      </c>
      <c r="N50" s="656"/>
      <c r="O50" s="656">
        <v>4.3330000000000002</v>
      </c>
      <c r="P50" s="866"/>
      <c r="Q50" s="656">
        <v>849.04300000000001</v>
      </c>
      <c r="R50" s="627"/>
      <c r="S50" s="626"/>
      <c r="T50" s="633"/>
      <c r="U50" s="630"/>
      <c r="V50" s="634" t="s">
        <v>38</v>
      </c>
      <c r="W50" s="656">
        <v>538.29</v>
      </c>
      <c r="X50" s="866"/>
      <c r="Y50" s="656"/>
      <c r="Z50" s="656">
        <v>1339.5050000000001</v>
      </c>
      <c r="AA50" s="656"/>
      <c r="AB50" s="656">
        <v>234.52</v>
      </c>
      <c r="AC50" s="656"/>
      <c r="AD50" s="656">
        <v>16.382999999999999</v>
      </c>
      <c r="AE50" s="656"/>
      <c r="AF50" s="631"/>
    </row>
    <row r="51" spans="1:33" s="629" customFormat="1" ht="16.5" customHeight="1">
      <c r="A51" s="631"/>
      <c r="B51" s="633"/>
      <c r="C51" s="630"/>
      <c r="D51" s="634" t="s">
        <v>41</v>
      </c>
      <c r="E51" s="655">
        <v>4702.4759999999997</v>
      </c>
      <c r="F51" s="655"/>
      <c r="G51" s="656">
        <v>556.68200000000002</v>
      </c>
      <c r="H51" s="656"/>
      <c r="I51" s="656">
        <v>70.984999999999999</v>
      </c>
      <c r="J51" s="656"/>
      <c r="K51" s="656">
        <v>500.93700000000001</v>
      </c>
      <c r="L51" s="656"/>
      <c r="M51" s="656">
        <v>437.64699999999999</v>
      </c>
      <c r="N51" s="656"/>
      <c r="O51" s="656">
        <v>7.6950000000000003</v>
      </c>
      <c r="P51" s="866"/>
      <c r="Q51" s="656">
        <v>812.02099999999996</v>
      </c>
      <c r="R51" s="627"/>
      <c r="S51" s="626"/>
      <c r="T51" s="633"/>
      <c r="U51" s="630"/>
      <c r="V51" s="634" t="s">
        <v>41</v>
      </c>
      <c r="W51" s="656">
        <v>608.822</v>
      </c>
      <c r="X51" s="866"/>
      <c r="Y51" s="656"/>
      <c r="Z51" s="656">
        <v>1407.7670000000001</v>
      </c>
      <c r="AA51" s="656"/>
      <c r="AB51" s="656">
        <v>282.30099999999999</v>
      </c>
      <c r="AC51" s="656"/>
      <c r="AD51" s="656">
        <v>17.617999999999999</v>
      </c>
      <c r="AE51" s="656"/>
      <c r="AF51" s="631"/>
    </row>
    <row r="52" spans="1:33" s="629" customFormat="1" ht="16.5" customHeight="1">
      <c r="A52" s="631"/>
      <c r="B52" s="633"/>
      <c r="C52" s="630"/>
      <c r="D52" s="634" t="s">
        <v>39</v>
      </c>
      <c r="E52" s="655">
        <v>5075.68</v>
      </c>
      <c r="F52" s="655"/>
      <c r="G52" s="656">
        <v>529.28300000000002</v>
      </c>
      <c r="H52" s="656"/>
      <c r="I52" s="656">
        <v>88.83</v>
      </c>
      <c r="J52" s="656"/>
      <c r="K52" s="656">
        <v>554.55700000000002</v>
      </c>
      <c r="L52" s="656"/>
      <c r="M52" s="656">
        <v>517.35</v>
      </c>
      <c r="N52" s="656"/>
      <c r="O52" s="656">
        <v>23.975999999999999</v>
      </c>
      <c r="P52" s="866"/>
      <c r="Q52" s="656">
        <v>985.93200000000002</v>
      </c>
      <c r="R52" s="627"/>
      <c r="S52" s="626"/>
      <c r="T52" s="633"/>
      <c r="U52" s="630"/>
      <c r="V52" s="634" t="s">
        <v>39</v>
      </c>
      <c r="W52" s="656">
        <v>629.01599999999996</v>
      </c>
      <c r="X52" s="866"/>
      <c r="Y52" s="656"/>
      <c r="Z52" s="656">
        <v>1415.395</v>
      </c>
      <c r="AA52" s="656"/>
      <c r="AB52" s="656">
        <v>312.14400000000001</v>
      </c>
      <c r="AC52" s="656"/>
      <c r="AD52" s="656">
        <v>19.196999999999999</v>
      </c>
      <c r="AE52" s="656"/>
      <c r="AF52" s="631"/>
    </row>
    <row r="53" spans="1:33" s="629" customFormat="1" ht="16.5" customHeight="1">
      <c r="A53" s="631"/>
      <c r="B53" s="633"/>
      <c r="C53" s="630"/>
      <c r="D53" s="634"/>
      <c r="E53" s="655"/>
      <c r="F53" s="655"/>
      <c r="G53" s="656"/>
      <c r="H53" s="656"/>
      <c r="I53" s="656"/>
      <c r="J53" s="656"/>
      <c r="K53" s="656"/>
      <c r="L53" s="656"/>
      <c r="M53" s="656"/>
      <c r="N53" s="656"/>
      <c r="O53" s="656"/>
      <c r="P53" s="866"/>
      <c r="Q53" s="656"/>
      <c r="R53" s="627"/>
      <c r="S53" s="626"/>
      <c r="T53" s="633"/>
      <c r="U53" s="630"/>
      <c r="V53" s="634"/>
      <c r="W53" s="656"/>
      <c r="X53" s="866"/>
      <c r="Y53" s="656"/>
      <c r="Z53" s="656"/>
      <c r="AA53" s="656"/>
      <c r="AB53" s="656"/>
      <c r="AC53" s="656"/>
      <c r="AD53" s="656"/>
      <c r="AE53" s="656"/>
      <c r="AF53" s="631"/>
    </row>
    <row r="54" spans="1:33" s="629" customFormat="1" ht="16.5" customHeight="1">
      <c r="A54" s="631"/>
      <c r="B54" s="633" t="s">
        <v>496</v>
      </c>
      <c r="C54" s="630"/>
      <c r="D54" s="634" t="s">
        <v>40</v>
      </c>
      <c r="E54" s="655">
        <v>4882.9229999999998</v>
      </c>
      <c r="F54" s="655"/>
      <c r="G54" s="656">
        <v>541.93100000000004</v>
      </c>
      <c r="H54" s="656"/>
      <c r="I54" s="656">
        <v>89.29</v>
      </c>
      <c r="J54" s="656"/>
      <c r="K54" s="656">
        <v>453.988</v>
      </c>
      <c r="L54" s="656"/>
      <c r="M54" s="656">
        <v>497.27100000000002</v>
      </c>
      <c r="N54" s="656"/>
      <c r="O54" s="656">
        <v>11.397</v>
      </c>
      <c r="P54" s="866"/>
      <c r="Q54" s="656">
        <v>1051.385</v>
      </c>
      <c r="R54" s="627"/>
      <c r="S54" s="626"/>
      <c r="T54" s="633" t="s">
        <v>496</v>
      </c>
      <c r="U54" s="630"/>
      <c r="V54" s="634" t="s">
        <v>40</v>
      </c>
      <c r="W54" s="656">
        <v>545.06899999999996</v>
      </c>
      <c r="X54" s="866"/>
      <c r="Y54" s="656"/>
      <c r="Z54" s="656">
        <v>1415.6610000000001</v>
      </c>
      <c r="AA54" s="656"/>
      <c r="AB54" s="656">
        <v>254.16300000000001</v>
      </c>
      <c r="AC54" s="656"/>
      <c r="AD54" s="656">
        <v>22.768000000000001</v>
      </c>
      <c r="AE54" s="656"/>
      <c r="AF54" s="631"/>
    </row>
    <row r="55" spans="1:33" s="629" customFormat="1" ht="16.5" customHeight="1">
      <c r="A55" s="631"/>
      <c r="B55" s="633"/>
      <c r="C55" s="630"/>
      <c r="D55" s="634" t="s">
        <v>33</v>
      </c>
      <c r="E55" s="655">
        <v>4757.2309999999998</v>
      </c>
      <c r="F55" s="655"/>
      <c r="G55" s="656">
        <v>503.125</v>
      </c>
      <c r="H55" s="656"/>
      <c r="I55" s="656">
        <v>64.665000000000006</v>
      </c>
      <c r="J55" s="656"/>
      <c r="K55" s="656">
        <v>859.827</v>
      </c>
      <c r="L55" s="656"/>
      <c r="M55" s="656">
        <v>471.56799999999998</v>
      </c>
      <c r="N55" s="656"/>
      <c r="O55" s="656">
        <v>22.335000000000001</v>
      </c>
      <c r="P55" s="866"/>
      <c r="Q55" s="656">
        <v>1028.47</v>
      </c>
      <c r="R55" s="627"/>
      <c r="S55" s="626"/>
      <c r="T55" s="633"/>
      <c r="U55" s="630"/>
      <c r="V55" s="634" t="s">
        <v>33</v>
      </c>
      <c r="W55" s="656">
        <v>541.58900000000006</v>
      </c>
      <c r="X55" s="866"/>
      <c r="Y55" s="656"/>
      <c r="Z55" s="656">
        <v>1048.3430000000001</v>
      </c>
      <c r="AA55" s="656"/>
      <c r="AB55" s="656">
        <v>197.18600000000001</v>
      </c>
      <c r="AC55" s="656"/>
      <c r="AD55" s="656">
        <v>20.120999999999999</v>
      </c>
      <c r="AE55" s="656"/>
      <c r="AF55" s="631"/>
    </row>
    <row r="56" spans="1:33" ht="16.5" customHeight="1" thickBot="1">
      <c r="A56" s="46"/>
      <c r="B56" s="47"/>
      <c r="C56" s="47"/>
      <c r="D56" s="47"/>
      <c r="E56" s="104"/>
      <c r="F56" s="105"/>
      <c r="G56" s="105"/>
      <c r="H56" s="105"/>
      <c r="I56" s="105"/>
      <c r="J56" s="105"/>
      <c r="K56" s="105"/>
      <c r="L56" s="105"/>
      <c r="M56" s="105"/>
      <c r="N56" s="105"/>
      <c r="O56" s="105"/>
      <c r="P56" s="105"/>
      <c r="Q56" s="105"/>
      <c r="R56" s="48"/>
      <c r="S56" s="322"/>
      <c r="T56" s="323"/>
      <c r="U56" s="324"/>
      <c r="V56" s="324"/>
      <c r="W56" s="325"/>
      <c r="X56" s="325"/>
      <c r="Y56" s="325"/>
      <c r="Z56" s="325"/>
      <c r="AA56" s="325"/>
      <c r="AB56" s="325"/>
      <c r="AC56" s="325"/>
      <c r="AD56" s="325"/>
      <c r="AE56" s="325"/>
      <c r="AF56" s="322"/>
    </row>
    <row r="57" spans="1:33" ht="17.100000000000001" customHeight="1">
      <c r="A57" s="50"/>
      <c r="B57" s="50"/>
      <c r="C57" s="50"/>
      <c r="D57" s="50"/>
      <c r="E57" s="50"/>
      <c r="F57" s="50"/>
      <c r="G57" s="50"/>
      <c r="H57" s="50"/>
      <c r="I57" s="50"/>
      <c r="J57" s="50"/>
      <c r="K57" s="50"/>
      <c r="L57" s="50"/>
      <c r="M57" s="50"/>
      <c r="N57" s="50"/>
      <c r="O57" s="50"/>
      <c r="P57" s="50"/>
      <c r="Q57" s="50"/>
      <c r="R57" s="50"/>
      <c r="S57" s="326"/>
      <c r="T57" s="326"/>
      <c r="U57" s="326"/>
      <c r="V57" s="326"/>
      <c r="W57" s="326"/>
      <c r="X57" s="326"/>
      <c r="Y57" s="326"/>
      <c r="Z57" s="326"/>
      <c r="AA57" s="326"/>
      <c r="AB57" s="326"/>
      <c r="AC57" s="326"/>
      <c r="AD57" s="326"/>
      <c r="AE57" s="326"/>
      <c r="AF57" s="326"/>
    </row>
    <row r="58" spans="1:33" ht="17.100000000000001" customHeight="1">
      <c r="A58" s="50"/>
      <c r="B58" s="50"/>
      <c r="C58" s="50"/>
      <c r="D58" s="50"/>
      <c r="E58" s="50"/>
      <c r="F58" s="50"/>
      <c r="G58" s="50"/>
      <c r="H58" s="50"/>
      <c r="I58" s="50"/>
      <c r="J58" s="50"/>
      <c r="K58" s="50"/>
      <c r="L58" s="50"/>
      <c r="M58" s="50"/>
      <c r="N58" s="50"/>
      <c r="O58" s="50"/>
      <c r="P58" s="50"/>
      <c r="Q58" s="50"/>
      <c r="R58" s="50"/>
      <c r="S58" s="326"/>
      <c r="T58" s="326"/>
      <c r="U58" s="326"/>
      <c r="V58" s="326"/>
      <c r="W58" s="326"/>
      <c r="X58" s="326"/>
      <c r="Y58" s="326"/>
      <c r="Z58" s="326"/>
      <c r="AA58" s="326"/>
      <c r="AB58" s="326"/>
      <c r="AC58" s="326"/>
      <c r="AD58" s="326"/>
      <c r="AE58" s="326"/>
      <c r="AF58" s="326"/>
    </row>
    <row r="59" spans="1:33" ht="23.25" customHeight="1">
      <c r="A59" s="50"/>
      <c r="B59" s="50"/>
      <c r="C59" s="50"/>
      <c r="D59" s="50"/>
      <c r="E59" s="50"/>
      <c r="F59" s="50"/>
      <c r="G59" s="50"/>
      <c r="H59" s="50"/>
      <c r="I59" s="50"/>
      <c r="J59" s="50"/>
      <c r="K59" s="50"/>
      <c r="L59" s="50"/>
      <c r="M59" s="50"/>
      <c r="N59" s="50"/>
      <c r="O59" s="50"/>
      <c r="P59" s="50"/>
      <c r="Q59" s="50"/>
      <c r="R59" s="50"/>
      <c r="S59" s="326"/>
      <c r="T59" s="326"/>
      <c r="U59" s="326"/>
      <c r="V59" s="326"/>
      <c r="W59" s="326"/>
      <c r="X59" s="326"/>
      <c r="Y59" s="326"/>
      <c r="Z59" s="326"/>
      <c r="AA59" s="326"/>
      <c r="AB59" s="326"/>
      <c r="AC59" s="326"/>
      <c r="AD59" s="326"/>
      <c r="AE59" s="326"/>
      <c r="AF59" s="326"/>
    </row>
    <row r="60" spans="1:33" ht="23.25" customHeight="1">
      <c r="A60" s="50"/>
      <c r="B60" s="50"/>
      <c r="C60" s="50"/>
      <c r="D60" s="50"/>
      <c r="E60" s="50"/>
      <c r="F60" s="50"/>
      <c r="G60" s="50"/>
      <c r="H60" s="50"/>
      <c r="I60" s="50"/>
      <c r="J60" s="50"/>
      <c r="K60" s="50"/>
      <c r="L60" s="50"/>
      <c r="M60" s="50"/>
      <c r="N60" s="50"/>
      <c r="O60" s="50"/>
      <c r="P60" s="50"/>
      <c r="Q60" s="50"/>
      <c r="R60" s="50"/>
      <c r="S60" s="326"/>
      <c r="T60" s="326"/>
      <c r="U60" s="326"/>
      <c r="V60" s="326"/>
      <c r="W60" s="326"/>
      <c r="X60" s="326"/>
      <c r="Y60" s="326"/>
      <c r="Z60" s="326"/>
      <c r="AA60" s="326"/>
      <c r="AB60" s="326"/>
      <c r="AC60" s="326"/>
      <c r="AD60" s="326"/>
      <c r="AE60" s="326"/>
      <c r="AF60" s="326"/>
    </row>
    <row r="61" spans="1:33" s="108" customFormat="1" ht="17.100000000000001" customHeight="1">
      <c r="A61" s="890"/>
      <c r="B61" s="890"/>
      <c r="C61" s="890"/>
      <c r="D61" s="890"/>
      <c r="E61" s="890"/>
      <c r="F61" s="890"/>
      <c r="G61" s="890"/>
      <c r="H61" s="890"/>
      <c r="I61" s="890"/>
      <c r="J61" s="890"/>
      <c r="K61" s="890"/>
      <c r="L61" s="890"/>
      <c r="M61" s="890"/>
      <c r="N61" s="890"/>
      <c r="O61" s="890"/>
      <c r="P61" s="890"/>
      <c r="Q61" s="890"/>
      <c r="R61" s="890"/>
      <c r="S61" s="106"/>
      <c r="T61" s="890"/>
      <c r="U61" s="890"/>
      <c r="V61" s="890"/>
      <c r="W61" s="890"/>
      <c r="X61" s="890"/>
      <c r="Y61" s="890"/>
      <c r="Z61" s="890"/>
      <c r="AA61" s="890"/>
      <c r="AB61" s="890"/>
      <c r="AC61" s="890"/>
      <c r="AD61" s="890"/>
      <c r="AE61" s="890"/>
      <c r="AF61" s="890"/>
      <c r="AG61" s="107"/>
    </row>
    <row r="62" spans="1:33">
      <c r="O62" s="619"/>
    </row>
    <row r="63" spans="1:33" ht="15" customHeight="1">
      <c r="E63" s="54"/>
    </row>
    <row r="64" spans="1:33" ht="15" customHeight="1">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row>
    <row r="65" spans="5:32" ht="15" customHeight="1">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row>
    <row r="66" spans="5:32" ht="15" customHeight="1"/>
    <row r="67" spans="5:32" ht="15" customHeight="1"/>
    <row r="68" spans="5:32" ht="15" customHeight="1"/>
    <row r="69" spans="5:32" ht="15" customHeight="1"/>
    <row r="70" spans="5:32" ht="15" customHeight="1"/>
    <row r="71" spans="5:32" ht="15" customHeight="1"/>
    <row r="72" spans="5:32" ht="15" customHeight="1"/>
    <row r="73" spans="5:32" ht="15" customHeight="1"/>
    <row r="74" spans="5:32" ht="15" customHeight="1"/>
    <row r="75" spans="5:32" ht="15" customHeight="1"/>
    <row r="76" spans="5:32" ht="15" customHeight="1"/>
    <row r="77" spans="5:32" ht="15" customHeight="1"/>
    <row r="78" spans="5:32" ht="15" customHeight="1"/>
    <row r="79" spans="5:32" ht="15" customHeight="1"/>
    <row r="80" spans="5:32" ht="15" customHeight="1"/>
    <row r="81" ht="15" customHeight="1"/>
    <row r="82" ht="15" customHeight="1"/>
  </sheetData>
  <mergeCells count="8">
    <mergeCell ref="A61:R61"/>
    <mergeCell ref="T61:AF61"/>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7"/>
  <sheetViews>
    <sheetView view="pageBreakPreview" zoomScale="80" zoomScaleNormal="80" zoomScaleSheetLayoutView="80" workbookViewId="0">
      <pane ySplit="13" topLeftCell="A29" activePane="bottomLeft" state="frozen"/>
      <selection activeCell="AE49" sqref="AE49"/>
      <selection pane="bottomLeft" activeCell="P52" sqref="P52"/>
    </sheetView>
  </sheetViews>
  <sheetFormatPr defaultRowHeight="17.100000000000001" customHeight="1"/>
  <cols>
    <col min="1" max="1" width="2" style="165" hidden="1" customWidth="1"/>
    <col min="2" max="2" width="6.7109375" style="165" customWidth="1"/>
    <col min="3" max="3" width="6.42578125" style="165" customWidth="1"/>
    <col min="4" max="4" width="9.5703125" style="165" customWidth="1"/>
    <col min="5" max="5" width="10.7109375" style="165" customWidth="1"/>
    <col min="6" max="6" width="2.7109375" style="165" customWidth="1"/>
    <col min="7" max="7" width="12" style="165" customWidth="1"/>
    <col min="8" max="8" width="13.28515625" style="165" customWidth="1"/>
    <col min="9" max="9" width="2.7109375" style="165" customWidth="1"/>
    <col min="10" max="10" width="10.42578125" style="165" customWidth="1"/>
    <col min="11" max="11" width="12" style="165" customWidth="1"/>
    <col min="12" max="12" width="2.7109375" style="165" customWidth="1"/>
    <col min="13" max="14" width="10.85546875" style="165" customWidth="1"/>
    <col min="15" max="15" width="1.5703125" style="165" customWidth="1"/>
    <col min="16" max="16" width="6.7109375" style="165" customWidth="1"/>
    <col min="17" max="17" width="5.85546875" style="165" customWidth="1"/>
    <col min="18" max="18" width="10.42578125" style="165" customWidth="1"/>
    <col min="19" max="19" width="11.7109375" style="165" bestFit="1" customWidth="1"/>
    <col min="20" max="20" width="1.42578125" style="165" customWidth="1"/>
    <col min="21" max="21" width="11.140625" style="165" customWidth="1"/>
    <col min="22" max="22" width="13.5703125" style="165" customWidth="1"/>
    <col min="23" max="23" width="1.140625" style="165" customWidth="1"/>
    <col min="24" max="24" width="13.28515625" style="165" customWidth="1"/>
    <col min="25" max="25" width="13.140625" style="165" customWidth="1"/>
    <col min="26" max="26" width="1.140625" style="165" customWidth="1"/>
    <col min="27" max="27" width="8.140625" style="165" customWidth="1"/>
    <col min="28" max="28" width="11.5703125" style="165" customWidth="1"/>
    <col min="29" max="29" width="1" style="165" customWidth="1"/>
    <col min="30" max="16384" width="9.140625" style="165"/>
  </cols>
  <sheetData>
    <row r="1" spans="1:29" s="208" customFormat="1" ht="18" customHeight="1">
      <c r="B1" s="893" t="s">
        <v>326</v>
      </c>
      <c r="C1" s="893"/>
      <c r="D1" s="80" t="s">
        <v>327</v>
      </c>
      <c r="P1" s="893" t="s">
        <v>326</v>
      </c>
      <c r="Q1" s="893"/>
      <c r="R1" s="80" t="s">
        <v>328</v>
      </c>
      <c r="V1" s="416"/>
      <c r="W1" s="416"/>
    </row>
    <row r="2" spans="1:29" s="208" customFormat="1" ht="18" customHeight="1">
      <c r="A2" s="112" t="s">
        <v>2</v>
      </c>
      <c r="B2" s="893"/>
      <c r="C2" s="893"/>
      <c r="D2" s="57" t="s">
        <v>329</v>
      </c>
      <c r="O2" s="112" t="s">
        <v>145</v>
      </c>
      <c r="P2" s="893"/>
      <c r="Q2" s="893"/>
      <c r="R2" s="57" t="s">
        <v>330</v>
      </c>
      <c r="V2" s="112"/>
      <c r="W2" s="112"/>
    </row>
    <row r="3" spans="1:29" ht="15" customHeight="1" thickBo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s="109" customFormat="1" ht="5.0999999999999996"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row>
    <row r="5" spans="1:29" s="109" customFormat="1" ht="50.25" customHeight="1">
      <c r="B5" s="894" t="s">
        <v>17</v>
      </c>
      <c r="C5" s="894"/>
      <c r="D5" s="895" t="s">
        <v>118</v>
      </c>
      <c r="E5" s="895"/>
      <c r="F5" s="185"/>
      <c r="G5" s="895" t="s">
        <v>331</v>
      </c>
      <c r="H5" s="895"/>
      <c r="I5" s="185"/>
      <c r="J5" s="895" t="s">
        <v>332</v>
      </c>
      <c r="K5" s="895"/>
      <c r="L5" s="185"/>
      <c r="M5" s="895" t="s">
        <v>333</v>
      </c>
      <c r="N5" s="895"/>
      <c r="O5" s="116"/>
      <c r="P5" s="894" t="s">
        <v>17</v>
      </c>
      <c r="Q5" s="894"/>
      <c r="R5" s="895" t="s">
        <v>334</v>
      </c>
      <c r="S5" s="895"/>
      <c r="T5" s="368"/>
      <c r="U5" s="895" t="s">
        <v>335</v>
      </c>
      <c r="V5" s="895"/>
      <c r="W5" s="368"/>
      <c r="X5" s="895" t="s">
        <v>336</v>
      </c>
      <c r="Y5" s="895"/>
      <c r="Z5" s="368"/>
      <c r="AA5" s="895" t="s">
        <v>302</v>
      </c>
      <c r="AB5" s="895"/>
      <c r="AC5" s="116"/>
    </row>
    <row r="6" spans="1:29" s="125" customFormat="1" ht="17.100000000000001" customHeight="1">
      <c r="B6" s="896" t="s">
        <v>21</v>
      </c>
      <c r="C6" s="896"/>
      <c r="D6" s="897" t="s">
        <v>126</v>
      </c>
      <c r="E6" s="897"/>
      <c r="F6" s="212"/>
      <c r="G6" s="897" t="s">
        <v>337</v>
      </c>
      <c r="H6" s="897"/>
      <c r="I6" s="185"/>
      <c r="J6" s="897" t="s">
        <v>338</v>
      </c>
      <c r="K6" s="897"/>
      <c r="L6" s="185"/>
      <c r="M6" s="897" t="s">
        <v>339</v>
      </c>
      <c r="N6" s="897"/>
      <c r="O6" s="122"/>
      <c r="P6" s="896" t="s">
        <v>21</v>
      </c>
      <c r="Q6" s="896"/>
      <c r="R6" s="897" t="s">
        <v>340</v>
      </c>
      <c r="S6" s="897"/>
      <c r="T6" s="369"/>
      <c r="U6" s="897" t="s">
        <v>341</v>
      </c>
      <c r="V6" s="897"/>
      <c r="W6" s="369"/>
      <c r="X6" s="897" t="s">
        <v>342</v>
      </c>
      <c r="Y6" s="897"/>
      <c r="Z6" s="369"/>
      <c r="AA6" s="897" t="s">
        <v>303</v>
      </c>
      <c r="AB6" s="897"/>
      <c r="AC6" s="122"/>
    </row>
    <row r="7" spans="1:29" s="109" customFormat="1" ht="17.100000000000001" customHeight="1">
      <c r="B7" s="417"/>
      <c r="C7" s="126"/>
      <c r="D7" s="119"/>
      <c r="E7" s="119"/>
      <c r="F7" s="119"/>
      <c r="G7" s="119"/>
      <c r="H7" s="119"/>
      <c r="I7" s="212"/>
      <c r="J7" s="897"/>
      <c r="K7" s="897"/>
      <c r="L7" s="185"/>
      <c r="M7" s="897"/>
      <c r="N7" s="897"/>
      <c r="O7" s="116"/>
      <c r="P7" s="417"/>
      <c r="Q7" s="126"/>
      <c r="R7" s="897"/>
      <c r="S7" s="897"/>
      <c r="T7" s="369"/>
      <c r="U7" s="418"/>
      <c r="V7" s="418"/>
      <c r="W7" s="418"/>
      <c r="X7" s="897"/>
      <c r="Y7" s="897"/>
      <c r="Z7" s="369"/>
      <c r="AA7" s="897"/>
      <c r="AB7" s="897"/>
      <c r="AC7" s="118"/>
    </row>
    <row r="8" spans="1:29" s="109" customFormat="1" ht="5.0999999999999996" customHeight="1">
      <c r="B8" s="126"/>
      <c r="C8" s="126"/>
      <c r="D8" s="129"/>
      <c r="E8" s="129"/>
      <c r="F8" s="130"/>
      <c r="G8" s="129"/>
      <c r="H8" s="129"/>
      <c r="I8" s="130"/>
      <c r="J8" s="129"/>
      <c r="K8" s="129"/>
      <c r="L8" s="130"/>
      <c r="M8" s="129"/>
      <c r="N8" s="129"/>
      <c r="O8" s="116"/>
      <c r="P8" s="126"/>
      <c r="Q8" s="126"/>
      <c r="R8" s="129"/>
      <c r="S8" s="129"/>
      <c r="T8" s="129"/>
      <c r="U8" s="129"/>
      <c r="V8" s="129"/>
      <c r="W8" s="129"/>
      <c r="X8" s="129"/>
      <c r="Y8" s="129"/>
      <c r="Z8" s="129"/>
      <c r="AA8" s="129"/>
      <c r="AB8" s="129"/>
      <c r="AC8" s="129"/>
    </row>
    <row r="9" spans="1:29" s="109" customFormat="1" ht="5.0999999999999996" customHeight="1">
      <c r="B9" s="126"/>
      <c r="C9" s="126"/>
      <c r="D9" s="130"/>
      <c r="E9" s="130"/>
      <c r="F9" s="130"/>
      <c r="G9" s="130"/>
      <c r="H9" s="130"/>
      <c r="I9" s="130"/>
      <c r="J9" s="130"/>
      <c r="K9" s="130"/>
      <c r="L9" s="130"/>
      <c r="M9" s="130"/>
      <c r="N9" s="130"/>
      <c r="O9" s="116"/>
      <c r="P9" s="126"/>
      <c r="Q9" s="126"/>
      <c r="R9" s="130"/>
      <c r="S9" s="130"/>
      <c r="T9" s="130"/>
      <c r="U9" s="130"/>
      <c r="V9" s="130"/>
      <c r="W9" s="130"/>
      <c r="X9" s="130"/>
      <c r="Y9" s="130"/>
      <c r="Z9" s="130"/>
      <c r="AA9" s="130"/>
      <c r="AB9" s="130"/>
      <c r="AC9" s="130"/>
    </row>
    <row r="10" spans="1:29" s="109" customFormat="1" ht="15" customHeight="1">
      <c r="B10" s="122"/>
      <c r="C10" s="126"/>
      <c r="D10" s="338" t="s">
        <v>137</v>
      </c>
      <c r="E10" s="898" t="s">
        <v>138</v>
      </c>
      <c r="F10" s="118"/>
      <c r="G10" s="338" t="s">
        <v>137</v>
      </c>
      <c r="H10" s="898" t="s">
        <v>138</v>
      </c>
      <c r="I10" s="116"/>
      <c r="J10" s="338" t="s">
        <v>137</v>
      </c>
      <c r="K10" s="898" t="s">
        <v>138</v>
      </c>
      <c r="L10" s="899"/>
      <c r="M10" s="338" t="s">
        <v>137</v>
      </c>
      <c r="N10" s="898" t="s">
        <v>138</v>
      </c>
      <c r="O10" s="116"/>
      <c r="P10" s="122"/>
      <c r="Q10" s="126"/>
      <c r="R10" s="338" t="s">
        <v>137</v>
      </c>
      <c r="S10" s="898" t="s">
        <v>138</v>
      </c>
      <c r="T10" s="338"/>
      <c r="U10" s="139" t="s">
        <v>343</v>
      </c>
      <c r="V10" s="898" t="s">
        <v>138</v>
      </c>
      <c r="W10" s="338"/>
      <c r="X10" s="338" t="s">
        <v>137</v>
      </c>
      <c r="Y10" s="898" t="s">
        <v>138</v>
      </c>
      <c r="Z10" s="338"/>
      <c r="AA10" s="136" t="s">
        <v>344</v>
      </c>
      <c r="AB10" s="898" t="s">
        <v>138</v>
      </c>
      <c r="AC10" s="118"/>
    </row>
    <row r="11" spans="1:29" s="109" customFormat="1" ht="15" customHeight="1">
      <c r="B11" s="126"/>
      <c r="C11" s="126"/>
      <c r="D11" s="338" t="s">
        <v>141</v>
      </c>
      <c r="E11" s="898"/>
      <c r="F11" s="118"/>
      <c r="G11" s="338" t="s">
        <v>141</v>
      </c>
      <c r="H11" s="898"/>
      <c r="I11" s="116"/>
      <c r="J11" s="338" t="s">
        <v>141</v>
      </c>
      <c r="K11" s="898"/>
      <c r="L11" s="899"/>
      <c r="M11" s="338" t="s">
        <v>141</v>
      </c>
      <c r="N11" s="898"/>
      <c r="O11" s="116"/>
      <c r="P11" s="126"/>
      <c r="Q11" s="126"/>
      <c r="R11" s="338" t="s">
        <v>141</v>
      </c>
      <c r="S11" s="898"/>
      <c r="T11" s="338"/>
      <c r="U11" s="338" t="s">
        <v>345</v>
      </c>
      <c r="V11" s="898"/>
      <c r="W11" s="338"/>
      <c r="X11" s="338" t="s">
        <v>141</v>
      </c>
      <c r="Y11" s="898"/>
      <c r="Z11" s="338"/>
      <c r="AA11" s="338" t="s">
        <v>346</v>
      </c>
      <c r="AB11" s="898"/>
      <c r="AC11" s="900"/>
    </row>
    <row r="12" spans="1:29" s="109" customFormat="1" ht="37.5" customHeight="1">
      <c r="B12" s="126"/>
      <c r="C12" s="126"/>
      <c r="D12" s="332" t="s">
        <v>143</v>
      </c>
      <c r="E12" s="139"/>
      <c r="F12" s="118"/>
      <c r="G12" s="332" t="s">
        <v>143</v>
      </c>
      <c r="H12" s="139"/>
      <c r="I12" s="116"/>
      <c r="J12" s="332" t="s">
        <v>143</v>
      </c>
      <c r="K12" s="139"/>
      <c r="L12" s="899"/>
      <c r="M12" s="332" t="s">
        <v>143</v>
      </c>
      <c r="N12" s="139"/>
      <c r="O12" s="116"/>
      <c r="P12" s="126"/>
      <c r="Q12" s="126"/>
      <c r="R12" s="332" t="s">
        <v>143</v>
      </c>
      <c r="S12" s="139"/>
      <c r="T12" s="338"/>
      <c r="U12" s="332" t="s">
        <v>143</v>
      </c>
      <c r="V12" s="139"/>
      <c r="W12" s="338"/>
      <c r="X12" s="332" t="s">
        <v>143</v>
      </c>
      <c r="Y12" s="139"/>
      <c r="Z12" s="338"/>
      <c r="AA12" s="332" t="s">
        <v>347</v>
      </c>
      <c r="AB12" s="139"/>
      <c r="AC12" s="900"/>
    </row>
    <row r="13" spans="1:29" s="109" customFormat="1" ht="5.0999999999999996" customHeight="1" thickBot="1">
      <c r="A13" s="113"/>
      <c r="B13" s="142"/>
      <c r="C13" s="142"/>
      <c r="D13" s="142"/>
      <c r="E13" s="142"/>
      <c r="F13" s="142"/>
      <c r="G13" s="142"/>
      <c r="H13" s="142"/>
      <c r="I13" s="142"/>
      <c r="J13" s="142"/>
      <c r="K13" s="143"/>
      <c r="L13" s="142"/>
      <c r="M13" s="142"/>
      <c r="N13" s="142"/>
      <c r="O13" s="142"/>
      <c r="P13" s="142"/>
      <c r="Q13" s="142"/>
      <c r="R13" s="142"/>
      <c r="S13" s="142"/>
      <c r="T13" s="142"/>
      <c r="U13" s="142"/>
      <c r="V13" s="142"/>
      <c r="W13" s="142"/>
      <c r="X13" s="142"/>
      <c r="Y13" s="143"/>
      <c r="Z13" s="143"/>
      <c r="AA13" s="142"/>
      <c r="AB13" s="143"/>
      <c r="AC13" s="142"/>
    </row>
    <row r="14" spans="1:29" s="109" customFormat="1" ht="9.9499999999999993" customHeight="1">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row>
    <row r="15" spans="1:29" s="109" customFormat="1" ht="15.75">
      <c r="A15" s="419"/>
      <c r="B15" s="30" t="s">
        <v>32</v>
      </c>
      <c r="C15" s="149"/>
      <c r="D15" s="149">
        <v>28128.541000000001</v>
      </c>
      <c r="E15" s="149">
        <v>148719.36900000001</v>
      </c>
      <c r="F15" s="149"/>
      <c r="G15" s="149">
        <v>5004857.040000001</v>
      </c>
      <c r="H15" s="149">
        <v>12899371.68</v>
      </c>
      <c r="I15" s="149"/>
      <c r="J15" s="149">
        <v>554386.93999999994</v>
      </c>
      <c r="K15" s="149">
        <v>2766848.7340000002</v>
      </c>
      <c r="L15" s="149"/>
      <c r="M15" s="149">
        <v>584360.82000000007</v>
      </c>
      <c r="N15" s="149">
        <v>226050.96799999999</v>
      </c>
      <c r="O15" s="149"/>
      <c r="P15" s="30" t="s">
        <v>32</v>
      </c>
      <c r="Q15" s="149"/>
      <c r="R15" s="149">
        <v>242297.02229000005</v>
      </c>
      <c r="S15" s="149">
        <v>556547.41899999999</v>
      </c>
      <c r="T15" s="149"/>
      <c r="U15" s="420">
        <v>10782.021586999999</v>
      </c>
      <c r="V15" s="149">
        <v>15318330.437000001</v>
      </c>
      <c r="W15" s="149"/>
      <c r="X15" s="421">
        <v>54361.377529999991</v>
      </c>
      <c r="Y15" s="149">
        <v>100558.601</v>
      </c>
      <c r="Z15" s="149"/>
      <c r="AA15" s="422">
        <v>184.32584000000011</v>
      </c>
      <c r="AB15" s="149">
        <v>346769.03200000001</v>
      </c>
      <c r="AC15" s="149"/>
    </row>
    <row r="16" spans="1:29" s="109" customFormat="1" ht="15.75">
      <c r="A16" s="419"/>
      <c r="B16" s="30" t="s">
        <v>306</v>
      </c>
      <c r="C16" s="149"/>
      <c r="D16" s="149">
        <v>45332.947</v>
      </c>
      <c r="E16" s="149">
        <v>300292</v>
      </c>
      <c r="F16" s="149"/>
      <c r="G16" s="149">
        <v>4714093.5300000012</v>
      </c>
      <c r="H16" s="149">
        <v>13687832.055</v>
      </c>
      <c r="I16" s="149"/>
      <c r="J16" s="149">
        <v>517299.11</v>
      </c>
      <c r="K16" s="149">
        <v>2859091.3859999999</v>
      </c>
      <c r="L16" s="149"/>
      <c r="M16" s="149">
        <v>545597.1100000001</v>
      </c>
      <c r="N16" s="149">
        <v>220477.962</v>
      </c>
      <c r="O16" s="149"/>
      <c r="P16" s="30" t="s">
        <v>306</v>
      </c>
      <c r="Q16" s="149"/>
      <c r="R16" s="149">
        <v>284177.43</v>
      </c>
      <c r="S16" s="149">
        <v>765924.28899999999</v>
      </c>
      <c r="T16" s="149"/>
      <c r="U16" s="420">
        <v>11854.51</v>
      </c>
      <c r="V16" s="149">
        <v>21193633.252999999</v>
      </c>
      <c r="W16" s="149"/>
      <c r="X16" s="421">
        <v>58397.220730000001</v>
      </c>
      <c r="Y16" s="149">
        <v>118701.929</v>
      </c>
      <c r="Z16" s="149"/>
      <c r="AA16" s="422">
        <v>174.78800000000001</v>
      </c>
      <c r="AB16" s="149">
        <v>356200.33399999997</v>
      </c>
      <c r="AC16" s="149"/>
    </row>
    <row r="17" spans="1:29" s="635" customFormat="1" ht="15.75">
      <c r="A17" s="672"/>
      <c r="B17" s="633" t="s">
        <v>458</v>
      </c>
      <c r="C17" s="639"/>
      <c r="D17" s="639">
        <v>34808.586080000001</v>
      </c>
      <c r="E17" s="639">
        <v>187893.49400000001</v>
      </c>
      <c r="F17" s="639"/>
      <c r="G17" s="639">
        <v>4718070.29</v>
      </c>
      <c r="H17" s="639">
        <v>11188668.984999999</v>
      </c>
      <c r="I17" s="639"/>
      <c r="J17" s="639">
        <v>527115.49999999988</v>
      </c>
      <c r="K17" s="639">
        <v>2075799.4350000001</v>
      </c>
      <c r="L17" s="639"/>
      <c r="M17" s="639">
        <v>606952.39999999991</v>
      </c>
      <c r="N17" s="639">
        <v>272640.27299999999</v>
      </c>
      <c r="O17" s="639"/>
      <c r="P17" s="633" t="s">
        <v>458</v>
      </c>
      <c r="Q17" s="639"/>
      <c r="R17" s="639">
        <v>336272.57755999995</v>
      </c>
      <c r="S17" s="639">
        <v>692608.47900000005</v>
      </c>
      <c r="T17" s="639"/>
      <c r="U17" s="611">
        <v>13297.899144999999</v>
      </c>
      <c r="V17" s="639">
        <v>29782916.995999999</v>
      </c>
      <c r="W17" s="639"/>
      <c r="X17" s="610">
        <v>63801.53656</v>
      </c>
      <c r="Y17" s="639">
        <v>132484.84099999999</v>
      </c>
      <c r="Z17" s="639"/>
      <c r="AA17" s="612">
        <v>149.92928999999998</v>
      </c>
      <c r="AB17" s="639">
        <v>288234.321</v>
      </c>
      <c r="AC17" s="639"/>
    </row>
    <row r="18" spans="1:29" s="635" customFormat="1" ht="15.75">
      <c r="A18" s="672"/>
      <c r="B18" s="633" t="s">
        <v>464</v>
      </c>
      <c r="C18" s="639"/>
      <c r="D18" s="639">
        <v>37327.023999999998</v>
      </c>
      <c r="E18" s="639">
        <v>207717.20300000001</v>
      </c>
      <c r="F18" s="639"/>
      <c r="G18" s="639">
        <v>5153391.6700000037</v>
      </c>
      <c r="H18" s="639">
        <v>11007379.123</v>
      </c>
      <c r="I18" s="639"/>
      <c r="J18" s="639">
        <v>578195.31999999995</v>
      </c>
      <c r="K18" s="639">
        <v>1532538.118</v>
      </c>
      <c r="L18" s="639"/>
      <c r="M18" s="639">
        <v>594815.99999999988</v>
      </c>
      <c r="N18" s="639">
        <v>229365.78700000001</v>
      </c>
      <c r="O18" s="639"/>
      <c r="P18" s="633" t="s">
        <v>464</v>
      </c>
      <c r="Q18" s="639"/>
      <c r="R18" s="639">
        <v>489422.31355999998</v>
      </c>
      <c r="S18" s="639">
        <v>901165.93900000001</v>
      </c>
      <c r="T18" s="639"/>
      <c r="U18" s="611">
        <v>10913.627165220001</v>
      </c>
      <c r="V18" s="639">
        <v>22946787.232000001</v>
      </c>
      <c r="W18" s="639"/>
      <c r="X18" s="610">
        <v>50980.095139999998</v>
      </c>
      <c r="Y18" s="639">
        <v>105528.579</v>
      </c>
      <c r="Z18" s="639"/>
      <c r="AA18" s="612">
        <v>120.45258</v>
      </c>
      <c r="AB18" s="639">
        <v>253571.226</v>
      </c>
      <c r="AC18" s="639"/>
    </row>
    <row r="19" spans="1:29" s="635" customFormat="1" ht="15.75">
      <c r="A19" s="672"/>
      <c r="B19" s="670" t="s">
        <v>482</v>
      </c>
      <c r="C19" s="639"/>
      <c r="D19" s="639">
        <v>36062.379999999997</v>
      </c>
      <c r="E19" s="639">
        <v>192042.20800000001</v>
      </c>
      <c r="F19" s="639"/>
      <c r="G19" s="639">
        <v>4733213.6400000025</v>
      </c>
      <c r="H19" s="639">
        <v>12879591.800000001</v>
      </c>
      <c r="I19" s="639"/>
      <c r="J19" s="639">
        <v>542150</v>
      </c>
      <c r="K19" s="639">
        <v>1785735.8430000001</v>
      </c>
      <c r="L19" s="639"/>
      <c r="M19" s="639">
        <v>573717.68999999994</v>
      </c>
      <c r="N19" s="639">
        <v>287247.26</v>
      </c>
      <c r="O19" s="639"/>
      <c r="P19" s="670" t="s">
        <v>482</v>
      </c>
      <c r="Q19" s="639"/>
      <c r="R19" s="639">
        <v>357028.03508999996</v>
      </c>
      <c r="S19" s="639">
        <v>841943.86199999996</v>
      </c>
      <c r="T19" s="639"/>
      <c r="U19" s="611">
        <v>10595.514408340001</v>
      </c>
      <c r="V19" s="639">
        <v>15293459.064999999</v>
      </c>
      <c r="W19" s="639"/>
      <c r="X19" s="610">
        <v>25257.22119</v>
      </c>
      <c r="Y19" s="639">
        <v>41823.904999999999</v>
      </c>
      <c r="Z19" s="639"/>
      <c r="AA19" s="612">
        <v>67.488</v>
      </c>
      <c r="AB19" s="639">
        <v>146693.22399999999</v>
      </c>
      <c r="AC19" s="639"/>
    </row>
    <row r="20" spans="1:29" s="635" customFormat="1" ht="18">
      <c r="A20" s="672"/>
      <c r="B20" s="670" t="s">
        <v>474</v>
      </c>
      <c r="C20" s="639"/>
      <c r="D20" s="639">
        <v>47093.94000000001</v>
      </c>
      <c r="E20" s="639">
        <v>310347.35899999994</v>
      </c>
      <c r="F20" s="639"/>
      <c r="G20" s="639">
        <v>4133330.7760000005</v>
      </c>
      <c r="H20" s="639">
        <v>17308636.849999998</v>
      </c>
      <c r="I20" s="639"/>
      <c r="J20" s="639">
        <v>483507.55000000005</v>
      </c>
      <c r="K20" s="639">
        <v>2952475.5009999997</v>
      </c>
      <c r="L20" s="639"/>
      <c r="M20" s="639">
        <v>460700.56999999995</v>
      </c>
      <c r="N20" s="639">
        <v>291223.76600000006</v>
      </c>
      <c r="O20" s="639"/>
      <c r="P20" s="670" t="s">
        <v>474</v>
      </c>
      <c r="Q20" s="639"/>
      <c r="R20" s="639">
        <v>297543.29334999999</v>
      </c>
      <c r="S20" s="639">
        <v>1147721.932</v>
      </c>
      <c r="T20" s="639">
        <v>0</v>
      </c>
      <c r="U20" s="611">
        <v>9957.3581000000013</v>
      </c>
      <c r="V20" s="639">
        <v>20711108.375</v>
      </c>
      <c r="W20" s="639">
        <v>0</v>
      </c>
      <c r="X20" s="610">
        <v>37887.648310000004</v>
      </c>
      <c r="Y20" s="639">
        <v>37701.838999999993</v>
      </c>
      <c r="Z20" s="639">
        <v>0</v>
      </c>
      <c r="AA20" s="612">
        <v>90.490410000000011</v>
      </c>
      <c r="AB20" s="639">
        <v>217678.99600000001</v>
      </c>
      <c r="AC20" s="639"/>
    </row>
    <row r="21" spans="1:29" s="109" customFormat="1" ht="9.9499999999999993" customHeight="1">
      <c r="A21" s="419"/>
      <c r="B21" s="379"/>
      <c r="C21" s="423"/>
      <c r="D21" s="423"/>
      <c r="E21" s="423"/>
      <c r="F21" s="423"/>
      <c r="G21" s="423"/>
      <c r="H21" s="423"/>
      <c r="I21" s="423"/>
      <c r="J21" s="423"/>
      <c r="K21" s="423"/>
      <c r="L21" s="423"/>
      <c r="M21" s="423"/>
      <c r="N21" s="423"/>
      <c r="O21" s="423"/>
      <c r="P21" s="423"/>
      <c r="Q21" s="423"/>
      <c r="R21" s="423"/>
      <c r="S21" s="423"/>
      <c r="T21" s="423"/>
      <c r="U21" s="424"/>
      <c r="V21" s="423"/>
      <c r="W21" s="423"/>
      <c r="X21" s="425"/>
      <c r="Y21" s="423"/>
      <c r="Z21" s="423"/>
      <c r="AA21" s="423"/>
      <c r="AB21" s="423"/>
      <c r="AC21" s="149"/>
    </row>
    <row r="22" spans="1:29" s="109" customFormat="1" ht="9.9499999999999993" customHeight="1">
      <c r="B22" s="149"/>
      <c r="C22" s="149"/>
      <c r="D22" s="149"/>
      <c r="E22" s="149"/>
      <c r="F22" s="149"/>
      <c r="G22" s="149"/>
      <c r="H22" s="149"/>
      <c r="I22" s="149"/>
      <c r="J22" s="149"/>
      <c r="K22" s="149"/>
      <c r="L22" s="149"/>
      <c r="M22" s="152"/>
      <c r="N22" s="152"/>
      <c r="O22" s="152"/>
      <c r="P22" s="152"/>
      <c r="Q22" s="152"/>
      <c r="R22" s="152"/>
      <c r="S22" s="152"/>
      <c r="T22" s="152"/>
      <c r="U22" s="426"/>
      <c r="V22" s="152"/>
      <c r="W22" s="152"/>
      <c r="X22" s="427"/>
      <c r="Y22" s="152"/>
      <c r="Z22" s="152"/>
      <c r="AA22" s="428"/>
      <c r="AB22" s="152"/>
      <c r="AC22" s="152"/>
    </row>
    <row r="23" spans="1:29" s="635" customFormat="1" ht="18" customHeight="1">
      <c r="B23" s="670" t="s">
        <v>482</v>
      </c>
      <c r="C23" s="639" t="s">
        <v>40</v>
      </c>
      <c r="D23" s="639">
        <v>2479.09</v>
      </c>
      <c r="E23" s="639">
        <v>14182.478999999999</v>
      </c>
      <c r="F23" s="639"/>
      <c r="G23" s="639">
        <v>368422.05000000005</v>
      </c>
      <c r="H23" s="639">
        <v>1009400.416</v>
      </c>
      <c r="I23" s="639"/>
      <c r="J23" s="613">
        <v>55549.72</v>
      </c>
      <c r="K23" s="613">
        <v>177481.33900000001</v>
      </c>
      <c r="L23" s="639"/>
      <c r="M23" s="639">
        <v>33200</v>
      </c>
      <c r="N23" s="639">
        <v>14566.14</v>
      </c>
      <c r="O23" s="639"/>
      <c r="P23" s="670" t="s">
        <v>482</v>
      </c>
      <c r="Q23" s="639" t="s">
        <v>40</v>
      </c>
      <c r="R23" s="639">
        <v>43054.780599999998</v>
      </c>
      <c r="S23" s="639">
        <v>82571.153999999995</v>
      </c>
      <c r="T23" s="639"/>
      <c r="U23" s="639">
        <v>806.057051</v>
      </c>
      <c r="V23" s="639">
        <v>1744147.858</v>
      </c>
      <c r="W23" s="639"/>
      <c r="X23" s="613">
        <v>1199.2466600000002</v>
      </c>
      <c r="Y23" s="613">
        <v>2676.71</v>
      </c>
      <c r="Z23" s="639"/>
      <c r="AA23" s="612">
        <v>4.3358399999999993</v>
      </c>
      <c r="AB23" s="614">
        <v>9919.2270000000008</v>
      </c>
      <c r="AC23" s="639"/>
    </row>
    <row r="24" spans="1:29" s="635" customFormat="1" ht="18" customHeight="1">
      <c r="B24" s="633"/>
      <c r="C24" s="634" t="s">
        <v>33</v>
      </c>
      <c r="D24" s="639">
        <v>1874.25</v>
      </c>
      <c r="E24" s="639">
        <v>10581.45</v>
      </c>
      <c r="F24" s="639"/>
      <c r="G24" s="639">
        <v>316942.34999999992</v>
      </c>
      <c r="H24" s="639">
        <v>929504.26599999995</v>
      </c>
      <c r="I24" s="639"/>
      <c r="J24" s="613">
        <v>39526.630000000005</v>
      </c>
      <c r="K24" s="613">
        <v>138474.68299999999</v>
      </c>
      <c r="L24" s="639"/>
      <c r="M24" s="639">
        <v>46399.95</v>
      </c>
      <c r="N24" s="639">
        <v>23234.764999999999</v>
      </c>
      <c r="O24" s="639"/>
      <c r="P24" s="633"/>
      <c r="Q24" s="634" t="s">
        <v>33</v>
      </c>
      <c r="R24" s="639">
        <v>42313.176299999999</v>
      </c>
      <c r="S24" s="639">
        <v>96413.141000000003</v>
      </c>
      <c r="T24" s="639"/>
      <c r="U24" s="639">
        <v>919.73631799999998</v>
      </c>
      <c r="V24" s="639">
        <v>1964788.2209999999</v>
      </c>
      <c r="W24" s="639"/>
      <c r="X24" s="613">
        <v>740.83057999999994</v>
      </c>
      <c r="Y24" s="613">
        <v>2190.5500000000002</v>
      </c>
      <c r="Z24" s="639"/>
      <c r="AA24" s="612">
        <v>7.42157</v>
      </c>
      <c r="AB24" s="614">
        <v>15500.618</v>
      </c>
      <c r="AC24" s="639"/>
    </row>
    <row r="25" spans="1:29" s="635" customFormat="1" ht="18" customHeight="1">
      <c r="B25" s="633"/>
      <c r="C25" s="634" t="s">
        <v>34</v>
      </c>
      <c r="D25" s="639">
        <v>3513.76</v>
      </c>
      <c r="E25" s="639">
        <v>19387.504000000001</v>
      </c>
      <c r="F25" s="639"/>
      <c r="G25" s="639">
        <v>396921.82000000007</v>
      </c>
      <c r="H25" s="639">
        <v>1122407.6410000001</v>
      </c>
      <c r="I25" s="639"/>
      <c r="J25" s="613">
        <v>32831.65</v>
      </c>
      <c r="K25" s="613">
        <v>120907.262</v>
      </c>
      <c r="L25" s="639"/>
      <c r="M25" s="639">
        <v>74845.41</v>
      </c>
      <c r="N25" s="639">
        <v>29888.38</v>
      </c>
      <c r="O25" s="639"/>
      <c r="P25" s="633"/>
      <c r="Q25" s="634" t="s">
        <v>34</v>
      </c>
      <c r="R25" s="639">
        <v>29977.925019999995</v>
      </c>
      <c r="S25" s="639">
        <v>74676.769</v>
      </c>
      <c r="T25" s="639"/>
      <c r="U25" s="639">
        <v>929.46319601999994</v>
      </c>
      <c r="V25" s="639">
        <v>1805551.6839999999</v>
      </c>
      <c r="W25" s="639"/>
      <c r="X25" s="613">
        <v>1275.3953300000001</v>
      </c>
      <c r="Y25" s="613">
        <v>3903.9250000000002</v>
      </c>
      <c r="Z25" s="639"/>
      <c r="AA25" s="612">
        <v>5.4539100000000005</v>
      </c>
      <c r="AB25" s="614">
        <v>13719.736000000001</v>
      </c>
      <c r="AC25" s="639"/>
    </row>
    <row r="26" spans="1:29" s="635" customFormat="1" ht="18" customHeight="1">
      <c r="B26" s="633"/>
      <c r="C26" s="634" t="s">
        <v>312</v>
      </c>
      <c r="D26" s="639">
        <v>3306.83</v>
      </c>
      <c r="E26" s="639">
        <v>18209.841</v>
      </c>
      <c r="F26" s="639"/>
      <c r="G26" s="639">
        <v>217096.18999999997</v>
      </c>
      <c r="H26" s="639">
        <v>559313.56200000003</v>
      </c>
      <c r="I26" s="639"/>
      <c r="J26" s="613">
        <v>36805.090000000004</v>
      </c>
      <c r="K26" s="613">
        <v>120958.871</v>
      </c>
      <c r="L26" s="639"/>
      <c r="M26" s="639">
        <v>25500</v>
      </c>
      <c r="N26" s="639">
        <v>13318.210999999999</v>
      </c>
      <c r="O26" s="639"/>
      <c r="P26" s="633"/>
      <c r="Q26" s="634" t="s">
        <v>312</v>
      </c>
      <c r="R26" s="639">
        <v>21480.053919999998</v>
      </c>
      <c r="S26" s="639">
        <v>52802.105000000003</v>
      </c>
      <c r="T26" s="639"/>
      <c r="U26" s="639">
        <v>721.92704198000001</v>
      </c>
      <c r="V26" s="639">
        <v>1003377.5649999999</v>
      </c>
      <c r="W26" s="639"/>
      <c r="X26" s="613">
        <v>496.20703000000003</v>
      </c>
      <c r="Y26" s="613">
        <v>2284.81</v>
      </c>
      <c r="Z26" s="639"/>
      <c r="AA26" s="713" t="s">
        <v>489</v>
      </c>
      <c r="AB26" s="614">
        <v>447.66</v>
      </c>
      <c r="AC26" s="639"/>
    </row>
    <row r="27" spans="1:29" s="635" customFormat="1" ht="18" customHeight="1">
      <c r="B27" s="633"/>
      <c r="C27" s="634" t="s">
        <v>35</v>
      </c>
      <c r="D27" s="639">
        <v>2439.36</v>
      </c>
      <c r="E27" s="639">
        <v>11536.523999999999</v>
      </c>
      <c r="F27" s="639"/>
      <c r="G27" s="639">
        <v>356059.82999999996</v>
      </c>
      <c r="H27" s="639">
        <v>894652.31799999997</v>
      </c>
      <c r="I27" s="639"/>
      <c r="J27" s="613">
        <v>25381.46</v>
      </c>
      <c r="K27" s="613">
        <v>77291.087</v>
      </c>
      <c r="L27" s="639"/>
      <c r="M27" s="639">
        <v>30166.959999999999</v>
      </c>
      <c r="N27" s="639">
        <v>16340.094999999999</v>
      </c>
      <c r="O27" s="639"/>
      <c r="P27" s="633"/>
      <c r="Q27" s="634" t="s">
        <v>35</v>
      </c>
      <c r="R27" s="639">
        <v>31102.776000000002</v>
      </c>
      <c r="S27" s="639">
        <v>69425.047999999995</v>
      </c>
      <c r="T27" s="639"/>
      <c r="U27" s="639">
        <v>565.80153308999991</v>
      </c>
      <c r="V27" s="639">
        <v>498289.647</v>
      </c>
      <c r="W27" s="639"/>
      <c r="X27" s="613">
        <v>1504.2155299999999</v>
      </c>
      <c r="Y27" s="613">
        <v>3564.5079999999998</v>
      </c>
      <c r="Z27" s="639"/>
      <c r="AA27" s="612">
        <v>7.2373000000000003</v>
      </c>
      <c r="AB27" s="614">
        <v>14912.773999999999</v>
      </c>
      <c r="AC27" s="639"/>
    </row>
    <row r="28" spans="1:29" s="635" customFormat="1" ht="18" customHeight="1">
      <c r="B28" s="633"/>
      <c r="C28" s="634" t="s">
        <v>36</v>
      </c>
      <c r="D28" s="639">
        <v>3146.26</v>
      </c>
      <c r="E28" s="639">
        <v>15235.102000000001</v>
      </c>
      <c r="F28" s="639"/>
      <c r="G28" s="639">
        <v>499255.6399999999</v>
      </c>
      <c r="H28" s="639">
        <v>1175798.807</v>
      </c>
      <c r="I28" s="639"/>
      <c r="J28" s="613">
        <v>69178</v>
      </c>
      <c r="K28" s="613">
        <v>198521.427</v>
      </c>
      <c r="L28" s="639"/>
      <c r="M28" s="639">
        <v>67600.73</v>
      </c>
      <c r="N28" s="639">
        <v>32964.283000000003</v>
      </c>
      <c r="O28" s="639"/>
      <c r="P28" s="633"/>
      <c r="Q28" s="634" t="s">
        <v>36</v>
      </c>
      <c r="R28" s="639">
        <v>19390.293799999999</v>
      </c>
      <c r="S28" s="639">
        <v>40854.021000000001</v>
      </c>
      <c r="T28" s="639"/>
      <c r="U28" s="639">
        <v>881.53206190999992</v>
      </c>
      <c r="V28" s="639">
        <v>834448.84499999997</v>
      </c>
      <c r="W28" s="639"/>
      <c r="X28" s="613">
        <v>1618.7546</v>
      </c>
      <c r="Y28" s="613">
        <v>5361.085</v>
      </c>
      <c r="Z28" s="639"/>
      <c r="AA28" s="612">
        <v>4.7545600000000006</v>
      </c>
      <c r="AB28" s="614">
        <v>12116.967000000001</v>
      </c>
      <c r="AC28" s="639"/>
    </row>
    <row r="29" spans="1:29" s="635" customFormat="1" ht="18" customHeight="1">
      <c r="B29" s="633"/>
      <c r="C29" s="634" t="s">
        <v>448</v>
      </c>
      <c r="D29" s="639">
        <v>4288.59</v>
      </c>
      <c r="E29" s="639">
        <v>20183.534</v>
      </c>
      <c r="F29" s="639"/>
      <c r="G29" s="639">
        <v>531142.61</v>
      </c>
      <c r="H29" s="639">
        <v>1288507.4010000001</v>
      </c>
      <c r="I29" s="639"/>
      <c r="J29" s="613">
        <v>49882.369999999995</v>
      </c>
      <c r="K29" s="613">
        <v>149847.02900000001</v>
      </c>
      <c r="L29" s="639"/>
      <c r="M29" s="639">
        <v>51749.95</v>
      </c>
      <c r="N29" s="639">
        <v>25474.829000000002</v>
      </c>
      <c r="O29" s="639"/>
      <c r="P29" s="633"/>
      <c r="Q29" s="634" t="s">
        <v>448</v>
      </c>
      <c r="R29" s="639">
        <v>40535.187019999998</v>
      </c>
      <c r="S29" s="639">
        <v>98828.428</v>
      </c>
      <c r="T29" s="639"/>
      <c r="U29" s="639">
        <v>899.964022</v>
      </c>
      <c r="V29" s="639">
        <v>973817.51899999997</v>
      </c>
      <c r="W29" s="639"/>
      <c r="X29" s="613">
        <v>501.99053999999995</v>
      </c>
      <c r="Y29" s="613">
        <v>573.84699999999998</v>
      </c>
      <c r="Z29" s="639"/>
      <c r="AA29" s="612">
        <v>7.0983499999999999</v>
      </c>
      <c r="AB29" s="614">
        <v>15808.02</v>
      </c>
      <c r="AC29" s="639"/>
    </row>
    <row r="30" spans="1:29" s="635" customFormat="1" ht="18" customHeight="1">
      <c r="B30" s="633"/>
      <c r="C30" s="634" t="s">
        <v>37</v>
      </c>
      <c r="D30" s="639">
        <v>2748.27</v>
      </c>
      <c r="E30" s="639">
        <v>13472.351000000001</v>
      </c>
      <c r="F30" s="639"/>
      <c r="G30" s="639">
        <v>329388.6100000001</v>
      </c>
      <c r="H30" s="639">
        <v>856019.16399999999</v>
      </c>
      <c r="I30" s="639"/>
      <c r="J30" s="613">
        <v>51955.789999999994</v>
      </c>
      <c r="K30" s="613">
        <v>148545.95699999999</v>
      </c>
      <c r="L30" s="639"/>
      <c r="M30" s="639">
        <v>41070.19</v>
      </c>
      <c r="N30" s="639">
        <v>20760.039000000001</v>
      </c>
      <c r="O30" s="639"/>
      <c r="P30" s="633"/>
      <c r="Q30" s="634" t="s">
        <v>37</v>
      </c>
      <c r="R30" s="639">
        <v>40768.346200000007</v>
      </c>
      <c r="S30" s="639">
        <v>89167.434999999998</v>
      </c>
      <c r="T30" s="639"/>
      <c r="U30" s="639">
        <v>1034.7070900399999</v>
      </c>
      <c r="V30" s="639">
        <v>1358217.0619999999</v>
      </c>
      <c r="W30" s="639"/>
      <c r="X30" s="613">
        <v>2517.1790099999998</v>
      </c>
      <c r="Y30" s="613">
        <v>2929.8589999999999</v>
      </c>
      <c r="Z30" s="639"/>
      <c r="AA30" s="612">
        <v>5.2054</v>
      </c>
      <c r="AB30" s="614">
        <v>11745.553</v>
      </c>
      <c r="AC30" s="639"/>
    </row>
    <row r="31" spans="1:29" s="635" customFormat="1" ht="18" customHeight="1">
      <c r="B31" s="633"/>
      <c r="C31" s="634" t="s">
        <v>449</v>
      </c>
      <c r="D31" s="639">
        <v>3886.01</v>
      </c>
      <c r="E31" s="639">
        <v>20679.876</v>
      </c>
      <c r="F31" s="639"/>
      <c r="G31" s="639">
        <v>435464.45999999996</v>
      </c>
      <c r="H31" s="639">
        <v>1192090.936</v>
      </c>
      <c r="I31" s="639"/>
      <c r="J31" s="613">
        <v>34992</v>
      </c>
      <c r="K31" s="613">
        <v>109186.94899999999</v>
      </c>
      <c r="L31" s="639"/>
      <c r="M31" s="639">
        <v>62376.99</v>
      </c>
      <c r="N31" s="639">
        <v>31326.883000000002</v>
      </c>
      <c r="O31" s="639"/>
      <c r="P31" s="633"/>
      <c r="Q31" s="634" t="s">
        <v>449</v>
      </c>
      <c r="R31" s="639">
        <v>16116.373029999999</v>
      </c>
      <c r="S31" s="639">
        <v>39290.631000000001</v>
      </c>
      <c r="T31" s="639"/>
      <c r="U31" s="639">
        <v>1034.6728149999999</v>
      </c>
      <c r="V31" s="639">
        <v>1484707.345</v>
      </c>
      <c r="W31" s="639"/>
      <c r="X31" s="613">
        <v>8990.0557399999998</v>
      </c>
      <c r="Y31" s="613">
        <v>10511.666999999999</v>
      </c>
      <c r="Z31" s="639"/>
      <c r="AA31" s="612">
        <v>7.5051799999999984</v>
      </c>
      <c r="AB31" s="614">
        <v>14468.977999999999</v>
      </c>
      <c r="AC31" s="639"/>
    </row>
    <row r="32" spans="1:29" s="635" customFormat="1" ht="18" customHeight="1">
      <c r="B32" s="633"/>
      <c r="C32" s="634" t="s">
        <v>38</v>
      </c>
      <c r="D32" s="639">
        <v>2548.7950000000001</v>
      </c>
      <c r="E32" s="639">
        <v>13566.288</v>
      </c>
      <c r="F32" s="639"/>
      <c r="G32" s="639">
        <v>439331.43</v>
      </c>
      <c r="H32" s="639">
        <v>1263197.456</v>
      </c>
      <c r="I32" s="639"/>
      <c r="J32" s="613">
        <v>41067.960000000006</v>
      </c>
      <c r="K32" s="613">
        <v>133190.24100000001</v>
      </c>
      <c r="L32" s="639"/>
      <c r="M32" s="639">
        <v>27527.34</v>
      </c>
      <c r="N32" s="639">
        <v>14770.171</v>
      </c>
      <c r="O32" s="639"/>
      <c r="P32" s="633"/>
      <c r="Q32" s="634" t="s">
        <v>38</v>
      </c>
      <c r="R32" s="639">
        <v>19347.705999999998</v>
      </c>
      <c r="S32" s="639">
        <v>50446.201000000001</v>
      </c>
      <c r="T32" s="639"/>
      <c r="U32" s="639">
        <v>926.08630429999994</v>
      </c>
      <c r="V32" s="639">
        <v>1227516.26</v>
      </c>
      <c r="W32" s="639"/>
      <c r="X32" s="613">
        <v>1890.55259</v>
      </c>
      <c r="Y32" s="613">
        <v>2652.835</v>
      </c>
      <c r="Z32" s="639"/>
      <c r="AA32" s="612">
        <v>4.1908899999999996</v>
      </c>
      <c r="AB32" s="614">
        <v>9493.4040000000005</v>
      </c>
      <c r="AC32" s="639"/>
    </row>
    <row r="33" spans="2:29" s="635" customFormat="1" ht="18" customHeight="1">
      <c r="B33" s="633"/>
      <c r="C33" s="634" t="s">
        <v>41</v>
      </c>
      <c r="D33" s="639">
        <v>1959.7750000000001</v>
      </c>
      <c r="E33" s="639">
        <v>11032.87</v>
      </c>
      <c r="F33" s="639"/>
      <c r="G33" s="639">
        <v>335886.66000000021</v>
      </c>
      <c r="H33" s="639">
        <v>993736.08</v>
      </c>
      <c r="I33" s="639"/>
      <c r="J33" s="613">
        <v>40871.68</v>
      </c>
      <c r="K33" s="613">
        <v>149842.674</v>
      </c>
      <c r="L33" s="639"/>
      <c r="M33" s="639">
        <v>45699.92</v>
      </c>
      <c r="N33" s="639">
        <v>25310.13</v>
      </c>
      <c r="O33" s="639"/>
      <c r="P33" s="633"/>
      <c r="Q33" s="634" t="s">
        <v>41</v>
      </c>
      <c r="R33" s="639">
        <v>23355.835350000001</v>
      </c>
      <c r="S33" s="639">
        <v>64590.213000000003</v>
      </c>
      <c r="T33" s="639"/>
      <c r="U33" s="639">
        <v>961.91998000000001</v>
      </c>
      <c r="V33" s="639">
        <v>1245715.838</v>
      </c>
      <c r="W33" s="639"/>
      <c r="X33" s="613">
        <v>3162.4034100000003</v>
      </c>
      <c r="Y33" s="613">
        <v>3702.2420000000002</v>
      </c>
      <c r="Z33" s="639"/>
      <c r="AA33" s="612">
        <v>8.1599199999999996</v>
      </c>
      <c r="AB33" s="614">
        <v>17047.963</v>
      </c>
      <c r="AC33" s="639"/>
    </row>
    <row r="34" spans="2:29" s="635" customFormat="1" ht="18" customHeight="1">
      <c r="B34" s="633"/>
      <c r="C34" s="634" t="s">
        <v>39</v>
      </c>
      <c r="D34" s="639">
        <v>3871.39</v>
      </c>
      <c r="E34" s="639">
        <v>23974.388999999999</v>
      </c>
      <c r="F34" s="639"/>
      <c r="G34" s="639">
        <v>507301.99000000017</v>
      </c>
      <c r="H34" s="639">
        <v>1594963.753</v>
      </c>
      <c r="I34" s="639"/>
      <c r="J34" s="613">
        <v>64107.649999999994</v>
      </c>
      <c r="K34" s="613">
        <v>261488.32399999999</v>
      </c>
      <c r="L34" s="639"/>
      <c r="M34" s="639">
        <v>67580.25</v>
      </c>
      <c r="N34" s="639">
        <v>39293.334000000003</v>
      </c>
      <c r="O34" s="639"/>
      <c r="P34" s="633"/>
      <c r="Q34" s="634" t="s">
        <v>39</v>
      </c>
      <c r="R34" s="639">
        <v>29585.581850000002</v>
      </c>
      <c r="S34" s="639">
        <v>82878.716</v>
      </c>
      <c r="T34" s="639"/>
      <c r="U34" s="639">
        <v>913.64699499999995</v>
      </c>
      <c r="V34" s="639">
        <v>1152881.2209999999</v>
      </c>
      <c r="W34" s="639"/>
      <c r="X34" s="613">
        <v>1360.3901699999999</v>
      </c>
      <c r="Y34" s="613">
        <v>1471.867</v>
      </c>
      <c r="Z34" s="639"/>
      <c r="AA34" s="612">
        <v>5.9689400000000008</v>
      </c>
      <c r="AB34" s="614">
        <v>11512.324000000001</v>
      </c>
      <c r="AC34" s="639"/>
    </row>
    <row r="35" spans="2:29" s="635" customFormat="1" ht="18" customHeight="1">
      <c r="B35" s="633"/>
      <c r="C35" s="634"/>
      <c r="D35" s="639"/>
      <c r="E35" s="639"/>
      <c r="F35" s="639"/>
      <c r="G35" s="639"/>
      <c r="H35" s="639"/>
      <c r="I35" s="639"/>
      <c r="J35" s="613"/>
      <c r="K35" s="613"/>
      <c r="L35" s="639"/>
      <c r="M35" s="639"/>
      <c r="N35" s="639"/>
      <c r="O35" s="639"/>
      <c r="P35" s="633"/>
      <c r="Q35" s="634"/>
      <c r="R35" s="639"/>
      <c r="S35" s="639"/>
      <c r="T35" s="639"/>
      <c r="U35" s="639"/>
      <c r="V35" s="639"/>
      <c r="W35" s="639"/>
      <c r="X35" s="613"/>
      <c r="Y35" s="613"/>
      <c r="Z35" s="639"/>
      <c r="AA35" s="612"/>
      <c r="AB35" s="614"/>
      <c r="AC35" s="639"/>
    </row>
    <row r="36" spans="2:29" s="635" customFormat="1" ht="18" customHeight="1">
      <c r="B36" s="670" t="s">
        <v>474</v>
      </c>
      <c r="C36" s="634" t="s">
        <v>40</v>
      </c>
      <c r="D36" s="639">
        <v>3391.25</v>
      </c>
      <c r="E36" s="639">
        <v>21130.449000000001</v>
      </c>
      <c r="F36" s="639"/>
      <c r="G36" s="639">
        <v>391413.66000000015</v>
      </c>
      <c r="H36" s="639">
        <v>1045527.9939999999</v>
      </c>
      <c r="I36" s="639"/>
      <c r="J36" s="613">
        <v>19974.289999999997</v>
      </c>
      <c r="K36" s="613">
        <v>93688.16</v>
      </c>
      <c r="L36" s="639"/>
      <c r="M36" s="639">
        <v>19949.96</v>
      </c>
      <c r="N36" s="639">
        <v>13362.011</v>
      </c>
      <c r="O36" s="639"/>
      <c r="P36" s="670" t="s">
        <v>474</v>
      </c>
      <c r="Q36" s="634" t="s">
        <v>40</v>
      </c>
      <c r="R36" s="639">
        <v>21828.557999999997</v>
      </c>
      <c r="S36" s="639">
        <v>70715.101999999999</v>
      </c>
      <c r="T36" s="639"/>
      <c r="U36" s="639">
        <v>985.90700000000004</v>
      </c>
      <c r="V36" s="639">
        <v>1432859.8019999999</v>
      </c>
      <c r="W36" s="639"/>
      <c r="X36" s="613">
        <v>1354.4742699999999</v>
      </c>
      <c r="Y36" s="613">
        <v>1549.3620000000001</v>
      </c>
      <c r="Z36" s="639"/>
      <c r="AA36" s="612">
        <v>3.5920000000000001</v>
      </c>
      <c r="AB36" s="614">
        <v>6984.2060000000001</v>
      </c>
      <c r="AC36" s="639"/>
    </row>
    <row r="37" spans="2:29" s="635" customFormat="1" ht="18" customHeight="1">
      <c r="B37" s="633"/>
      <c r="C37" s="634" t="s">
        <v>33</v>
      </c>
      <c r="D37" s="639">
        <v>4283.34</v>
      </c>
      <c r="E37" s="639">
        <v>26238.974999999999</v>
      </c>
      <c r="F37" s="639"/>
      <c r="G37" s="639">
        <v>240003.67000000007</v>
      </c>
      <c r="H37" s="639">
        <v>852494.19299999997</v>
      </c>
      <c r="I37" s="639"/>
      <c r="J37" s="613">
        <v>30443.22</v>
      </c>
      <c r="K37" s="613">
        <v>150338.774</v>
      </c>
      <c r="L37" s="639"/>
      <c r="M37" s="639">
        <v>38355.15</v>
      </c>
      <c r="N37" s="639">
        <v>26590.806</v>
      </c>
      <c r="O37" s="639"/>
      <c r="P37" s="633"/>
      <c r="Q37" s="634" t="s">
        <v>33</v>
      </c>
      <c r="R37" s="639">
        <v>21050.922440000002</v>
      </c>
      <c r="S37" s="639">
        <v>70464.513999999996</v>
      </c>
      <c r="T37" s="639"/>
      <c r="U37" s="639">
        <v>890.63</v>
      </c>
      <c r="V37" s="639">
        <v>1446425.6410000001</v>
      </c>
      <c r="W37" s="639"/>
      <c r="X37" s="613">
        <v>1051.4649399999998</v>
      </c>
      <c r="Y37" s="613">
        <v>1547.098</v>
      </c>
      <c r="Z37" s="639"/>
      <c r="AA37" s="612">
        <v>6.7190000000000003</v>
      </c>
      <c r="AB37" s="614">
        <v>14252.223</v>
      </c>
      <c r="AC37" s="639"/>
    </row>
    <row r="38" spans="2:29" s="635" customFormat="1" ht="18" customHeight="1">
      <c r="B38" s="633"/>
      <c r="C38" s="634" t="s">
        <v>34</v>
      </c>
      <c r="D38" s="639">
        <v>3637.04</v>
      </c>
      <c r="E38" s="639">
        <v>23501.091</v>
      </c>
      <c r="F38" s="639"/>
      <c r="G38" s="639">
        <v>240822.53000000003</v>
      </c>
      <c r="H38" s="639">
        <v>897785.45600000001</v>
      </c>
      <c r="I38" s="639"/>
      <c r="J38" s="613">
        <v>37332.32</v>
      </c>
      <c r="K38" s="613">
        <v>201003.29399999999</v>
      </c>
      <c r="L38" s="639"/>
      <c r="M38" s="639">
        <v>11594.46</v>
      </c>
      <c r="N38" s="639">
        <v>8528.8340000000007</v>
      </c>
      <c r="O38" s="639"/>
      <c r="P38" s="633"/>
      <c r="Q38" s="634" t="s">
        <v>34</v>
      </c>
      <c r="R38" s="639">
        <v>28161.220300000001</v>
      </c>
      <c r="S38" s="639">
        <v>101698.41800000001</v>
      </c>
      <c r="T38" s="639"/>
      <c r="U38" s="639">
        <v>897.82</v>
      </c>
      <c r="V38" s="639">
        <v>1621055.7679999999</v>
      </c>
      <c r="W38" s="639"/>
      <c r="X38" s="613">
        <v>11376.32835</v>
      </c>
      <c r="Y38" s="613">
        <v>5101.8969999999999</v>
      </c>
      <c r="Z38" s="639"/>
      <c r="AA38" s="612">
        <v>8.5299999999999994</v>
      </c>
      <c r="AB38" s="614">
        <v>18984.958999999999</v>
      </c>
      <c r="AC38" s="639"/>
    </row>
    <row r="39" spans="2:29" s="635" customFormat="1" ht="18" customHeight="1">
      <c r="B39" s="633"/>
      <c r="C39" s="634" t="s">
        <v>312</v>
      </c>
      <c r="D39" s="639">
        <v>5063.2299999999996</v>
      </c>
      <c r="E39" s="639">
        <v>33936.337</v>
      </c>
      <c r="F39" s="639"/>
      <c r="G39" s="639">
        <v>318363.93999999977</v>
      </c>
      <c r="H39" s="639">
        <v>1255024.8189999999</v>
      </c>
      <c r="I39" s="639"/>
      <c r="J39" s="613">
        <v>36232.97</v>
      </c>
      <c r="K39" s="613">
        <v>204386.25399999999</v>
      </c>
      <c r="L39" s="639"/>
      <c r="M39" s="639">
        <v>31824.93</v>
      </c>
      <c r="N39" s="639">
        <v>22131.319</v>
      </c>
      <c r="O39" s="639"/>
      <c r="P39" s="633"/>
      <c r="Q39" s="634" t="s">
        <v>312</v>
      </c>
      <c r="R39" s="639">
        <v>20034.916559999998</v>
      </c>
      <c r="S39" s="639">
        <v>72324.62</v>
      </c>
      <c r="T39" s="639"/>
      <c r="U39" s="639">
        <v>784.38</v>
      </c>
      <c r="V39" s="639">
        <v>1583502.318</v>
      </c>
      <c r="W39" s="639"/>
      <c r="X39" s="613">
        <v>3612.9760699999997</v>
      </c>
      <c r="Y39" s="613">
        <v>5971.107</v>
      </c>
      <c r="Z39" s="639"/>
      <c r="AA39" s="612">
        <v>8.7850000000000001</v>
      </c>
      <c r="AB39" s="614">
        <v>20658.988000000001</v>
      </c>
      <c r="AC39" s="639"/>
    </row>
    <row r="40" spans="2:29" s="635" customFormat="1" ht="18" customHeight="1">
      <c r="B40" s="633"/>
      <c r="C40" s="634" t="s">
        <v>35</v>
      </c>
      <c r="D40" s="639">
        <v>3793.3</v>
      </c>
      <c r="E40" s="639">
        <v>25514.764999999999</v>
      </c>
      <c r="F40" s="639"/>
      <c r="G40" s="639">
        <v>270546.49000000005</v>
      </c>
      <c r="H40" s="639">
        <v>1097910.855</v>
      </c>
      <c r="I40" s="639"/>
      <c r="J40" s="613">
        <v>36004.339999999997</v>
      </c>
      <c r="K40" s="613">
        <v>210183.304</v>
      </c>
      <c r="L40" s="639"/>
      <c r="M40" s="639">
        <v>30225</v>
      </c>
      <c r="N40" s="639">
        <v>16753.694</v>
      </c>
      <c r="O40" s="639"/>
      <c r="P40" s="633"/>
      <c r="Q40" s="634" t="s">
        <v>35</v>
      </c>
      <c r="R40" s="639">
        <v>5984.1399999999994</v>
      </c>
      <c r="S40" s="639">
        <v>20641.834999999999</v>
      </c>
      <c r="T40" s="639"/>
      <c r="U40" s="639">
        <v>1019</v>
      </c>
      <c r="V40" s="639">
        <v>2050120.774</v>
      </c>
      <c r="W40" s="639"/>
      <c r="X40" s="613">
        <v>1533.3606200000002</v>
      </c>
      <c r="Y40" s="613">
        <v>3023.6210000000001</v>
      </c>
      <c r="Z40" s="639"/>
      <c r="AA40" s="612">
        <v>6.91</v>
      </c>
      <c r="AB40" s="614">
        <v>16610.754000000001</v>
      </c>
      <c r="AC40" s="639"/>
    </row>
    <row r="41" spans="2:29" s="635" customFormat="1" ht="18" customHeight="1">
      <c r="B41" s="633"/>
      <c r="C41" s="634" t="s">
        <v>36</v>
      </c>
      <c r="D41" s="639">
        <v>2026.99</v>
      </c>
      <c r="E41" s="639">
        <v>13522.803</v>
      </c>
      <c r="F41" s="639"/>
      <c r="G41" s="639">
        <v>398843.04000000021</v>
      </c>
      <c r="H41" s="639">
        <v>1719287.075</v>
      </c>
      <c r="I41" s="639"/>
      <c r="J41" s="613">
        <v>20637.010000000002</v>
      </c>
      <c r="K41" s="613">
        <v>125605.326</v>
      </c>
      <c r="L41" s="639"/>
      <c r="M41" s="639">
        <v>64623.75</v>
      </c>
      <c r="N41" s="639">
        <v>40231.377999999997</v>
      </c>
      <c r="O41" s="639"/>
      <c r="P41" s="633"/>
      <c r="Q41" s="634" t="s">
        <v>36</v>
      </c>
      <c r="R41" s="639">
        <v>41070.88751</v>
      </c>
      <c r="S41" s="639">
        <v>142775</v>
      </c>
      <c r="T41" s="639"/>
      <c r="U41" s="639">
        <v>906.88</v>
      </c>
      <c r="V41" s="639">
        <v>1924751.3189999999</v>
      </c>
      <c r="W41" s="639"/>
      <c r="X41" s="613">
        <v>2488.1033299999999</v>
      </c>
      <c r="Y41" s="613">
        <v>1681.8320000000001</v>
      </c>
      <c r="Z41" s="639"/>
      <c r="AA41" s="612">
        <v>4.7320000000000002</v>
      </c>
      <c r="AB41" s="614">
        <v>10700.878000000001</v>
      </c>
      <c r="AC41" s="639"/>
    </row>
    <row r="42" spans="2:29" s="635" customFormat="1" ht="18" customHeight="1">
      <c r="B42" s="633"/>
      <c r="C42" s="634" t="s">
        <v>448</v>
      </c>
      <c r="D42" s="639">
        <v>2532.36</v>
      </c>
      <c r="E42" s="639">
        <v>16574.864000000001</v>
      </c>
      <c r="F42" s="639"/>
      <c r="G42" s="639">
        <v>378786.11</v>
      </c>
      <c r="H42" s="639">
        <v>1554508.798</v>
      </c>
      <c r="I42" s="639"/>
      <c r="J42" s="613">
        <v>66672.349999999991</v>
      </c>
      <c r="K42" s="613">
        <v>352973.609</v>
      </c>
      <c r="L42" s="639"/>
      <c r="M42" s="639">
        <v>38784.239999999998</v>
      </c>
      <c r="N42" s="639">
        <v>24338.403999999999</v>
      </c>
      <c r="O42" s="639"/>
      <c r="P42" s="633"/>
      <c r="Q42" s="634" t="s">
        <v>448</v>
      </c>
      <c r="R42" s="639">
        <v>23105.778409999999</v>
      </c>
      <c r="S42" s="639">
        <v>82662.695000000007</v>
      </c>
      <c r="T42" s="639"/>
      <c r="U42" s="639">
        <v>919.97</v>
      </c>
      <c r="V42" s="639">
        <v>2089892.294</v>
      </c>
      <c r="W42" s="639"/>
      <c r="X42" s="613">
        <v>826.40998000000002</v>
      </c>
      <c r="Y42" s="613">
        <v>1989.422</v>
      </c>
      <c r="Z42" s="639"/>
      <c r="AA42" s="612">
        <v>9.7319999999999993</v>
      </c>
      <c r="AB42" s="614">
        <v>25823.327000000001</v>
      </c>
      <c r="AC42" s="639"/>
    </row>
    <row r="43" spans="2:29" s="635" customFormat="1" ht="18" customHeight="1">
      <c r="B43" s="633"/>
      <c r="C43" s="634" t="s">
        <v>37</v>
      </c>
      <c r="D43" s="639">
        <v>6195.88</v>
      </c>
      <c r="E43" s="639">
        <v>41662.190999999999</v>
      </c>
      <c r="F43" s="639"/>
      <c r="G43" s="639">
        <v>258021.80000000008</v>
      </c>
      <c r="H43" s="639">
        <v>1109903.7520000001</v>
      </c>
      <c r="I43" s="639"/>
      <c r="J43" s="613">
        <v>31441.010000000002</v>
      </c>
      <c r="K43" s="613">
        <v>170347.147</v>
      </c>
      <c r="L43" s="639"/>
      <c r="M43" s="639">
        <v>34149.949999999997</v>
      </c>
      <c r="N43" s="639">
        <v>20356.585999999999</v>
      </c>
      <c r="O43" s="639"/>
      <c r="P43" s="633"/>
      <c r="Q43" s="634" t="s">
        <v>37</v>
      </c>
      <c r="R43" s="639">
        <v>16257.20386</v>
      </c>
      <c r="S43" s="639">
        <v>66106.407000000007</v>
      </c>
      <c r="T43" s="639"/>
      <c r="U43" s="639">
        <v>566.10900000000004</v>
      </c>
      <c r="V43" s="639">
        <v>1301857.27</v>
      </c>
      <c r="W43" s="639"/>
      <c r="X43" s="613">
        <v>3113.79</v>
      </c>
      <c r="Y43" s="613">
        <v>3117.616</v>
      </c>
      <c r="Z43" s="639"/>
      <c r="AA43" s="612">
        <v>5.673</v>
      </c>
      <c r="AB43" s="614">
        <v>13635.657999999999</v>
      </c>
      <c r="AC43" s="639"/>
    </row>
    <row r="44" spans="2:29" s="635" customFormat="1" ht="18" customHeight="1">
      <c r="B44" s="633"/>
      <c r="C44" s="634" t="s">
        <v>449</v>
      </c>
      <c r="D44" s="639">
        <v>5427.39</v>
      </c>
      <c r="E44" s="639">
        <v>35346.423999999999</v>
      </c>
      <c r="F44" s="639"/>
      <c r="G44" s="639">
        <v>382140.17000000004</v>
      </c>
      <c r="H44" s="639">
        <v>1690349.0719999999</v>
      </c>
      <c r="I44" s="639"/>
      <c r="J44" s="613">
        <v>41229.919999999991</v>
      </c>
      <c r="K44" s="613">
        <v>232035.03899999999</v>
      </c>
      <c r="L44" s="639"/>
      <c r="M44" s="639">
        <v>46367.41</v>
      </c>
      <c r="N44" s="614">
        <v>27631.083999999999</v>
      </c>
      <c r="O44" s="639"/>
      <c r="P44" s="633"/>
      <c r="Q44" s="634" t="s">
        <v>449</v>
      </c>
      <c r="R44" s="639">
        <v>14074.34801</v>
      </c>
      <c r="S44" s="639">
        <v>46812.396000000001</v>
      </c>
      <c r="T44" s="639"/>
      <c r="U44" s="639">
        <v>940.44</v>
      </c>
      <c r="V44" s="639">
        <v>2158291.4589999998</v>
      </c>
      <c r="W44" s="639"/>
      <c r="X44" s="613">
        <v>3351.0729999999999</v>
      </c>
      <c r="Y44" s="613">
        <v>5710.7349999999997</v>
      </c>
      <c r="Z44" s="639"/>
      <c r="AA44" s="612">
        <v>13.173999999999999</v>
      </c>
      <c r="AB44" s="614">
        <v>33631.112999999998</v>
      </c>
      <c r="AC44" s="639"/>
    </row>
    <row r="45" spans="2:29" s="635" customFormat="1" ht="18" customHeight="1">
      <c r="B45" s="633"/>
      <c r="C45" s="634" t="s">
        <v>38</v>
      </c>
      <c r="D45" s="639">
        <v>2044.355</v>
      </c>
      <c r="E45" s="639">
        <v>13294.282999999999</v>
      </c>
      <c r="F45" s="639"/>
      <c r="G45" s="639">
        <v>315543.76600000012</v>
      </c>
      <c r="H45" s="639">
        <v>1405982.074</v>
      </c>
      <c r="I45" s="639"/>
      <c r="J45" s="613">
        <v>24546.939999999995</v>
      </c>
      <c r="K45" s="613">
        <v>146023.87899999999</v>
      </c>
      <c r="L45" s="639"/>
      <c r="M45" s="639">
        <v>45719.96</v>
      </c>
      <c r="N45" s="614">
        <v>26354.957999999999</v>
      </c>
      <c r="O45" s="639"/>
      <c r="P45" s="633"/>
      <c r="Q45" s="634" t="s">
        <v>38</v>
      </c>
      <c r="R45" s="639">
        <v>42110.963150000003</v>
      </c>
      <c r="S45" s="639">
        <v>171948.02499999999</v>
      </c>
      <c r="T45" s="639"/>
      <c r="U45" s="639">
        <v>531.77499999999998</v>
      </c>
      <c r="V45" s="639">
        <v>1283056.818</v>
      </c>
      <c r="W45" s="639"/>
      <c r="X45" s="613">
        <v>3622.3525</v>
      </c>
      <c r="Y45" s="613">
        <v>3863.143</v>
      </c>
      <c r="Z45" s="639"/>
      <c r="AA45" s="612">
        <v>5.5220000000000002</v>
      </c>
      <c r="AB45" s="614">
        <v>13549.822</v>
      </c>
      <c r="AC45" s="639"/>
    </row>
    <row r="46" spans="2:29" s="635" customFormat="1" ht="18" customHeight="1">
      <c r="B46" s="633"/>
      <c r="C46" s="634" t="s">
        <v>41</v>
      </c>
      <c r="D46" s="639">
        <v>4200.6850000000004</v>
      </c>
      <c r="E46" s="639">
        <v>28363.403999999999</v>
      </c>
      <c r="F46" s="639"/>
      <c r="G46" s="639">
        <v>397036.88</v>
      </c>
      <c r="H46" s="639">
        <v>1977340.3740000001</v>
      </c>
      <c r="I46" s="639"/>
      <c r="J46" s="613">
        <v>61245.819999999992</v>
      </c>
      <c r="K46" s="613">
        <v>456371.17499999999</v>
      </c>
      <c r="L46" s="639"/>
      <c r="M46" s="639">
        <v>60073.53</v>
      </c>
      <c r="N46" s="614">
        <v>37926.449000000001</v>
      </c>
      <c r="O46" s="639"/>
      <c r="P46" s="633"/>
      <c r="Q46" s="634" t="s">
        <v>41</v>
      </c>
      <c r="R46" s="639">
        <v>20861.68201</v>
      </c>
      <c r="S46" s="639">
        <v>93454.24</v>
      </c>
      <c r="T46" s="639"/>
      <c r="U46" s="639">
        <v>747.36</v>
      </c>
      <c r="V46" s="639">
        <v>1854491.798</v>
      </c>
      <c r="W46" s="639"/>
      <c r="X46" s="613">
        <v>3105.2948500000002</v>
      </c>
      <c r="Y46" s="613">
        <v>2213.6640000000002</v>
      </c>
      <c r="Z46" s="639"/>
      <c r="AA46" s="612">
        <v>6.8070000000000004</v>
      </c>
      <c r="AB46" s="614">
        <v>17104.933000000001</v>
      </c>
      <c r="AC46" s="639"/>
    </row>
    <row r="47" spans="2:29" s="635" customFormat="1" ht="18" customHeight="1">
      <c r="B47" s="633"/>
      <c r="C47" s="634" t="s">
        <v>39</v>
      </c>
      <c r="D47" s="639">
        <v>4498.12</v>
      </c>
      <c r="E47" s="639">
        <v>31261.773000000001</v>
      </c>
      <c r="F47" s="639"/>
      <c r="G47" s="639">
        <v>541808.71999999986</v>
      </c>
      <c r="H47" s="639">
        <v>2702522.3879999998</v>
      </c>
      <c r="I47" s="639"/>
      <c r="J47" s="613">
        <v>77747.360000000015</v>
      </c>
      <c r="K47" s="613">
        <v>609519.54</v>
      </c>
      <c r="L47" s="639"/>
      <c r="M47" s="639">
        <v>39032.229999999996</v>
      </c>
      <c r="N47" s="614">
        <v>27018.242999999999</v>
      </c>
      <c r="O47" s="639"/>
      <c r="P47" s="633"/>
      <c r="Q47" s="634" t="s">
        <v>39</v>
      </c>
      <c r="R47" s="639">
        <v>43002.673100000007</v>
      </c>
      <c r="S47" s="639">
        <v>208118.41099999999</v>
      </c>
      <c r="T47" s="639"/>
      <c r="U47" s="639">
        <v>767.08709999999996</v>
      </c>
      <c r="V47" s="639">
        <v>1964803.1140000001</v>
      </c>
      <c r="W47" s="639"/>
      <c r="X47" s="613">
        <v>2452.0203999999999</v>
      </c>
      <c r="Y47" s="613">
        <v>1932.3420000000001</v>
      </c>
      <c r="Z47" s="639"/>
      <c r="AA47" s="612">
        <v>10.314410000000001</v>
      </c>
      <c r="AB47" s="614">
        <v>25742.134999999998</v>
      </c>
      <c r="AC47" s="639"/>
    </row>
    <row r="48" spans="2:29" s="635" customFormat="1" ht="18" customHeight="1">
      <c r="B48" s="633"/>
      <c r="C48" s="634"/>
      <c r="D48" s="639"/>
      <c r="E48" s="639"/>
      <c r="F48" s="639"/>
      <c r="G48" s="639"/>
      <c r="H48" s="639"/>
      <c r="I48" s="639"/>
      <c r="J48" s="613"/>
      <c r="K48" s="613"/>
      <c r="L48" s="639"/>
      <c r="M48" s="612"/>
      <c r="N48" s="614"/>
      <c r="O48" s="639"/>
      <c r="P48" s="633"/>
      <c r="Q48" s="634"/>
      <c r="R48" s="639"/>
      <c r="S48" s="639"/>
      <c r="T48" s="639"/>
      <c r="U48" s="639"/>
      <c r="V48" s="639"/>
      <c r="W48" s="639"/>
      <c r="X48" s="613"/>
      <c r="Y48" s="613"/>
      <c r="Z48" s="639"/>
      <c r="AA48" s="612"/>
      <c r="AB48" s="614"/>
      <c r="AC48" s="639"/>
    </row>
    <row r="49" spans="1:35" s="635" customFormat="1" ht="18" customHeight="1">
      <c r="B49" s="633" t="s">
        <v>491</v>
      </c>
      <c r="C49" s="634" t="s">
        <v>40</v>
      </c>
      <c r="D49" s="639">
        <v>3515</v>
      </c>
      <c r="E49" s="639">
        <v>24560</v>
      </c>
      <c r="F49" s="639"/>
      <c r="G49" s="639">
        <v>334613.42</v>
      </c>
      <c r="H49" s="639">
        <v>1711920</v>
      </c>
      <c r="I49" s="639"/>
      <c r="J49" s="639">
        <v>33133.300000000003</v>
      </c>
      <c r="K49" s="639">
        <v>318570</v>
      </c>
      <c r="L49" s="639"/>
      <c r="M49" s="639">
        <v>56476.33</v>
      </c>
      <c r="N49" s="639">
        <v>36249</v>
      </c>
      <c r="O49" s="639"/>
      <c r="P49" s="634" t="s">
        <v>491</v>
      </c>
      <c r="Q49" s="634" t="s">
        <v>40</v>
      </c>
      <c r="R49" s="639">
        <v>27322.39</v>
      </c>
      <c r="S49" s="639">
        <v>123850.15</v>
      </c>
      <c r="T49" s="639"/>
      <c r="U49" s="639">
        <v>767.1</v>
      </c>
      <c r="V49" s="639">
        <v>1888573</v>
      </c>
      <c r="W49" s="639"/>
      <c r="X49" s="639">
        <v>903.52</v>
      </c>
      <c r="Y49" s="639">
        <v>1285</v>
      </c>
      <c r="Z49" s="612"/>
      <c r="AA49" s="612">
        <v>7</v>
      </c>
      <c r="AB49" s="639">
        <v>14793</v>
      </c>
      <c r="AC49" s="639"/>
    </row>
    <row r="50" spans="1:35" s="635" customFormat="1" ht="18" customHeight="1">
      <c r="B50" s="633"/>
      <c r="C50" s="634" t="s">
        <v>33</v>
      </c>
      <c r="D50" s="639">
        <v>5866</v>
      </c>
      <c r="E50" s="639">
        <v>42230</v>
      </c>
      <c r="F50" s="639"/>
      <c r="G50" s="639">
        <v>322109</v>
      </c>
      <c r="H50" s="639">
        <v>1735202</v>
      </c>
      <c r="I50" s="639"/>
      <c r="J50" s="639">
        <v>23855</v>
      </c>
      <c r="K50" s="639">
        <v>231753</v>
      </c>
      <c r="L50" s="639"/>
      <c r="M50" s="639">
        <v>28578</v>
      </c>
      <c r="N50" s="639">
        <v>18994</v>
      </c>
      <c r="O50" s="639"/>
      <c r="P50" s="634"/>
      <c r="Q50" s="634" t="s">
        <v>33</v>
      </c>
      <c r="R50" s="639">
        <v>23954</v>
      </c>
      <c r="S50" s="639">
        <v>117126</v>
      </c>
      <c r="T50" s="639"/>
      <c r="U50" s="639">
        <v>671</v>
      </c>
      <c r="V50" s="639">
        <v>1815739</v>
      </c>
      <c r="W50" s="639"/>
      <c r="X50" s="639">
        <v>464</v>
      </c>
      <c r="Y50" s="639">
        <v>1242</v>
      </c>
      <c r="Z50" s="612"/>
      <c r="AA50" s="612">
        <v>3</v>
      </c>
      <c r="AB50" s="639">
        <v>10624</v>
      </c>
      <c r="AC50" s="639"/>
    </row>
    <row r="51" spans="1:35" ht="18" customHeight="1" thickBot="1">
      <c r="A51" s="163"/>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row>
    <row r="52" spans="1:35" s="243" customFormat="1" ht="15" customHeight="1">
      <c r="B52" s="429"/>
      <c r="C52" s="316"/>
      <c r="D52" s="316"/>
      <c r="E52" s="316"/>
      <c r="F52" s="316"/>
      <c r="G52" s="316"/>
      <c r="H52" s="316"/>
      <c r="I52" s="316"/>
      <c r="J52" s="316"/>
      <c r="K52" s="316"/>
      <c r="L52" s="316"/>
      <c r="M52" s="316"/>
      <c r="N52" s="316"/>
      <c r="O52" s="316"/>
      <c r="P52" s="807" t="s">
        <v>463</v>
      </c>
      <c r="Q52" s="578"/>
      <c r="R52" s="578"/>
      <c r="S52" s="578"/>
      <c r="T52" s="578"/>
      <c r="U52" s="578"/>
      <c r="V52" s="316"/>
      <c r="W52" s="316"/>
      <c r="X52" s="316"/>
      <c r="Y52" s="316"/>
      <c r="Z52" s="316"/>
      <c r="AA52" s="316"/>
      <c r="AB52" s="316"/>
      <c r="AC52" s="316"/>
    </row>
    <row r="53" spans="1:35" s="431" customFormat="1" ht="15" customHeight="1">
      <c r="B53" s="432"/>
      <c r="C53" s="433"/>
      <c r="D53" s="433"/>
      <c r="E53" s="433"/>
      <c r="F53" s="433"/>
      <c r="G53" s="433"/>
      <c r="H53" s="433"/>
      <c r="I53" s="433"/>
      <c r="J53" s="433"/>
      <c r="K53" s="433"/>
      <c r="L53" s="433"/>
      <c r="M53" s="433"/>
      <c r="N53" s="433"/>
      <c r="O53" s="433"/>
      <c r="P53" s="808" t="s">
        <v>461</v>
      </c>
      <c r="Q53" s="809"/>
      <c r="R53" s="809"/>
      <c r="S53" s="809"/>
      <c r="T53" s="809"/>
      <c r="U53" s="809"/>
      <c r="V53" s="433"/>
      <c r="W53" s="433"/>
      <c r="X53" s="433"/>
      <c r="Y53" s="433"/>
      <c r="Z53" s="433"/>
      <c r="AA53" s="433"/>
      <c r="AB53" s="433"/>
      <c r="AC53" s="433"/>
    </row>
    <row r="54" spans="1:35" s="243" customFormat="1" ht="15" customHeight="1">
      <c r="B54" s="429"/>
      <c r="C54" s="316"/>
      <c r="D54" s="316"/>
      <c r="E54" s="316"/>
      <c r="F54" s="316"/>
      <c r="G54" s="316"/>
      <c r="H54" s="316"/>
      <c r="I54" s="316"/>
      <c r="J54" s="316"/>
      <c r="K54" s="316"/>
      <c r="L54" s="316"/>
      <c r="M54" s="316"/>
      <c r="N54" s="316"/>
      <c r="O54" s="316"/>
      <c r="P54" s="810" t="s">
        <v>462</v>
      </c>
      <c r="Q54" s="578"/>
      <c r="R54" s="578"/>
      <c r="S54" s="578"/>
      <c r="T54" s="578"/>
      <c r="U54" s="578"/>
      <c r="V54" s="316"/>
      <c r="W54" s="316"/>
      <c r="X54" s="316"/>
      <c r="Y54" s="316"/>
      <c r="Z54" s="316"/>
      <c r="AA54" s="316"/>
      <c r="AB54" s="316"/>
      <c r="AC54" s="316"/>
    </row>
    <row r="55" spans="1:35" s="431" customFormat="1" ht="15" customHeight="1">
      <c r="B55" s="432"/>
      <c r="C55" s="433"/>
      <c r="D55" s="433"/>
      <c r="E55" s="433"/>
      <c r="F55" s="433"/>
      <c r="G55" s="433"/>
      <c r="H55" s="433"/>
      <c r="I55" s="433"/>
      <c r="J55" s="433"/>
      <c r="K55" s="433"/>
      <c r="L55" s="433"/>
      <c r="M55" s="433"/>
      <c r="N55" s="433"/>
      <c r="O55" s="433"/>
      <c r="P55" s="434"/>
      <c r="Q55" s="433"/>
      <c r="R55" s="433"/>
      <c r="S55" s="433"/>
      <c r="T55" s="433"/>
      <c r="U55" s="433"/>
      <c r="V55" s="433"/>
      <c r="W55" s="433"/>
      <c r="X55" s="433"/>
      <c r="Y55" s="433"/>
      <c r="Z55" s="433"/>
      <c r="AA55" s="433"/>
      <c r="AB55" s="433"/>
      <c r="AC55" s="433"/>
    </row>
    <row r="56" spans="1:35" s="243" customFormat="1" ht="15" customHeight="1">
      <c r="B56" s="787"/>
      <c r="C56" s="788"/>
      <c r="D56" s="788"/>
      <c r="E56" s="788"/>
      <c r="F56" s="788"/>
      <c r="G56" s="788"/>
      <c r="H56" s="788"/>
      <c r="I56" s="788"/>
      <c r="J56" s="788"/>
      <c r="K56" s="788"/>
      <c r="L56" s="788"/>
      <c r="M56" s="788"/>
      <c r="N56" s="788"/>
      <c r="O56" s="578"/>
      <c r="P56" s="786"/>
      <c r="Q56" s="578"/>
      <c r="R56" s="578"/>
      <c r="S56" s="578"/>
      <c r="T56" s="578"/>
      <c r="U56" s="578"/>
      <c r="V56" s="578"/>
      <c r="W56" s="578"/>
      <c r="X56" s="578"/>
      <c r="Y56" s="578"/>
      <c r="Z56" s="578"/>
      <c r="AA56" s="578"/>
      <c r="AB56" s="578"/>
      <c r="AC56" s="578"/>
      <c r="AD56" s="745"/>
      <c r="AE56" s="745"/>
      <c r="AF56" s="745"/>
      <c r="AG56" s="745"/>
      <c r="AH56" s="745"/>
      <c r="AI56" s="745"/>
    </row>
    <row r="57" spans="1:35" s="243" customFormat="1" ht="15" customHeight="1">
      <c r="B57" s="432"/>
      <c r="C57" s="316"/>
      <c r="D57" s="316"/>
      <c r="E57" s="316"/>
      <c r="F57" s="316"/>
      <c r="G57" s="316"/>
      <c r="H57" s="316"/>
      <c r="I57" s="316"/>
      <c r="J57" s="316"/>
      <c r="K57" s="316"/>
      <c r="L57" s="316"/>
      <c r="M57" s="316"/>
      <c r="N57" s="316"/>
      <c r="O57" s="316"/>
      <c r="P57" s="430"/>
      <c r="Q57" s="316"/>
      <c r="R57" s="316"/>
      <c r="S57" s="316"/>
      <c r="T57" s="316"/>
      <c r="U57" s="316"/>
      <c r="V57" s="316"/>
      <c r="W57" s="316"/>
      <c r="X57" s="316"/>
      <c r="Y57" s="316"/>
      <c r="Z57" s="316"/>
      <c r="AA57" s="316"/>
      <c r="AB57" s="316"/>
      <c r="AC57" s="316"/>
    </row>
    <row r="58" spans="1:35" s="243" customFormat="1" ht="15" customHeight="1">
      <c r="B58" s="432"/>
      <c r="C58" s="316"/>
      <c r="D58" s="316"/>
      <c r="E58" s="316"/>
      <c r="F58" s="316"/>
      <c r="G58" s="316"/>
      <c r="H58" s="316"/>
      <c r="I58" s="316"/>
      <c r="J58" s="316"/>
      <c r="K58" s="316"/>
      <c r="L58" s="316"/>
      <c r="M58" s="316"/>
      <c r="N58" s="316"/>
      <c r="O58" s="316"/>
      <c r="P58" s="430"/>
      <c r="Q58" s="316"/>
      <c r="R58" s="316"/>
      <c r="S58" s="316"/>
      <c r="T58" s="316"/>
      <c r="U58" s="316"/>
      <c r="V58" s="316"/>
      <c r="W58" s="316"/>
      <c r="X58" s="316"/>
      <c r="Y58" s="316"/>
      <c r="Z58" s="316"/>
      <c r="AA58" s="316"/>
      <c r="AB58" s="316"/>
      <c r="AC58" s="316"/>
    </row>
    <row r="59" spans="1:35" ht="15" customHeight="1">
      <c r="A59" s="167"/>
      <c r="B59" s="203"/>
      <c r="C59" s="203"/>
      <c r="D59" s="203"/>
      <c r="E59" s="203"/>
      <c r="F59" s="203"/>
      <c r="G59" s="203"/>
      <c r="H59" s="203"/>
      <c r="I59" s="203"/>
      <c r="J59" s="203"/>
      <c r="K59" s="203"/>
      <c r="L59" s="203"/>
      <c r="M59" s="203"/>
      <c r="N59" s="203"/>
      <c r="O59" s="203"/>
      <c r="P59" s="434"/>
      <c r="Q59" s="203"/>
      <c r="R59" s="203"/>
      <c r="S59" s="203"/>
      <c r="T59" s="203"/>
      <c r="U59" s="203"/>
      <c r="V59" s="203"/>
      <c r="W59" s="203"/>
      <c r="X59" s="203"/>
      <c r="Y59" s="203"/>
      <c r="Z59" s="203"/>
      <c r="AA59" s="203"/>
      <c r="AB59" s="203"/>
      <c r="AC59" s="203"/>
    </row>
    <row r="60" spans="1:35" ht="15" customHeight="1">
      <c r="A60" s="167"/>
      <c r="B60" s="203"/>
      <c r="C60" s="203"/>
      <c r="D60" s="203"/>
      <c r="E60" s="203"/>
      <c r="F60" s="203"/>
      <c r="G60" s="203"/>
      <c r="H60" s="203"/>
      <c r="I60" s="203"/>
      <c r="J60" s="203"/>
      <c r="K60" s="203"/>
      <c r="L60" s="203"/>
      <c r="M60" s="203"/>
      <c r="N60" s="203"/>
      <c r="O60" s="203"/>
      <c r="P60" s="432"/>
      <c r="Q60" s="203"/>
      <c r="R60" s="203"/>
      <c r="S60" s="203"/>
      <c r="T60" s="203"/>
      <c r="U60" s="203"/>
      <c r="V60" s="203"/>
      <c r="W60" s="203"/>
      <c r="X60" s="203"/>
      <c r="Y60" s="203"/>
      <c r="Z60" s="203"/>
      <c r="AA60" s="203"/>
      <c r="AB60" s="203"/>
      <c r="AC60" s="203"/>
    </row>
    <row r="61" spans="1:35" ht="15" customHeight="1">
      <c r="B61" s="166"/>
      <c r="C61" s="166"/>
      <c r="D61" s="166"/>
      <c r="E61" s="166"/>
      <c r="F61" s="166"/>
      <c r="G61" s="166"/>
      <c r="H61" s="166"/>
      <c r="I61" s="166"/>
      <c r="J61" s="166"/>
      <c r="K61" s="166"/>
      <c r="L61" s="166"/>
      <c r="M61" s="166"/>
      <c r="N61" s="166"/>
      <c r="O61" s="166"/>
      <c r="P61" s="432"/>
      <c r="Q61" s="166"/>
      <c r="R61" s="166"/>
      <c r="S61" s="166"/>
      <c r="T61" s="166"/>
      <c r="U61" s="166"/>
      <c r="V61" s="166"/>
      <c r="W61" s="166"/>
      <c r="X61" s="166"/>
      <c r="Y61" s="166"/>
      <c r="Z61" s="166"/>
      <c r="AA61" s="166"/>
      <c r="AB61" s="166"/>
      <c r="AC61" s="166"/>
    </row>
    <row r="62" spans="1:35" ht="17.100000000000001" customHeight="1">
      <c r="C62" s="206"/>
      <c r="Q62" s="206"/>
      <c r="V62" s="206"/>
      <c r="W62" s="206"/>
    </row>
    <row r="63" spans="1:35" ht="17.100000000000001" customHeight="1">
      <c r="C63" s="206"/>
      <c r="Q63" s="206"/>
      <c r="V63" s="206"/>
      <c r="W63" s="206"/>
    </row>
    <row r="64" spans="1:35" ht="17.100000000000001" customHeight="1">
      <c r="B64" s="168"/>
      <c r="P64" s="168"/>
    </row>
    <row r="66" spans="1:16" ht="17.100000000000001" customHeight="1">
      <c r="A66" s="169"/>
      <c r="B66" s="170"/>
      <c r="O66" s="169"/>
      <c r="P66" s="170"/>
    </row>
    <row r="67" spans="1:16" ht="17.100000000000001" customHeight="1">
      <c r="B67" s="171"/>
      <c r="P67" s="171"/>
    </row>
  </sheetData>
  <mergeCells count="32">
    <mergeCell ref="V10:V11"/>
    <mergeCell ref="Y10:Y11"/>
    <mergeCell ref="AB10:AB11"/>
    <mergeCell ref="AC11:AC12"/>
    <mergeCell ref="R6:S7"/>
    <mergeCell ref="U6:V6"/>
    <mergeCell ref="X6:Y7"/>
    <mergeCell ref="AA6:AB7"/>
    <mergeCell ref="S10:S11"/>
    <mergeCell ref="E10:E11"/>
    <mergeCell ref="H10:H11"/>
    <mergeCell ref="K10:K11"/>
    <mergeCell ref="L10:L12"/>
    <mergeCell ref="N10:N11"/>
    <mergeCell ref="R5:S5"/>
    <mergeCell ref="U5:V5"/>
    <mergeCell ref="X5:Y5"/>
    <mergeCell ref="AA5:AB5"/>
    <mergeCell ref="B6:C6"/>
    <mergeCell ref="D6:E6"/>
    <mergeCell ref="G6:H6"/>
    <mergeCell ref="J6:K7"/>
    <mergeCell ref="M6:N7"/>
    <mergeCell ref="P6:Q6"/>
    <mergeCell ref="B1:C2"/>
    <mergeCell ref="P1:Q2"/>
    <mergeCell ref="B5:C5"/>
    <mergeCell ref="D5:E5"/>
    <mergeCell ref="G5:H5"/>
    <mergeCell ref="J5:K5"/>
    <mergeCell ref="M5:N5"/>
    <mergeCell ref="P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55"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8"/>
  <sheetViews>
    <sheetView showGridLines="0" view="pageBreakPreview" topLeftCell="B1" zoomScale="80" zoomScaleNormal="80" zoomScaleSheetLayoutView="80" workbookViewId="0">
      <pane ySplit="15" topLeftCell="A31" activePane="bottomLeft" state="frozen"/>
      <selection activeCell="AE49" sqref="AE49"/>
      <selection pane="bottomLeft" activeCell="M55" sqref="M55"/>
    </sheetView>
  </sheetViews>
  <sheetFormatPr defaultRowHeight="14.25"/>
  <cols>
    <col min="1" max="1" width="3.5703125" style="165" hidden="1" customWidth="1"/>
    <col min="2" max="2" width="7" style="165" customWidth="1"/>
    <col min="3" max="3" width="6.5703125" style="165" customWidth="1"/>
    <col min="4" max="4" width="11.7109375" style="165" customWidth="1"/>
    <col min="5" max="5" width="12.140625" style="165" customWidth="1"/>
    <col min="6" max="6" width="2.7109375" style="165" customWidth="1"/>
    <col min="7" max="7" width="10.28515625" style="165" customWidth="1"/>
    <col min="8" max="8" width="11.85546875" style="165" customWidth="1"/>
    <col min="9" max="9" width="2.7109375" style="165" customWidth="1"/>
    <col min="10" max="10" width="10.140625" style="165" customWidth="1"/>
    <col min="11" max="11" width="11.85546875" style="165" customWidth="1"/>
    <col min="12" max="12" width="2.7109375" style="165" customWidth="1"/>
    <col min="13" max="13" width="10.140625" style="165" customWidth="1"/>
    <col min="14" max="14" width="10" style="165" customWidth="1"/>
    <col min="15" max="15" width="4.140625" style="165" hidden="1" customWidth="1"/>
    <col min="16" max="16" width="1.5703125" style="165" customWidth="1"/>
    <col min="17" max="17" width="7.140625" style="165" customWidth="1"/>
    <col min="18" max="18" width="6.140625" style="165" customWidth="1"/>
    <col min="19" max="19" width="12.28515625" style="165" customWidth="1"/>
    <col min="20" max="20" width="0.5703125" style="165" customWidth="1"/>
    <col min="21" max="21" width="10.140625" style="165" customWidth="1"/>
    <col min="22" max="22" width="1.140625" style="165" customWidth="1"/>
    <col min="23" max="23" width="13.140625" style="165" customWidth="1"/>
    <col min="24" max="24" width="12" style="165" customWidth="1"/>
    <col min="25" max="25" width="1.140625" style="165" customWidth="1"/>
    <col min="26" max="26" width="11" style="165" customWidth="1"/>
    <col min="27" max="27" width="12.140625" style="165" customWidth="1"/>
    <col min="28" max="28" width="1.5703125" style="165" customWidth="1"/>
    <col min="29" max="29" width="11.85546875" style="165" customWidth="1"/>
    <col min="30" max="30" width="11.7109375" style="165" bestFit="1" customWidth="1"/>
    <col min="31" max="16384" width="9.140625" style="165"/>
  </cols>
  <sheetData>
    <row r="1" spans="1:30" s="416" customFormat="1" ht="18" customHeight="1">
      <c r="B1" s="893" t="s">
        <v>326</v>
      </c>
      <c r="C1" s="893"/>
      <c r="D1" s="80" t="s">
        <v>328</v>
      </c>
      <c r="P1" s="208"/>
      <c r="Q1" s="893" t="s">
        <v>326</v>
      </c>
      <c r="R1" s="893"/>
      <c r="S1" s="80" t="s">
        <v>328</v>
      </c>
    </row>
    <row r="2" spans="1:30" s="208" customFormat="1" ht="18" customHeight="1">
      <c r="A2" s="112" t="s">
        <v>145</v>
      </c>
      <c r="B2" s="893"/>
      <c r="C2" s="893"/>
      <c r="D2" s="57" t="s">
        <v>330</v>
      </c>
      <c r="O2" s="112" t="s">
        <v>108</v>
      </c>
      <c r="P2" s="112" t="s">
        <v>145</v>
      </c>
      <c r="Q2" s="893"/>
      <c r="R2" s="893"/>
      <c r="S2" s="57" t="s">
        <v>330</v>
      </c>
    </row>
    <row r="3" spans="1:30" s="208" customFormat="1" ht="18" customHeight="1" thickBot="1">
      <c r="A3" s="209"/>
      <c r="B3" s="209"/>
      <c r="C3" s="209"/>
      <c r="D3" s="209"/>
      <c r="E3" s="209"/>
      <c r="F3" s="209"/>
      <c r="G3" s="209"/>
      <c r="H3" s="209"/>
      <c r="I3" s="209"/>
      <c r="J3" s="209"/>
      <c r="K3" s="209"/>
      <c r="L3" s="209"/>
      <c r="M3" s="209"/>
      <c r="N3" s="209"/>
      <c r="O3" s="209"/>
      <c r="P3" s="163"/>
      <c r="Q3" s="209"/>
      <c r="R3" s="209"/>
      <c r="S3" s="209"/>
      <c r="T3" s="209"/>
      <c r="U3" s="209"/>
      <c r="V3" s="209"/>
      <c r="W3" s="209"/>
      <c r="X3" s="209"/>
      <c r="Y3" s="209"/>
      <c r="Z3" s="209"/>
      <c r="AA3" s="209"/>
      <c r="AB3" s="209"/>
      <c r="AC3" s="209"/>
      <c r="AD3" s="209"/>
    </row>
    <row r="4" spans="1:30" s="109" customFormat="1" ht="5.0999999999999996" customHeight="1">
      <c r="A4" s="1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0" s="109" customFormat="1" ht="18.75" customHeight="1">
      <c r="A5" s="115"/>
      <c r="B5" s="901"/>
      <c r="C5" s="901"/>
      <c r="D5" s="895" t="s">
        <v>125</v>
      </c>
      <c r="E5" s="895"/>
      <c r="F5" s="185"/>
      <c r="G5" s="902" t="s">
        <v>348</v>
      </c>
      <c r="H5" s="902"/>
      <c r="I5" s="185"/>
      <c r="J5" s="895" t="s">
        <v>349</v>
      </c>
      <c r="K5" s="895"/>
      <c r="L5" s="185"/>
      <c r="M5" s="895" t="s">
        <v>350</v>
      </c>
      <c r="N5" s="895"/>
      <c r="O5" s="116"/>
      <c r="P5" s="116"/>
      <c r="Q5" s="901"/>
      <c r="R5" s="901"/>
      <c r="S5" s="895" t="s">
        <v>351</v>
      </c>
      <c r="T5" s="895"/>
      <c r="U5" s="895"/>
      <c r="V5" s="122"/>
      <c r="W5" s="895" t="s">
        <v>352</v>
      </c>
      <c r="X5" s="895"/>
      <c r="Y5" s="122"/>
      <c r="Z5" s="895" t="s">
        <v>353</v>
      </c>
      <c r="AA5" s="895"/>
      <c r="AB5" s="895"/>
      <c r="AC5" s="895" t="s">
        <v>354</v>
      </c>
      <c r="AD5" s="895"/>
    </row>
    <row r="6" spans="1:30" s="109" customFormat="1" ht="15" customHeight="1">
      <c r="A6" s="115"/>
      <c r="B6" s="906"/>
      <c r="C6" s="906"/>
      <c r="D6" s="435"/>
      <c r="E6" s="435"/>
      <c r="F6" s="185"/>
      <c r="G6" s="368"/>
      <c r="H6" s="368"/>
      <c r="I6" s="185"/>
      <c r="J6" s="368"/>
      <c r="K6" s="368"/>
      <c r="L6" s="185"/>
      <c r="M6" s="895"/>
      <c r="N6" s="895"/>
      <c r="O6" s="116"/>
      <c r="P6" s="122"/>
      <c r="Q6" s="906"/>
      <c r="R6" s="906"/>
      <c r="S6" s="895"/>
      <c r="T6" s="895"/>
      <c r="U6" s="895"/>
      <c r="V6" s="122"/>
      <c r="W6" s="368"/>
      <c r="X6" s="368"/>
      <c r="Y6" s="122"/>
      <c r="Z6" s="895" t="s">
        <v>355</v>
      </c>
      <c r="AA6" s="895"/>
      <c r="AB6" s="368"/>
      <c r="AC6" s="895"/>
      <c r="AD6" s="895"/>
    </row>
    <row r="7" spans="1:30" s="125" customFormat="1" ht="15" customHeight="1">
      <c r="A7" s="120"/>
      <c r="B7" s="894" t="s">
        <v>17</v>
      </c>
      <c r="C7" s="894"/>
      <c r="D7" s="333"/>
      <c r="E7" s="333"/>
      <c r="F7" s="121"/>
      <c r="G7" s="333"/>
      <c r="H7" s="333"/>
      <c r="I7" s="122"/>
      <c r="J7" s="371"/>
      <c r="K7" s="371"/>
      <c r="L7" s="122"/>
      <c r="M7" s="333"/>
      <c r="N7" s="333"/>
      <c r="O7" s="122"/>
      <c r="P7" s="116"/>
      <c r="Q7" s="894" t="s">
        <v>17</v>
      </c>
      <c r="R7" s="894"/>
      <c r="S7" s="905"/>
      <c r="T7" s="905"/>
      <c r="U7" s="905"/>
      <c r="V7" s="122"/>
      <c r="W7" s="122"/>
      <c r="X7" s="122"/>
      <c r="Y7" s="122"/>
      <c r="Z7" s="122"/>
      <c r="AA7" s="122"/>
      <c r="AB7" s="122"/>
      <c r="AC7" s="907"/>
      <c r="AD7" s="907"/>
    </row>
    <row r="8" spans="1:30" s="109" customFormat="1" ht="15" customHeight="1">
      <c r="A8" s="115"/>
      <c r="B8" s="896" t="s">
        <v>21</v>
      </c>
      <c r="C8" s="896"/>
      <c r="D8" s="897" t="s">
        <v>133</v>
      </c>
      <c r="E8" s="897"/>
      <c r="F8" s="121"/>
      <c r="G8" s="903" t="s">
        <v>356</v>
      </c>
      <c r="H8" s="903"/>
      <c r="I8" s="122"/>
      <c r="J8" s="903" t="s">
        <v>357</v>
      </c>
      <c r="K8" s="903"/>
      <c r="L8" s="122"/>
      <c r="M8" s="903" t="s">
        <v>358</v>
      </c>
      <c r="N8" s="903"/>
      <c r="O8" s="116"/>
      <c r="P8" s="116"/>
      <c r="Q8" s="896" t="s">
        <v>21</v>
      </c>
      <c r="R8" s="896"/>
      <c r="S8" s="904" t="s">
        <v>359</v>
      </c>
      <c r="T8" s="904"/>
      <c r="U8" s="904"/>
      <c r="V8" s="121"/>
      <c r="W8" s="897" t="s">
        <v>360</v>
      </c>
      <c r="X8" s="897"/>
      <c r="Y8" s="122"/>
      <c r="Z8" s="897" t="s">
        <v>361</v>
      </c>
      <c r="AA8" s="897"/>
      <c r="AB8" s="418"/>
      <c r="AC8" s="897" t="s">
        <v>362</v>
      </c>
      <c r="AD8" s="897"/>
    </row>
    <row r="9" spans="1:30" s="109" customFormat="1" ht="15" customHeight="1">
      <c r="A9" s="115"/>
      <c r="B9" s="370"/>
      <c r="C9" s="370"/>
      <c r="D9" s="897"/>
      <c r="E9" s="897"/>
      <c r="F9" s="127"/>
      <c r="G9" s="127"/>
      <c r="H9" s="127"/>
      <c r="I9" s="127"/>
      <c r="J9" s="127"/>
      <c r="K9" s="127"/>
      <c r="L9" s="127"/>
      <c r="M9" s="127"/>
      <c r="N9" s="127"/>
      <c r="O9" s="116"/>
      <c r="P9" s="116"/>
      <c r="Q9" s="370"/>
      <c r="R9" s="370"/>
      <c r="S9" s="904"/>
      <c r="T9" s="904"/>
      <c r="U9" s="904"/>
      <c r="V9" s="127"/>
      <c r="W9" s="127"/>
      <c r="X9" s="127"/>
      <c r="Y9" s="127"/>
      <c r="Z9" s="909"/>
      <c r="AA9" s="909"/>
      <c r="AB9" s="127"/>
      <c r="AC9" s="897"/>
      <c r="AD9" s="897"/>
    </row>
    <row r="10" spans="1:30" s="109" customFormat="1" ht="5.0999999999999996" customHeight="1">
      <c r="A10" s="115"/>
      <c r="B10" s="370"/>
      <c r="C10" s="370"/>
      <c r="D10" s="129"/>
      <c r="E10" s="129"/>
      <c r="F10" s="130"/>
      <c r="G10" s="129"/>
      <c r="H10" s="129"/>
      <c r="I10" s="130"/>
      <c r="J10" s="129"/>
      <c r="K10" s="129"/>
      <c r="L10" s="130"/>
      <c r="M10" s="129"/>
      <c r="N10" s="129"/>
      <c r="O10" s="116"/>
      <c r="P10" s="116"/>
      <c r="Q10" s="370"/>
      <c r="R10" s="370"/>
      <c r="S10" s="129"/>
      <c r="T10" s="129"/>
      <c r="U10" s="129"/>
      <c r="V10" s="130"/>
      <c r="W10" s="129"/>
      <c r="X10" s="129"/>
      <c r="Y10" s="130"/>
      <c r="Z10" s="129"/>
      <c r="AA10" s="129"/>
      <c r="AB10" s="130"/>
      <c r="AC10" s="129"/>
      <c r="AD10" s="129"/>
    </row>
    <row r="11" spans="1:30" s="109" customFormat="1" ht="5.0999999999999996" customHeight="1">
      <c r="A11" s="115"/>
      <c r="B11" s="370"/>
      <c r="C11" s="370"/>
      <c r="D11" s="130"/>
      <c r="E11" s="130"/>
      <c r="F11" s="130"/>
      <c r="G11" s="130"/>
      <c r="H11" s="130"/>
      <c r="I11" s="130"/>
      <c r="J11" s="130"/>
      <c r="K11" s="130"/>
      <c r="L11" s="130"/>
      <c r="M11" s="130"/>
      <c r="N11" s="130"/>
      <c r="O11" s="116"/>
      <c r="P11" s="116"/>
      <c r="Q11" s="370"/>
      <c r="R11" s="370"/>
      <c r="S11" s="130"/>
      <c r="T11" s="130"/>
      <c r="U11" s="130"/>
      <c r="V11" s="130"/>
      <c r="W11" s="130"/>
      <c r="X11" s="130"/>
      <c r="Y11" s="130"/>
      <c r="Z11" s="130"/>
      <c r="AA11" s="130"/>
      <c r="AB11" s="130"/>
      <c r="AC11" s="130"/>
      <c r="AD11" s="130"/>
    </row>
    <row r="12" spans="1:30" s="109" customFormat="1" ht="15" customHeight="1">
      <c r="A12" s="115"/>
      <c r="B12" s="370"/>
      <c r="C12" s="370"/>
      <c r="D12" s="136" t="s">
        <v>344</v>
      </c>
      <c r="E12" s="898" t="s">
        <v>138</v>
      </c>
      <c r="F12" s="118"/>
      <c r="G12" s="338" t="s">
        <v>363</v>
      </c>
      <c r="H12" s="898" t="s">
        <v>138</v>
      </c>
      <c r="I12" s="118"/>
      <c r="J12" s="338" t="s">
        <v>363</v>
      </c>
      <c r="K12" s="898" t="s">
        <v>138</v>
      </c>
      <c r="L12" s="139"/>
      <c r="M12" s="338" t="s">
        <v>363</v>
      </c>
      <c r="N12" s="898" t="s">
        <v>138</v>
      </c>
      <c r="O12" s="116"/>
      <c r="P12" s="116"/>
      <c r="Q12" s="370"/>
      <c r="R12" s="370"/>
      <c r="S12" s="338" t="s">
        <v>137</v>
      </c>
      <c r="T12" s="898"/>
      <c r="U12" s="898" t="s">
        <v>138</v>
      </c>
      <c r="V12" s="118"/>
      <c r="W12" s="338" t="s">
        <v>137</v>
      </c>
      <c r="X12" s="898" t="s">
        <v>138</v>
      </c>
      <c r="Y12" s="898"/>
      <c r="Z12" s="338" t="s">
        <v>137</v>
      </c>
      <c r="AA12" s="898" t="s">
        <v>138</v>
      </c>
      <c r="AB12" s="899"/>
      <c r="AC12" s="338" t="s">
        <v>137</v>
      </c>
      <c r="AD12" s="898" t="s">
        <v>138</v>
      </c>
    </row>
    <row r="13" spans="1:30" s="109" customFormat="1" ht="15" customHeight="1">
      <c r="A13" s="115"/>
      <c r="B13" s="370"/>
      <c r="C13" s="370"/>
      <c r="D13" s="338" t="s">
        <v>346</v>
      </c>
      <c r="E13" s="898"/>
      <c r="F13" s="118"/>
      <c r="G13" s="338" t="s">
        <v>346</v>
      </c>
      <c r="H13" s="898"/>
      <c r="I13" s="118"/>
      <c r="J13" s="338" t="s">
        <v>346</v>
      </c>
      <c r="K13" s="898"/>
      <c r="L13" s="139"/>
      <c r="M13" s="338" t="s">
        <v>346</v>
      </c>
      <c r="N13" s="898"/>
      <c r="O13" s="116"/>
      <c r="P13" s="116"/>
      <c r="Q13" s="370"/>
      <c r="R13" s="370"/>
      <c r="S13" s="338" t="s">
        <v>141</v>
      </c>
      <c r="T13" s="898"/>
      <c r="U13" s="898"/>
      <c r="V13" s="118"/>
      <c r="W13" s="338" t="s">
        <v>141</v>
      </c>
      <c r="X13" s="898"/>
      <c r="Y13" s="898"/>
      <c r="Z13" s="338" t="s">
        <v>141</v>
      </c>
      <c r="AA13" s="898"/>
      <c r="AB13" s="899"/>
      <c r="AC13" s="338" t="s">
        <v>141</v>
      </c>
      <c r="AD13" s="898"/>
    </row>
    <row r="14" spans="1:30" s="109" customFormat="1" ht="22.5" customHeight="1">
      <c r="A14" s="115"/>
      <c r="B14" s="370"/>
      <c r="C14" s="370"/>
      <c r="D14" s="332" t="s">
        <v>347</v>
      </c>
      <c r="E14" s="139"/>
      <c r="F14" s="118"/>
      <c r="G14" s="417" t="s">
        <v>347</v>
      </c>
      <c r="H14" s="139"/>
      <c r="I14" s="118"/>
      <c r="J14" s="417" t="s">
        <v>347</v>
      </c>
      <c r="K14" s="139"/>
      <c r="L14" s="139"/>
      <c r="M14" s="332" t="s">
        <v>347</v>
      </c>
      <c r="N14" s="139"/>
      <c r="O14" s="116"/>
      <c r="P14" s="139"/>
      <c r="Q14" s="370"/>
      <c r="R14" s="370"/>
      <c r="S14" s="332" t="s">
        <v>143</v>
      </c>
      <c r="T14" s="139"/>
      <c r="U14" s="139"/>
      <c r="V14" s="116"/>
      <c r="W14" s="332" t="s">
        <v>143</v>
      </c>
      <c r="X14" s="139"/>
      <c r="Y14" s="139"/>
      <c r="Z14" s="332" t="s">
        <v>143</v>
      </c>
      <c r="AA14" s="139"/>
      <c r="AB14" s="899"/>
      <c r="AC14" s="332" t="s">
        <v>143</v>
      </c>
      <c r="AD14" s="139"/>
    </row>
    <row r="15" spans="1:30" s="109" customFormat="1" ht="5.0999999999999996" customHeight="1" thickBot="1">
      <c r="A15" s="141"/>
      <c r="B15" s="142"/>
      <c r="C15" s="142"/>
      <c r="D15" s="142"/>
      <c r="E15" s="142"/>
      <c r="F15" s="142"/>
      <c r="G15" s="142"/>
      <c r="H15" s="142"/>
      <c r="I15" s="142"/>
      <c r="J15" s="142"/>
      <c r="K15" s="143"/>
      <c r="L15" s="142"/>
      <c r="M15" s="142"/>
      <c r="N15" s="142"/>
      <c r="O15" s="142"/>
      <c r="P15" s="142"/>
      <c r="Q15" s="142"/>
      <c r="R15" s="142"/>
      <c r="S15" s="142"/>
      <c r="T15" s="142"/>
      <c r="U15" s="142"/>
      <c r="V15" s="142"/>
      <c r="W15" s="142"/>
      <c r="X15" s="143"/>
      <c r="Y15" s="142"/>
      <c r="Z15" s="142"/>
      <c r="AA15" s="142"/>
      <c r="AB15" s="142"/>
      <c r="AC15" s="142"/>
      <c r="AD15" s="142"/>
    </row>
    <row r="16" spans="1:30" s="109" customFormat="1" ht="17.100000000000001" customHeight="1">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row>
    <row r="17" spans="1:30" s="109" customFormat="1" ht="17.100000000000001" customHeight="1">
      <c r="A17" s="419"/>
      <c r="B17" s="30" t="s">
        <v>32</v>
      </c>
      <c r="C17" s="149"/>
      <c r="D17" s="422">
        <v>404.33551999999986</v>
      </c>
      <c r="E17" s="149">
        <v>227638.016</v>
      </c>
      <c r="F17" s="149"/>
      <c r="G17" s="149">
        <v>69764.269999999975</v>
      </c>
      <c r="H17" s="149">
        <v>124729.522</v>
      </c>
      <c r="I17" s="149"/>
      <c r="J17" s="149">
        <v>606661.66000000027</v>
      </c>
      <c r="K17" s="149">
        <v>1109987.6170000001</v>
      </c>
      <c r="L17" s="149"/>
      <c r="M17" s="149">
        <v>19899.3</v>
      </c>
      <c r="N17" s="149">
        <v>75214.902000000002</v>
      </c>
      <c r="O17" s="149"/>
      <c r="P17" s="149"/>
      <c r="Q17" s="30" t="s">
        <v>32</v>
      </c>
      <c r="R17" s="149"/>
      <c r="S17" s="149">
        <v>9878.0839999999989</v>
      </c>
      <c r="T17" s="149"/>
      <c r="U17" s="149">
        <v>287264.86099999998</v>
      </c>
      <c r="V17" s="149"/>
      <c r="W17" s="149">
        <v>2076408.65</v>
      </c>
      <c r="X17" s="149">
        <v>1767269.2760000001</v>
      </c>
      <c r="Y17" s="149"/>
      <c r="Z17" s="149">
        <v>599884.72900000005</v>
      </c>
      <c r="AA17" s="149">
        <v>492571.96299999999</v>
      </c>
      <c r="AB17" s="149"/>
      <c r="AC17" s="149">
        <v>181305.973</v>
      </c>
      <c r="AD17" s="149">
        <v>235211.73800000001</v>
      </c>
    </row>
    <row r="18" spans="1:30" s="109" customFormat="1" ht="17.100000000000001" customHeight="1">
      <c r="A18" s="419"/>
      <c r="B18" s="30" t="s">
        <v>305</v>
      </c>
      <c r="C18" s="149"/>
      <c r="D18" s="422">
        <v>354.73599999999999</v>
      </c>
      <c r="E18" s="149">
        <v>206309.28</v>
      </c>
      <c r="F18" s="149"/>
      <c r="G18" s="149">
        <v>62581.220000000016</v>
      </c>
      <c r="H18" s="149">
        <v>104101.38</v>
      </c>
      <c r="I18" s="149"/>
      <c r="J18" s="149">
        <v>554929.72999999963</v>
      </c>
      <c r="K18" s="149">
        <v>1009703.36</v>
      </c>
      <c r="L18" s="149"/>
      <c r="M18" s="149">
        <v>20205.109999999993</v>
      </c>
      <c r="N18" s="149">
        <v>82091.111000000004</v>
      </c>
      <c r="O18" s="149"/>
      <c r="P18" s="149"/>
      <c r="Q18" s="30" t="s">
        <v>306</v>
      </c>
      <c r="R18" s="149"/>
      <c r="S18" s="149">
        <v>11777.047859999999</v>
      </c>
      <c r="T18" s="149"/>
      <c r="U18" s="149">
        <v>363068.89399999997</v>
      </c>
      <c r="V18" s="149"/>
      <c r="W18" s="149">
        <v>2075000.2781799999</v>
      </c>
      <c r="X18" s="149">
        <v>2565429.2760000001</v>
      </c>
      <c r="Y18" s="149"/>
      <c r="Z18" s="149">
        <v>647665.62</v>
      </c>
      <c r="AA18" s="149">
        <v>674636.28899999999</v>
      </c>
      <c r="AB18" s="149"/>
      <c r="AC18" s="149">
        <v>1039953.79057</v>
      </c>
      <c r="AD18" s="149">
        <v>1042861.954</v>
      </c>
    </row>
    <row r="19" spans="1:30" s="635" customFormat="1" ht="17.100000000000001" customHeight="1">
      <c r="A19" s="672"/>
      <c r="B19" s="633" t="s">
        <v>458</v>
      </c>
      <c r="C19" s="639"/>
      <c r="D19" s="612">
        <v>201.03988000000001</v>
      </c>
      <c r="E19" s="639">
        <v>99329.316000000006</v>
      </c>
      <c r="F19" s="639"/>
      <c r="G19" s="639">
        <v>63473.389999999978</v>
      </c>
      <c r="H19" s="639">
        <v>104579.59600000001</v>
      </c>
      <c r="I19" s="639"/>
      <c r="J19" s="639">
        <v>486453.91</v>
      </c>
      <c r="K19" s="639">
        <v>1037024.47</v>
      </c>
      <c r="L19" s="639"/>
      <c r="M19" s="639">
        <v>13977.669999999998</v>
      </c>
      <c r="N19" s="639">
        <v>45862.008999999998</v>
      </c>
      <c r="O19" s="639"/>
      <c r="P19" s="639"/>
      <c r="Q19" s="633" t="s">
        <v>458</v>
      </c>
      <c r="R19" s="639"/>
      <c r="S19" s="639">
        <v>13055.20796</v>
      </c>
      <c r="T19" s="639"/>
      <c r="U19" s="639">
        <v>424195.26699999999</v>
      </c>
      <c r="V19" s="639"/>
      <c r="W19" s="639">
        <v>1958848.3868500001</v>
      </c>
      <c r="X19" s="639">
        <v>2808807.6469999999</v>
      </c>
      <c r="Y19" s="639"/>
      <c r="Z19" s="639">
        <v>737830.24399999995</v>
      </c>
      <c r="AA19" s="639">
        <v>999138.83700000006</v>
      </c>
      <c r="AB19" s="639"/>
      <c r="AC19" s="639">
        <v>1224203.8535799999</v>
      </c>
      <c r="AD19" s="639">
        <v>1353303.1089999999</v>
      </c>
    </row>
    <row r="20" spans="1:30" s="635" customFormat="1" ht="17.100000000000001" customHeight="1">
      <c r="A20" s="672"/>
      <c r="B20" s="670" t="s">
        <v>464</v>
      </c>
      <c r="C20" s="639"/>
      <c r="D20" s="612">
        <v>50.081620000000001</v>
      </c>
      <c r="E20" s="639">
        <v>15408.828</v>
      </c>
      <c r="F20" s="639"/>
      <c r="G20" s="639">
        <v>36406.339999999989</v>
      </c>
      <c r="H20" s="639">
        <v>59840.843999999997</v>
      </c>
      <c r="I20" s="639"/>
      <c r="J20" s="639">
        <v>385647.12999999995</v>
      </c>
      <c r="K20" s="639">
        <v>772936.995</v>
      </c>
      <c r="L20" s="639"/>
      <c r="M20" s="639">
        <v>11763.84</v>
      </c>
      <c r="N20" s="639">
        <v>41628.266000000003</v>
      </c>
      <c r="O20" s="639"/>
      <c r="P20" s="639"/>
      <c r="Q20" s="670" t="s">
        <v>464</v>
      </c>
      <c r="R20" s="639"/>
      <c r="S20" s="639">
        <v>16939.565360000008</v>
      </c>
      <c r="T20" s="639"/>
      <c r="U20" s="639">
        <v>539736.62300000002</v>
      </c>
      <c r="V20" s="639"/>
      <c r="W20" s="639">
        <v>1999525.4080000001</v>
      </c>
      <c r="X20" s="639">
        <v>2080845.879</v>
      </c>
      <c r="Y20" s="639"/>
      <c r="Z20" s="639">
        <v>603909.76</v>
      </c>
      <c r="AA20" s="639">
        <v>727117.96299999999</v>
      </c>
      <c r="AB20" s="639"/>
      <c r="AC20" s="639">
        <v>1170905.8805499999</v>
      </c>
      <c r="AD20" s="639">
        <v>1267977.1459999999</v>
      </c>
    </row>
    <row r="21" spans="1:30" s="635" customFormat="1" ht="17.100000000000001" customHeight="1">
      <c r="A21" s="672"/>
      <c r="B21" s="670" t="s">
        <v>482</v>
      </c>
      <c r="C21" s="639"/>
      <c r="D21" s="612">
        <v>22.434999999999999</v>
      </c>
      <c r="E21" s="639">
        <v>7334.9459999999999</v>
      </c>
      <c r="F21" s="639"/>
      <c r="G21" s="639">
        <v>21918.969999999994</v>
      </c>
      <c r="H21" s="639">
        <v>33000.286</v>
      </c>
      <c r="I21" s="639"/>
      <c r="J21" s="639">
        <v>285673.34999999986</v>
      </c>
      <c r="K21" s="639">
        <v>527811.82400000002</v>
      </c>
      <c r="L21" s="639"/>
      <c r="M21" s="639">
        <v>9421.6400000000012</v>
      </c>
      <c r="N21" s="639">
        <v>31726.788</v>
      </c>
      <c r="O21" s="639"/>
      <c r="P21" s="639"/>
      <c r="Q21" s="670" t="s">
        <v>482</v>
      </c>
      <c r="R21" s="639"/>
      <c r="S21" s="639">
        <v>12290.220590000006</v>
      </c>
      <c r="T21" s="639"/>
      <c r="U21" s="639">
        <v>365782.348</v>
      </c>
      <c r="V21" s="639"/>
      <c r="W21" s="639">
        <v>1847009.9335</v>
      </c>
      <c r="X21" s="639">
        <v>1501082.469</v>
      </c>
      <c r="Y21" s="639"/>
      <c r="Z21" s="639">
        <v>792541.94</v>
      </c>
      <c r="AA21" s="639">
        <v>934081.73</v>
      </c>
      <c r="AB21" s="639"/>
      <c r="AC21" s="639">
        <v>1069290.7760000001</v>
      </c>
      <c r="AD21" s="639">
        <v>1097473.4979999999</v>
      </c>
    </row>
    <row r="22" spans="1:30" s="635" customFormat="1" ht="17.100000000000001" customHeight="1">
      <c r="A22" s="672"/>
      <c r="B22" s="670" t="s">
        <v>474</v>
      </c>
      <c r="C22" s="639"/>
      <c r="D22" s="612">
        <v>30.923000000000002</v>
      </c>
      <c r="E22" s="639">
        <v>7833.9999999999991</v>
      </c>
      <c r="F22" s="639"/>
      <c r="G22" s="639">
        <v>25309.100000000002</v>
      </c>
      <c r="H22" s="639">
        <v>43398.334000000003</v>
      </c>
      <c r="I22" s="639"/>
      <c r="J22" s="639">
        <v>386231.03</v>
      </c>
      <c r="K22" s="639">
        <v>854961.49999999988</v>
      </c>
      <c r="L22" s="639"/>
      <c r="M22" s="639">
        <v>9844.7000000000007</v>
      </c>
      <c r="N22" s="639">
        <v>33499.273999999998</v>
      </c>
      <c r="O22" s="639"/>
      <c r="P22" s="639"/>
      <c r="Q22" s="670" t="s">
        <v>474</v>
      </c>
      <c r="R22" s="639"/>
      <c r="S22" s="639">
        <v>10571.2184</v>
      </c>
      <c r="T22" s="639">
        <v>0</v>
      </c>
      <c r="U22" s="639">
        <v>315011.87800000003</v>
      </c>
      <c r="V22" s="639">
        <v>0</v>
      </c>
      <c r="W22" s="639">
        <v>1864114.9010000001</v>
      </c>
      <c r="X22" s="639">
        <v>2509187.1460000002</v>
      </c>
      <c r="Y22" s="639">
        <v>0</v>
      </c>
      <c r="Z22" s="639">
        <v>419572.48000000004</v>
      </c>
      <c r="AA22" s="639">
        <v>752561.06400000001</v>
      </c>
      <c r="AB22" s="639">
        <v>0</v>
      </c>
      <c r="AC22" s="639">
        <v>1207314.2021900001</v>
      </c>
      <c r="AD22" s="639">
        <v>2060323.061</v>
      </c>
    </row>
    <row r="23" spans="1:30" s="109" customFormat="1" ht="10.5" customHeight="1">
      <c r="A23" s="419"/>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row>
    <row r="24" spans="1:30" s="125" customFormat="1" ht="10.5" customHeight="1">
      <c r="B24" s="152"/>
      <c r="C24" s="152"/>
      <c r="D24" s="428"/>
      <c r="E24" s="152"/>
      <c r="F24" s="152"/>
      <c r="G24" s="152"/>
      <c r="H24" s="152"/>
      <c r="I24" s="152"/>
      <c r="J24" s="152"/>
      <c r="K24" s="152"/>
      <c r="L24" s="152"/>
      <c r="M24" s="152"/>
      <c r="N24" s="152"/>
      <c r="O24" s="152"/>
      <c r="P24" s="149"/>
      <c r="Q24" s="152"/>
      <c r="R24" s="152"/>
      <c r="S24" s="152"/>
      <c r="T24" s="152"/>
      <c r="U24" s="152"/>
      <c r="V24" s="152"/>
      <c r="W24" s="152"/>
      <c r="X24" s="436"/>
      <c r="Y24" s="152"/>
      <c r="Z24" s="152"/>
      <c r="AA24" s="152"/>
      <c r="AB24" s="152"/>
      <c r="AC24" s="152"/>
      <c r="AD24" s="152"/>
    </row>
    <row r="25" spans="1:30" s="635" customFormat="1" ht="17.100000000000001" customHeight="1">
      <c r="B25" s="670" t="s">
        <v>482</v>
      </c>
      <c r="C25" s="639" t="s">
        <v>40</v>
      </c>
      <c r="D25" s="713" t="s">
        <v>459</v>
      </c>
      <c r="E25" s="851" t="s">
        <v>189</v>
      </c>
      <c r="F25" s="639"/>
      <c r="G25" s="639">
        <v>2142.15</v>
      </c>
      <c r="H25" s="639">
        <v>3535.1480000000001</v>
      </c>
      <c r="I25" s="639"/>
      <c r="J25" s="639">
        <v>30013.780000000002</v>
      </c>
      <c r="K25" s="639">
        <v>54763.879000000001</v>
      </c>
      <c r="L25" s="639"/>
      <c r="M25" s="613">
        <v>953.88999999999987</v>
      </c>
      <c r="N25" s="613">
        <v>3345.924</v>
      </c>
      <c r="O25" s="639"/>
      <c r="P25" s="578"/>
      <c r="Q25" s="670" t="s">
        <v>482</v>
      </c>
      <c r="R25" s="639" t="s">
        <v>40</v>
      </c>
      <c r="S25" s="639">
        <v>1285.0443799999998</v>
      </c>
      <c r="T25" s="743"/>
      <c r="U25" s="639">
        <v>40570.985999999997</v>
      </c>
      <c r="V25" s="639"/>
      <c r="W25" s="639">
        <v>96276.383000000002</v>
      </c>
      <c r="X25" s="639">
        <v>88997.471000000005</v>
      </c>
      <c r="Y25" s="639"/>
      <c r="Z25" s="639">
        <v>61102.03</v>
      </c>
      <c r="AA25" s="639">
        <v>68972.994000000006</v>
      </c>
      <c r="AB25" s="613"/>
      <c r="AC25" s="613">
        <v>99615.01</v>
      </c>
      <c r="AD25" s="615">
        <v>98722.084000000003</v>
      </c>
    </row>
    <row r="26" spans="1:30" s="635" customFormat="1" ht="17.100000000000001" customHeight="1">
      <c r="B26" s="633"/>
      <c r="C26" s="639" t="s">
        <v>33</v>
      </c>
      <c r="D26" s="612">
        <v>2.31</v>
      </c>
      <c r="E26" s="743">
        <v>775.5</v>
      </c>
      <c r="F26" s="639"/>
      <c r="G26" s="639">
        <v>2620.46</v>
      </c>
      <c r="H26" s="639">
        <v>3896.3220000000001</v>
      </c>
      <c r="I26" s="639"/>
      <c r="J26" s="639">
        <v>43851.450000000026</v>
      </c>
      <c r="K26" s="639">
        <v>77759.360000000001</v>
      </c>
      <c r="L26" s="639"/>
      <c r="M26" s="613">
        <v>703.6</v>
      </c>
      <c r="N26" s="613">
        <v>2526.877</v>
      </c>
      <c r="O26" s="639"/>
      <c r="P26" s="578"/>
      <c r="Q26" s="633"/>
      <c r="R26" s="639" t="s">
        <v>33</v>
      </c>
      <c r="S26" s="639">
        <v>943.93939999999986</v>
      </c>
      <c r="T26" s="743"/>
      <c r="U26" s="639">
        <v>26395.271000000001</v>
      </c>
      <c r="V26" s="639"/>
      <c r="W26" s="639">
        <v>110420.663</v>
      </c>
      <c r="X26" s="639">
        <v>101617.091</v>
      </c>
      <c r="Y26" s="639"/>
      <c r="Z26" s="639">
        <v>67619.95</v>
      </c>
      <c r="AA26" s="639">
        <v>81327.422000000006</v>
      </c>
      <c r="AB26" s="613"/>
      <c r="AC26" s="613">
        <v>108933.78</v>
      </c>
      <c r="AD26" s="615">
        <v>106079.01</v>
      </c>
    </row>
    <row r="27" spans="1:30" s="635" customFormat="1" ht="17.100000000000001" customHeight="1">
      <c r="B27" s="633"/>
      <c r="C27" s="639" t="s">
        <v>34</v>
      </c>
      <c r="D27" s="612">
        <v>1.764</v>
      </c>
      <c r="E27" s="743">
        <v>582</v>
      </c>
      <c r="F27" s="639"/>
      <c r="G27" s="639">
        <v>2039.36</v>
      </c>
      <c r="H27" s="639">
        <v>3196.424</v>
      </c>
      <c r="I27" s="639"/>
      <c r="J27" s="639">
        <v>20121.540000000005</v>
      </c>
      <c r="K27" s="639">
        <v>37402.36</v>
      </c>
      <c r="L27" s="639"/>
      <c r="M27" s="613">
        <v>988.71</v>
      </c>
      <c r="N27" s="613">
        <v>3935.4459999999999</v>
      </c>
      <c r="O27" s="639"/>
      <c r="P27" s="578"/>
      <c r="Q27" s="633"/>
      <c r="R27" s="639" t="s">
        <v>34</v>
      </c>
      <c r="S27" s="639">
        <v>908.31336999999985</v>
      </c>
      <c r="T27" s="743"/>
      <c r="U27" s="639">
        <v>30700.435000000001</v>
      </c>
      <c r="V27" s="639"/>
      <c r="W27" s="639">
        <v>193653.0025</v>
      </c>
      <c r="X27" s="639">
        <v>180394.628</v>
      </c>
      <c r="Y27" s="639"/>
      <c r="Z27" s="639">
        <v>66371.399999999994</v>
      </c>
      <c r="AA27" s="639">
        <v>82086.812000000005</v>
      </c>
      <c r="AB27" s="613"/>
      <c r="AC27" s="613">
        <v>107187.16899999999</v>
      </c>
      <c r="AD27" s="615">
        <v>110113.966</v>
      </c>
    </row>
    <row r="28" spans="1:30" s="635" customFormat="1" ht="17.100000000000001" customHeight="1">
      <c r="B28" s="633"/>
      <c r="C28" s="639" t="s">
        <v>312</v>
      </c>
      <c r="D28" s="612">
        <v>0.92400000000000004</v>
      </c>
      <c r="E28" s="743">
        <v>286</v>
      </c>
      <c r="F28" s="639"/>
      <c r="G28" s="639">
        <v>124.16999999999999</v>
      </c>
      <c r="H28" s="639">
        <v>159.26400000000001</v>
      </c>
      <c r="I28" s="639"/>
      <c r="J28" s="639">
        <v>876.67000000000019</v>
      </c>
      <c r="K28" s="639">
        <v>1664.232</v>
      </c>
      <c r="L28" s="639"/>
      <c r="M28" s="613" t="s">
        <v>189</v>
      </c>
      <c r="N28" s="613" t="s">
        <v>189</v>
      </c>
      <c r="O28" s="639"/>
      <c r="P28" s="578"/>
      <c r="Q28" s="633"/>
      <c r="R28" s="639" t="s">
        <v>312</v>
      </c>
      <c r="S28" s="639">
        <v>695.80701999999997</v>
      </c>
      <c r="T28" s="743"/>
      <c r="U28" s="639">
        <v>22244.181</v>
      </c>
      <c r="V28" s="639"/>
      <c r="W28" s="639">
        <v>223967.07399999999</v>
      </c>
      <c r="X28" s="639">
        <v>159554.1</v>
      </c>
      <c r="Y28" s="639"/>
      <c r="Z28" s="639">
        <v>94451.59</v>
      </c>
      <c r="AA28" s="639">
        <v>120147.63400000001</v>
      </c>
      <c r="AB28" s="613"/>
      <c r="AC28" s="613">
        <v>34817.43</v>
      </c>
      <c r="AD28" s="615">
        <v>34867.296000000002</v>
      </c>
    </row>
    <row r="29" spans="1:30" s="635" customFormat="1" ht="17.100000000000001" customHeight="1">
      <c r="B29" s="633"/>
      <c r="C29" s="639" t="s">
        <v>35</v>
      </c>
      <c r="D29" s="612">
        <v>3.15</v>
      </c>
      <c r="E29" s="743">
        <v>1035.5</v>
      </c>
      <c r="F29" s="639"/>
      <c r="G29" s="639">
        <v>985.04000000000008</v>
      </c>
      <c r="H29" s="639">
        <v>1565.3889999999999</v>
      </c>
      <c r="I29" s="639"/>
      <c r="J29" s="639">
        <v>9086.8599999999969</v>
      </c>
      <c r="K29" s="639">
        <v>17604.884999999998</v>
      </c>
      <c r="L29" s="639"/>
      <c r="M29" s="613">
        <v>925.91000000000008</v>
      </c>
      <c r="N29" s="613">
        <v>2811.9459999999999</v>
      </c>
      <c r="O29" s="639"/>
      <c r="P29" s="578"/>
      <c r="Q29" s="633"/>
      <c r="R29" s="639" t="s">
        <v>35</v>
      </c>
      <c r="S29" s="639">
        <v>884.18101999999999</v>
      </c>
      <c r="T29" s="743"/>
      <c r="U29" s="639">
        <v>27391.306</v>
      </c>
      <c r="V29" s="639"/>
      <c r="W29" s="639">
        <v>138116.799</v>
      </c>
      <c r="X29" s="639">
        <v>87526.817999999999</v>
      </c>
      <c r="Y29" s="639"/>
      <c r="Z29" s="613" t="s">
        <v>189</v>
      </c>
      <c r="AA29" s="613" t="s">
        <v>189</v>
      </c>
      <c r="AB29" s="613"/>
      <c r="AC29" s="613">
        <v>60542.57</v>
      </c>
      <c r="AD29" s="615">
        <v>61314.214999999997</v>
      </c>
    </row>
    <row r="30" spans="1:30" s="635" customFormat="1" ht="17.100000000000001" customHeight="1">
      <c r="B30" s="633"/>
      <c r="C30" s="639" t="s">
        <v>36</v>
      </c>
      <c r="D30" s="612">
        <v>1.6870000000000001</v>
      </c>
      <c r="E30" s="743">
        <v>579.94600000000003</v>
      </c>
      <c r="F30" s="639"/>
      <c r="G30" s="639">
        <v>1766.79</v>
      </c>
      <c r="H30" s="639">
        <v>2710.2359999999999</v>
      </c>
      <c r="I30" s="639"/>
      <c r="J30" s="639">
        <v>19924.710000000014</v>
      </c>
      <c r="K30" s="639">
        <v>38018.203000000001</v>
      </c>
      <c r="L30" s="639"/>
      <c r="M30" s="613">
        <v>791.65</v>
      </c>
      <c r="N30" s="613">
        <v>2657.3049999999998</v>
      </c>
      <c r="O30" s="639"/>
      <c r="P30" s="578"/>
      <c r="Q30" s="633"/>
      <c r="R30" s="639" t="s">
        <v>36</v>
      </c>
      <c r="S30" s="639">
        <v>1009.4905000000001</v>
      </c>
      <c r="T30" s="743"/>
      <c r="U30" s="639">
        <v>32840.855000000003</v>
      </c>
      <c r="V30" s="639"/>
      <c r="W30" s="639">
        <v>193459.08900000001</v>
      </c>
      <c r="X30" s="639">
        <v>120682.33199999999</v>
      </c>
      <c r="Y30" s="639"/>
      <c r="Z30" s="613">
        <v>101851.99</v>
      </c>
      <c r="AA30" s="613">
        <v>115029.99800000001</v>
      </c>
      <c r="AB30" s="613"/>
      <c r="AC30" s="613">
        <v>127793.17</v>
      </c>
      <c r="AD30" s="615">
        <v>126062.01300000001</v>
      </c>
    </row>
    <row r="31" spans="1:30" s="635" customFormat="1" ht="17.100000000000001" customHeight="1">
      <c r="B31" s="633"/>
      <c r="C31" s="639" t="s">
        <v>448</v>
      </c>
      <c r="D31" s="612">
        <v>0.84</v>
      </c>
      <c r="E31" s="743">
        <v>260</v>
      </c>
      <c r="F31" s="639"/>
      <c r="G31" s="639">
        <v>3013.9300000000003</v>
      </c>
      <c r="H31" s="639">
        <v>4025.8870000000002</v>
      </c>
      <c r="I31" s="639"/>
      <c r="J31" s="639">
        <v>29293.33</v>
      </c>
      <c r="K31" s="639">
        <v>57425.733</v>
      </c>
      <c r="L31" s="639"/>
      <c r="M31" s="613">
        <v>633.71</v>
      </c>
      <c r="N31" s="613">
        <v>2244.511</v>
      </c>
      <c r="O31" s="639"/>
      <c r="P31" s="578"/>
      <c r="Q31" s="633"/>
      <c r="R31" s="639" t="s">
        <v>448</v>
      </c>
      <c r="S31" s="639">
        <v>1174.6436000000001</v>
      </c>
      <c r="T31" s="743"/>
      <c r="U31" s="639">
        <v>36813.377</v>
      </c>
      <c r="V31" s="639"/>
      <c r="W31" s="639">
        <v>121359.488</v>
      </c>
      <c r="X31" s="639">
        <v>76804.732999999993</v>
      </c>
      <c r="Y31" s="639"/>
      <c r="Z31" s="613">
        <v>105783.44</v>
      </c>
      <c r="AA31" s="613">
        <v>114649.21</v>
      </c>
      <c r="AB31" s="613"/>
      <c r="AC31" s="613">
        <v>87121.93</v>
      </c>
      <c r="AD31" s="615">
        <v>84090.502999999997</v>
      </c>
    </row>
    <row r="32" spans="1:30" s="635" customFormat="1" ht="17.100000000000001" customHeight="1">
      <c r="B32" s="633"/>
      <c r="C32" s="639" t="s">
        <v>37</v>
      </c>
      <c r="D32" s="612">
        <v>4.0739999999999998</v>
      </c>
      <c r="E32" s="743">
        <v>1296.2</v>
      </c>
      <c r="F32" s="639"/>
      <c r="G32" s="639">
        <v>2095.64</v>
      </c>
      <c r="H32" s="639">
        <v>3321.8580000000002</v>
      </c>
      <c r="I32" s="639"/>
      <c r="J32" s="639">
        <v>26997.640000000007</v>
      </c>
      <c r="K32" s="639">
        <v>51096.182000000001</v>
      </c>
      <c r="L32" s="639"/>
      <c r="M32" s="613">
        <v>1229.71</v>
      </c>
      <c r="N32" s="613">
        <v>3911.027</v>
      </c>
      <c r="O32" s="639"/>
      <c r="P32" s="578"/>
      <c r="Q32" s="633"/>
      <c r="R32" s="639" t="s">
        <v>37</v>
      </c>
      <c r="S32" s="639">
        <v>732.58396000000005</v>
      </c>
      <c r="T32" s="743"/>
      <c r="U32" s="639">
        <v>24061.613000000001</v>
      </c>
      <c r="V32" s="639"/>
      <c r="W32" s="639">
        <v>103116.867</v>
      </c>
      <c r="X32" s="639">
        <v>77836.695999999996</v>
      </c>
      <c r="Y32" s="639"/>
      <c r="Z32" s="613">
        <v>39098.46</v>
      </c>
      <c r="AA32" s="613">
        <v>48031.644999999997</v>
      </c>
      <c r="AB32" s="613"/>
      <c r="AC32" s="613">
        <v>22426.162</v>
      </c>
      <c r="AD32" s="615">
        <v>24276.280999999999</v>
      </c>
    </row>
    <row r="33" spans="2:30" s="635" customFormat="1" ht="17.100000000000001" customHeight="1">
      <c r="B33" s="633"/>
      <c r="C33" s="639" t="s">
        <v>449</v>
      </c>
      <c r="D33" s="612">
        <v>0.92400000000000004</v>
      </c>
      <c r="E33" s="743">
        <v>321.2</v>
      </c>
      <c r="F33" s="639"/>
      <c r="G33" s="639">
        <v>2923.6900000000005</v>
      </c>
      <c r="H33" s="639">
        <v>4319.5280000000002</v>
      </c>
      <c r="I33" s="639"/>
      <c r="J33" s="639">
        <v>32870.549999999996</v>
      </c>
      <c r="K33" s="639">
        <v>59795.82</v>
      </c>
      <c r="L33" s="639"/>
      <c r="M33" s="613">
        <v>947.73</v>
      </c>
      <c r="N33" s="613">
        <v>3204.6089999999999</v>
      </c>
      <c r="O33" s="639"/>
      <c r="P33" s="578"/>
      <c r="Q33" s="633"/>
      <c r="R33" s="639" t="s">
        <v>449</v>
      </c>
      <c r="S33" s="639">
        <v>980.31039999999996</v>
      </c>
      <c r="T33" s="743"/>
      <c r="U33" s="639">
        <v>31698.046999999999</v>
      </c>
      <c r="V33" s="639"/>
      <c r="W33" s="639">
        <v>210308.927</v>
      </c>
      <c r="X33" s="639">
        <v>169409.46900000001</v>
      </c>
      <c r="Y33" s="639"/>
      <c r="Z33" s="613">
        <v>98359.06</v>
      </c>
      <c r="AA33" s="613">
        <v>120484.28599999999</v>
      </c>
      <c r="AB33" s="613"/>
      <c r="AC33" s="613">
        <v>101720.8</v>
      </c>
      <c r="AD33" s="615">
        <v>108854.52</v>
      </c>
    </row>
    <row r="34" spans="2:30" s="635" customFormat="1" ht="17.100000000000001" customHeight="1">
      <c r="B34" s="633"/>
      <c r="C34" s="639" t="s">
        <v>38</v>
      </c>
      <c r="D34" s="612">
        <v>4.1580000000000004</v>
      </c>
      <c r="E34" s="743">
        <v>1357.4</v>
      </c>
      <c r="F34" s="639"/>
      <c r="G34" s="639">
        <v>819.45</v>
      </c>
      <c r="H34" s="639">
        <v>1216.1880000000001</v>
      </c>
      <c r="I34" s="639"/>
      <c r="J34" s="639">
        <v>21872.81</v>
      </c>
      <c r="K34" s="639">
        <v>40569.786</v>
      </c>
      <c r="L34" s="639"/>
      <c r="M34" s="613">
        <v>658.24</v>
      </c>
      <c r="N34" s="613">
        <v>1880.136</v>
      </c>
      <c r="O34" s="639"/>
      <c r="P34" s="578"/>
      <c r="Q34" s="633"/>
      <c r="R34" s="639" t="s">
        <v>38</v>
      </c>
      <c r="S34" s="639">
        <v>1107.2536599999999</v>
      </c>
      <c r="T34" s="743"/>
      <c r="U34" s="639">
        <v>27116.871999999999</v>
      </c>
      <c r="V34" s="639"/>
      <c r="W34" s="639">
        <v>110419.769</v>
      </c>
      <c r="X34" s="639">
        <v>98472.554999999993</v>
      </c>
      <c r="Y34" s="639"/>
      <c r="Z34" s="613">
        <v>37792.92</v>
      </c>
      <c r="AA34" s="613">
        <v>48350.394999999997</v>
      </c>
      <c r="AB34" s="613"/>
      <c r="AC34" s="613">
        <v>50835.39</v>
      </c>
      <c r="AD34" s="615">
        <v>54382.644</v>
      </c>
    </row>
    <row r="35" spans="2:30" s="635" customFormat="1" ht="17.100000000000001" customHeight="1">
      <c r="B35" s="633"/>
      <c r="C35" s="639" t="s">
        <v>41</v>
      </c>
      <c r="D35" s="612">
        <v>1.764</v>
      </c>
      <c r="E35" s="743">
        <v>581.20000000000005</v>
      </c>
      <c r="F35" s="639"/>
      <c r="G35" s="639">
        <v>1803.6100000000004</v>
      </c>
      <c r="H35" s="639">
        <v>2834.74</v>
      </c>
      <c r="I35" s="639"/>
      <c r="J35" s="639">
        <v>23230.27</v>
      </c>
      <c r="K35" s="639">
        <v>42453.224999999999</v>
      </c>
      <c r="L35" s="639"/>
      <c r="M35" s="613">
        <v>468.16</v>
      </c>
      <c r="N35" s="613">
        <v>1423.5250000000001</v>
      </c>
      <c r="O35" s="639"/>
      <c r="P35" s="578"/>
      <c r="Q35" s="633"/>
      <c r="R35" s="639" t="s">
        <v>41</v>
      </c>
      <c r="S35" s="639">
        <v>1054.3369000000005</v>
      </c>
      <c r="T35" s="743"/>
      <c r="U35" s="639">
        <v>24133.606</v>
      </c>
      <c r="V35" s="639"/>
      <c r="W35" s="639">
        <v>153177.45499999999</v>
      </c>
      <c r="X35" s="639">
        <v>139681.78</v>
      </c>
      <c r="Y35" s="639"/>
      <c r="Z35" s="613">
        <v>54699.76</v>
      </c>
      <c r="AA35" s="613">
        <v>49304.49</v>
      </c>
      <c r="AB35" s="613"/>
      <c r="AC35" s="613">
        <v>151689.23000000001</v>
      </c>
      <c r="AD35" s="615">
        <v>163815.046</v>
      </c>
    </row>
    <row r="36" spans="2:30" s="635" customFormat="1" ht="17.100000000000001" customHeight="1">
      <c r="B36" s="633"/>
      <c r="C36" s="639" t="s">
        <v>39</v>
      </c>
      <c r="D36" s="612">
        <v>0.84</v>
      </c>
      <c r="E36" s="743">
        <v>260</v>
      </c>
      <c r="F36" s="639"/>
      <c r="G36" s="639">
        <v>1584.6799999999998</v>
      </c>
      <c r="H36" s="639">
        <v>2219.3020000000001</v>
      </c>
      <c r="I36" s="639"/>
      <c r="J36" s="639">
        <v>27533.74</v>
      </c>
      <c r="K36" s="639">
        <v>49258.159</v>
      </c>
      <c r="L36" s="639"/>
      <c r="M36" s="613">
        <v>1120.3300000000002</v>
      </c>
      <c r="N36" s="613">
        <v>3785.482</v>
      </c>
      <c r="O36" s="639"/>
      <c r="P36" s="578"/>
      <c r="Q36" s="633"/>
      <c r="R36" s="639" t="s">
        <v>39</v>
      </c>
      <c r="S36" s="639">
        <v>1514.31638</v>
      </c>
      <c r="T36" s="743"/>
      <c r="U36" s="639">
        <v>41815.798999999999</v>
      </c>
      <c r="V36" s="639"/>
      <c r="W36" s="639">
        <v>192734.41699999999</v>
      </c>
      <c r="X36" s="639">
        <v>200104.796</v>
      </c>
      <c r="Y36" s="639"/>
      <c r="Z36" s="613">
        <v>65411.34</v>
      </c>
      <c r="AA36" s="613">
        <v>85696.843999999997</v>
      </c>
      <c r="AB36" s="613"/>
      <c r="AC36" s="613">
        <v>116608.13499999999</v>
      </c>
      <c r="AD36" s="615">
        <v>124895.92</v>
      </c>
    </row>
    <row r="37" spans="2:30" s="635" customFormat="1" ht="17.100000000000001" customHeight="1">
      <c r="B37" s="633"/>
      <c r="C37" s="639"/>
      <c r="D37" s="612"/>
      <c r="E37" s="743"/>
      <c r="F37" s="639"/>
      <c r="G37" s="639"/>
      <c r="H37" s="639"/>
      <c r="I37" s="639"/>
      <c r="J37" s="639"/>
      <c r="K37" s="639"/>
      <c r="L37" s="639"/>
      <c r="M37" s="613"/>
      <c r="N37" s="613"/>
      <c r="O37" s="639"/>
      <c r="P37" s="578"/>
      <c r="Q37" s="633"/>
      <c r="R37" s="639"/>
      <c r="S37" s="639"/>
      <c r="T37" s="743"/>
      <c r="U37" s="639"/>
      <c r="V37" s="639"/>
      <c r="W37" s="639"/>
      <c r="X37" s="639"/>
      <c r="Y37" s="639"/>
      <c r="Z37" s="613"/>
      <c r="AA37" s="613"/>
      <c r="AB37" s="613"/>
      <c r="AC37" s="613"/>
      <c r="AD37" s="615"/>
    </row>
    <row r="38" spans="2:30" s="635" customFormat="1" ht="17.100000000000001" customHeight="1">
      <c r="B38" s="670" t="s">
        <v>474</v>
      </c>
      <c r="C38" s="639" t="s">
        <v>40</v>
      </c>
      <c r="D38" s="713" t="s">
        <v>459</v>
      </c>
      <c r="E38" s="713" t="s">
        <v>459</v>
      </c>
      <c r="F38" s="639"/>
      <c r="G38" s="639">
        <v>479.91999999999996</v>
      </c>
      <c r="H38" s="639">
        <v>971.36599999999999</v>
      </c>
      <c r="I38" s="639"/>
      <c r="J38" s="639">
        <v>32718.819999999996</v>
      </c>
      <c r="K38" s="639">
        <v>61592.82</v>
      </c>
      <c r="L38" s="639"/>
      <c r="M38" s="613">
        <v>565.79</v>
      </c>
      <c r="N38" s="613">
        <v>1785.194</v>
      </c>
      <c r="O38" s="639"/>
      <c r="P38" s="578"/>
      <c r="Q38" s="670" t="s">
        <v>474</v>
      </c>
      <c r="R38" s="639" t="s">
        <v>40</v>
      </c>
      <c r="S38" s="639">
        <v>974.26552000000004</v>
      </c>
      <c r="T38" s="743"/>
      <c r="U38" s="639">
        <v>26735.335999999999</v>
      </c>
      <c r="V38" s="639"/>
      <c r="W38" s="639">
        <v>101131.632</v>
      </c>
      <c r="X38" s="639">
        <v>117585.514</v>
      </c>
      <c r="Y38" s="639"/>
      <c r="Z38" s="613">
        <v>67586.64</v>
      </c>
      <c r="AA38" s="613">
        <v>91536.364000000001</v>
      </c>
      <c r="AB38" s="613"/>
      <c r="AC38" s="613">
        <v>93597.604999999996</v>
      </c>
      <c r="AD38" s="615">
        <v>100860.883</v>
      </c>
    </row>
    <row r="39" spans="2:30" s="635" customFormat="1" ht="17.100000000000001" customHeight="1">
      <c r="B39" s="633"/>
      <c r="C39" s="634" t="s">
        <v>33</v>
      </c>
      <c r="D39" s="612">
        <v>0.75600000000000001</v>
      </c>
      <c r="E39" s="743">
        <v>234</v>
      </c>
      <c r="F39" s="639"/>
      <c r="G39" s="639">
        <v>907.92000000000019</v>
      </c>
      <c r="H39" s="639">
        <v>1527.846</v>
      </c>
      <c r="I39" s="639"/>
      <c r="J39" s="639">
        <v>27574.380000000016</v>
      </c>
      <c r="K39" s="639">
        <v>48590.648000000001</v>
      </c>
      <c r="L39" s="639"/>
      <c r="M39" s="613">
        <v>844.52</v>
      </c>
      <c r="N39" s="613">
        <v>2883.1460000000002</v>
      </c>
      <c r="O39" s="639"/>
      <c r="P39" s="578"/>
      <c r="Q39" s="633"/>
      <c r="R39" s="634" t="s">
        <v>33</v>
      </c>
      <c r="S39" s="639">
        <v>939.57445000000007</v>
      </c>
      <c r="T39" s="743"/>
      <c r="U39" s="639">
        <v>26294.373</v>
      </c>
      <c r="V39" s="639"/>
      <c r="W39" s="639">
        <v>182950.489</v>
      </c>
      <c r="X39" s="639">
        <v>230083.85399999999</v>
      </c>
      <c r="Y39" s="639"/>
      <c r="Z39" s="613">
        <v>34102.11</v>
      </c>
      <c r="AA39" s="613">
        <v>62900.468999999997</v>
      </c>
      <c r="AB39" s="613"/>
      <c r="AC39" s="613">
        <v>76685.717999999993</v>
      </c>
      <c r="AD39" s="615">
        <v>92075.851999999999</v>
      </c>
    </row>
    <row r="40" spans="2:30" s="635" customFormat="1" ht="17.100000000000001" customHeight="1">
      <c r="B40" s="633"/>
      <c r="C40" s="634" t="s">
        <v>34</v>
      </c>
      <c r="D40" s="612">
        <v>1.47</v>
      </c>
      <c r="E40" s="743">
        <v>455</v>
      </c>
      <c r="F40" s="639"/>
      <c r="G40" s="639">
        <v>2328.61</v>
      </c>
      <c r="H40" s="639">
        <v>3343.7779999999998</v>
      </c>
      <c r="I40" s="639"/>
      <c r="J40" s="639">
        <v>25742.23</v>
      </c>
      <c r="K40" s="639">
        <v>48277.635000000002</v>
      </c>
      <c r="L40" s="639"/>
      <c r="M40" s="613">
        <v>990.96</v>
      </c>
      <c r="N40" s="613">
        <v>2986.4110000000001</v>
      </c>
      <c r="O40" s="639"/>
      <c r="P40" s="578"/>
      <c r="Q40" s="633"/>
      <c r="R40" s="634" t="s">
        <v>34</v>
      </c>
      <c r="S40" s="639">
        <v>981.00635999999986</v>
      </c>
      <c r="T40" s="743"/>
      <c r="U40" s="639">
        <v>29159.120999999999</v>
      </c>
      <c r="V40" s="639"/>
      <c r="W40" s="639">
        <v>133867.18900000001</v>
      </c>
      <c r="X40" s="639">
        <v>176770.54399999999</v>
      </c>
      <c r="Y40" s="639"/>
      <c r="Z40" s="613">
        <v>64900.9</v>
      </c>
      <c r="AA40" s="613">
        <v>110864.107</v>
      </c>
      <c r="AB40" s="613"/>
      <c r="AC40" s="613">
        <v>98439.580760000012</v>
      </c>
      <c r="AD40" s="615">
        <v>133218.01500000001</v>
      </c>
    </row>
    <row r="41" spans="2:30" s="635" customFormat="1" ht="17.100000000000001" customHeight="1">
      <c r="B41" s="633"/>
      <c r="C41" s="634" t="s">
        <v>312</v>
      </c>
      <c r="D41" s="612">
        <v>0.92400000000000004</v>
      </c>
      <c r="E41" s="743">
        <v>321.2</v>
      </c>
      <c r="F41" s="639"/>
      <c r="G41" s="639">
        <v>3682.34</v>
      </c>
      <c r="H41" s="639">
        <v>6064.4480000000003</v>
      </c>
      <c r="I41" s="639"/>
      <c r="J41" s="639">
        <v>38844.79</v>
      </c>
      <c r="K41" s="639">
        <v>81800.009000000005</v>
      </c>
      <c r="L41" s="639"/>
      <c r="M41" s="613">
        <v>504.43</v>
      </c>
      <c r="N41" s="613">
        <v>1754.529</v>
      </c>
      <c r="O41" s="639"/>
      <c r="P41" s="578"/>
      <c r="Q41" s="633"/>
      <c r="R41" s="634" t="s">
        <v>312</v>
      </c>
      <c r="S41" s="639">
        <v>947</v>
      </c>
      <c r="T41" s="743"/>
      <c r="U41" s="639">
        <v>26297.391</v>
      </c>
      <c r="V41" s="639"/>
      <c r="W41" s="639">
        <v>130940.359</v>
      </c>
      <c r="X41" s="639">
        <v>168352.40299999999</v>
      </c>
      <c r="Y41" s="639"/>
      <c r="Z41" s="613">
        <v>29321.79</v>
      </c>
      <c r="AA41" s="613">
        <v>32565.748</v>
      </c>
      <c r="AB41" s="613"/>
      <c r="AC41" s="613">
        <v>72473.539999999994</v>
      </c>
      <c r="AD41" s="615">
        <v>104986.68799999999</v>
      </c>
    </row>
    <row r="42" spans="2:30" s="635" customFormat="1" ht="17.100000000000001" customHeight="1">
      <c r="B42" s="633"/>
      <c r="C42" s="634" t="s">
        <v>35</v>
      </c>
      <c r="D42" s="713" t="s">
        <v>459</v>
      </c>
      <c r="E42" s="713" t="s">
        <v>459</v>
      </c>
      <c r="F42" s="639"/>
      <c r="G42" s="639">
        <v>1610.69</v>
      </c>
      <c r="H42" s="639">
        <v>2668.8310000000001</v>
      </c>
      <c r="I42" s="639"/>
      <c r="J42" s="639">
        <v>28855.509999999995</v>
      </c>
      <c r="K42" s="639">
        <v>58523.131999999998</v>
      </c>
      <c r="L42" s="639"/>
      <c r="M42" s="613">
        <v>516.47</v>
      </c>
      <c r="N42" s="613">
        <v>1509.5540000000001</v>
      </c>
      <c r="O42" s="639"/>
      <c r="P42" s="578"/>
      <c r="Q42" s="633"/>
      <c r="R42" s="634" t="s">
        <v>35</v>
      </c>
      <c r="S42" s="639">
        <v>660.08427999999992</v>
      </c>
      <c r="T42" s="743"/>
      <c r="U42" s="639">
        <v>18979.442999999999</v>
      </c>
      <c r="V42" s="639"/>
      <c r="W42" s="639">
        <v>150768.15299999999</v>
      </c>
      <c r="X42" s="639">
        <v>191213.91</v>
      </c>
      <c r="Y42" s="639"/>
      <c r="Z42" s="613">
        <v>36555.370000000003</v>
      </c>
      <c r="AA42" s="613">
        <v>69002.611999999994</v>
      </c>
      <c r="AB42" s="613"/>
      <c r="AC42" s="613">
        <v>120156.21</v>
      </c>
      <c r="AD42" s="615">
        <v>163855.03</v>
      </c>
    </row>
    <row r="43" spans="2:30" s="635" customFormat="1" ht="17.100000000000001" customHeight="1">
      <c r="B43" s="633"/>
      <c r="C43" s="634" t="s">
        <v>36</v>
      </c>
      <c r="D43" s="612">
        <v>3.6539999999999999</v>
      </c>
      <c r="E43" s="743">
        <v>1197</v>
      </c>
      <c r="F43" s="639"/>
      <c r="G43" s="639">
        <v>1471.3100000000002</v>
      </c>
      <c r="H43" s="639">
        <v>2591.9259999999999</v>
      </c>
      <c r="I43" s="639"/>
      <c r="J43" s="639">
        <v>29619.760000000006</v>
      </c>
      <c r="K43" s="639">
        <v>67304.380999999994</v>
      </c>
      <c r="L43" s="639"/>
      <c r="M43" s="613">
        <v>1399.9399999999998</v>
      </c>
      <c r="N43" s="613">
        <v>4600.1559999999999</v>
      </c>
      <c r="O43" s="639"/>
      <c r="P43" s="578"/>
      <c r="Q43" s="633"/>
      <c r="R43" s="634" t="s">
        <v>36</v>
      </c>
      <c r="S43" s="639">
        <v>817.47562000000016</v>
      </c>
      <c r="T43" s="743"/>
      <c r="U43" s="639">
        <v>23273.431</v>
      </c>
      <c r="V43" s="639"/>
      <c r="W43" s="639">
        <v>257208.38500000001</v>
      </c>
      <c r="X43" s="639">
        <v>328835.96299999999</v>
      </c>
      <c r="Y43" s="639"/>
      <c r="Z43" s="613" t="s">
        <v>189</v>
      </c>
      <c r="AA43" s="613" t="s">
        <v>189</v>
      </c>
      <c r="AB43" s="613"/>
      <c r="AC43" s="613">
        <v>130456.52</v>
      </c>
      <c r="AD43" s="615">
        <v>194346.69099999999</v>
      </c>
    </row>
    <row r="44" spans="2:30" s="635" customFormat="1" ht="17.100000000000001" customHeight="1">
      <c r="B44" s="633"/>
      <c r="C44" s="634" t="s">
        <v>448</v>
      </c>
      <c r="D44" s="612">
        <v>3.1080000000000001</v>
      </c>
      <c r="E44" s="743">
        <v>962</v>
      </c>
      <c r="F44" s="639"/>
      <c r="G44" s="639">
        <v>2932.67</v>
      </c>
      <c r="H44" s="639">
        <v>4845.2489999999998</v>
      </c>
      <c r="I44" s="639"/>
      <c r="J44" s="639">
        <v>33407.140000000021</v>
      </c>
      <c r="K44" s="639">
        <v>74561.494999999995</v>
      </c>
      <c r="L44" s="639"/>
      <c r="M44" s="613">
        <v>508.32000000000005</v>
      </c>
      <c r="N44" s="613">
        <v>1541.509</v>
      </c>
      <c r="O44" s="639"/>
      <c r="P44" s="578"/>
      <c r="Q44" s="633"/>
      <c r="R44" s="634" t="s">
        <v>448</v>
      </c>
      <c r="S44" s="639">
        <v>824.17655999999977</v>
      </c>
      <c r="T44" s="743"/>
      <c r="U44" s="639">
        <v>24965.063999999998</v>
      </c>
      <c r="V44" s="639"/>
      <c r="W44" s="639">
        <v>116633.20699999999</v>
      </c>
      <c r="X44" s="639">
        <v>149827.57800000001</v>
      </c>
      <c r="Y44" s="639"/>
      <c r="Z44" s="613" t="s">
        <v>189</v>
      </c>
      <c r="AA44" s="613" t="s">
        <v>189</v>
      </c>
      <c r="AB44" s="613"/>
      <c r="AC44" s="613">
        <v>137927.64499999999</v>
      </c>
      <c r="AD44" s="615">
        <v>249113.33100000001</v>
      </c>
    </row>
    <row r="45" spans="2:30" s="635" customFormat="1" ht="17.100000000000001" customHeight="1">
      <c r="B45" s="633"/>
      <c r="C45" s="634" t="s">
        <v>37</v>
      </c>
      <c r="D45" s="612">
        <v>3.57</v>
      </c>
      <c r="E45" s="743">
        <v>1271.2</v>
      </c>
      <c r="F45" s="639"/>
      <c r="G45" s="639">
        <v>2338.25</v>
      </c>
      <c r="H45" s="639">
        <v>4719.38</v>
      </c>
      <c r="I45" s="639"/>
      <c r="J45" s="639">
        <v>22001.510000000006</v>
      </c>
      <c r="K45" s="639">
        <v>48948.27</v>
      </c>
      <c r="L45" s="639"/>
      <c r="M45" s="613">
        <v>441.6</v>
      </c>
      <c r="N45" s="613">
        <v>2072.6170000000002</v>
      </c>
      <c r="O45" s="639"/>
      <c r="P45" s="578"/>
      <c r="Q45" s="633"/>
      <c r="R45" s="634" t="s">
        <v>37</v>
      </c>
      <c r="S45" s="639">
        <v>800.89420000000007</v>
      </c>
      <c r="T45" s="743"/>
      <c r="U45" s="639">
        <v>23837.682000000001</v>
      </c>
      <c r="V45" s="639"/>
      <c r="W45" s="639">
        <v>216648.894</v>
      </c>
      <c r="X45" s="639">
        <v>270623.23</v>
      </c>
      <c r="Y45" s="639"/>
      <c r="Z45" s="613" t="s">
        <v>189</v>
      </c>
      <c r="AA45" s="613" t="s">
        <v>189</v>
      </c>
      <c r="AB45" s="613"/>
      <c r="AC45" s="613">
        <v>89927.06</v>
      </c>
      <c r="AD45" s="615">
        <v>171679.31400000001</v>
      </c>
    </row>
    <row r="46" spans="2:30" s="635" customFormat="1" ht="17.100000000000001" customHeight="1">
      <c r="B46" s="633"/>
      <c r="C46" s="634" t="s">
        <v>449</v>
      </c>
      <c r="D46" s="612">
        <v>1.008</v>
      </c>
      <c r="E46" s="743">
        <v>384</v>
      </c>
      <c r="F46" s="639"/>
      <c r="G46" s="639">
        <v>1351.8200000000002</v>
      </c>
      <c r="H46" s="639">
        <v>2846.0050000000001</v>
      </c>
      <c r="I46" s="639"/>
      <c r="J46" s="639">
        <v>21139.510000000002</v>
      </c>
      <c r="K46" s="639">
        <v>46860.900999999998</v>
      </c>
      <c r="L46" s="639"/>
      <c r="M46" s="613">
        <v>872.17000000000007</v>
      </c>
      <c r="N46" s="613">
        <v>2520.127</v>
      </c>
      <c r="O46" s="639"/>
      <c r="P46" s="578"/>
      <c r="Q46" s="633"/>
      <c r="R46" s="634" t="s">
        <v>449</v>
      </c>
      <c r="S46" s="639">
        <v>923.4072000000001</v>
      </c>
      <c r="T46" s="743"/>
      <c r="U46" s="639">
        <v>30072.179</v>
      </c>
      <c r="V46" s="639"/>
      <c r="W46" s="639">
        <v>177456.50700000001</v>
      </c>
      <c r="X46" s="639">
        <v>241181.63800000001</v>
      </c>
      <c r="Y46" s="639"/>
      <c r="Z46" s="613">
        <v>92802.37</v>
      </c>
      <c r="AA46" s="613">
        <v>194685.318</v>
      </c>
      <c r="AB46" s="613"/>
      <c r="AC46" s="613">
        <v>79114.845000000001</v>
      </c>
      <c r="AD46" s="615">
        <v>140322.15400000001</v>
      </c>
    </row>
    <row r="47" spans="2:30" s="635" customFormat="1" ht="17.100000000000001" customHeight="1">
      <c r="B47" s="633"/>
      <c r="C47" s="634" t="s">
        <v>38</v>
      </c>
      <c r="D47" s="612">
        <v>4.1159999999999997</v>
      </c>
      <c r="E47" s="743">
        <v>1390.4</v>
      </c>
      <c r="F47" s="639"/>
      <c r="G47" s="639">
        <v>2983.9999999999995</v>
      </c>
      <c r="H47" s="639">
        <v>5323.0770000000002</v>
      </c>
      <c r="I47" s="639"/>
      <c r="J47" s="639">
        <v>30446.629999999997</v>
      </c>
      <c r="K47" s="639">
        <v>75133.346999999994</v>
      </c>
      <c r="L47" s="639"/>
      <c r="M47" s="613">
        <v>613.19999999999993</v>
      </c>
      <c r="N47" s="613">
        <v>2359.511</v>
      </c>
      <c r="O47" s="639"/>
      <c r="P47" s="578"/>
      <c r="Q47" s="633"/>
      <c r="R47" s="634" t="s">
        <v>38</v>
      </c>
      <c r="S47" s="639">
        <v>803.68905999999981</v>
      </c>
      <c r="T47" s="743"/>
      <c r="U47" s="639">
        <v>25859.402999999998</v>
      </c>
      <c r="V47" s="639"/>
      <c r="W47" s="639">
        <v>158416.965</v>
      </c>
      <c r="X47" s="639">
        <v>257199.821</v>
      </c>
      <c r="Y47" s="639"/>
      <c r="Z47" s="613" t="s">
        <v>189</v>
      </c>
      <c r="AA47" s="613" t="s">
        <v>189</v>
      </c>
      <c r="AB47" s="613"/>
      <c r="AC47" s="613">
        <v>94570.329889999994</v>
      </c>
      <c r="AD47" s="615">
        <v>163083.78099999999</v>
      </c>
    </row>
    <row r="48" spans="2:30" s="635" customFormat="1" ht="17.100000000000001" customHeight="1">
      <c r="B48" s="633"/>
      <c r="C48" s="634" t="s">
        <v>41</v>
      </c>
      <c r="D48" s="612">
        <v>9.6050000000000004</v>
      </c>
      <c r="E48" s="743">
        <v>1235.2</v>
      </c>
      <c r="F48" s="639"/>
      <c r="G48" s="639">
        <v>1653.6</v>
      </c>
      <c r="H48" s="639">
        <v>2852.8330000000001</v>
      </c>
      <c r="I48" s="639"/>
      <c r="J48" s="639">
        <v>52005.04</v>
      </c>
      <c r="K48" s="639">
        <v>129908.558</v>
      </c>
      <c r="L48" s="639"/>
      <c r="M48" s="613">
        <v>1038.3700000000001</v>
      </c>
      <c r="N48" s="613">
        <v>3931.904</v>
      </c>
      <c r="O48" s="639"/>
      <c r="P48" s="578"/>
      <c r="Q48" s="633"/>
      <c r="R48" s="634" t="s">
        <v>41</v>
      </c>
      <c r="S48" s="639">
        <v>1094.32482</v>
      </c>
      <c r="T48" s="743"/>
      <c r="U48" s="639">
        <v>35400.169000000002</v>
      </c>
      <c r="V48" s="639"/>
      <c r="W48" s="639">
        <v>154517.82399999999</v>
      </c>
      <c r="X48" s="639">
        <v>243959.166</v>
      </c>
      <c r="Y48" s="639"/>
      <c r="Z48" s="613">
        <v>25300.09</v>
      </c>
      <c r="AA48" s="613">
        <v>56285.758000000002</v>
      </c>
      <c r="AB48" s="613"/>
      <c r="AC48" s="613">
        <v>111433.151</v>
      </c>
      <c r="AD48" s="615">
        <v>250042.984</v>
      </c>
    </row>
    <row r="49" spans="1:35" s="635" customFormat="1" ht="17.100000000000001" customHeight="1">
      <c r="B49" s="633"/>
      <c r="C49" s="634" t="s">
        <v>39</v>
      </c>
      <c r="D49" s="612">
        <v>2.7120000000000002</v>
      </c>
      <c r="E49" s="743">
        <v>384</v>
      </c>
      <c r="F49" s="639"/>
      <c r="G49" s="639">
        <v>3567.97</v>
      </c>
      <c r="H49" s="639">
        <v>5643.5950000000003</v>
      </c>
      <c r="I49" s="639"/>
      <c r="J49" s="639">
        <v>43875.710000000014</v>
      </c>
      <c r="K49" s="639">
        <v>113460.304</v>
      </c>
      <c r="L49" s="639"/>
      <c r="M49" s="613">
        <v>1548.9299999999998</v>
      </c>
      <c r="N49" s="613">
        <v>5554.616</v>
      </c>
      <c r="O49" s="639"/>
      <c r="P49" s="578"/>
      <c r="Q49" s="633"/>
      <c r="R49" s="634" t="s">
        <v>39</v>
      </c>
      <c r="S49" s="639">
        <v>805.72926999999993</v>
      </c>
      <c r="T49" s="743"/>
      <c r="U49" s="639">
        <v>24138.286</v>
      </c>
      <c r="V49" s="639"/>
      <c r="W49" s="639">
        <v>83575.297000000006</v>
      </c>
      <c r="X49" s="639">
        <v>133553.52499999999</v>
      </c>
      <c r="Y49" s="639"/>
      <c r="Z49" s="613">
        <v>69003.210000000006</v>
      </c>
      <c r="AA49" s="613">
        <v>134720.68799999999</v>
      </c>
      <c r="AB49" s="613"/>
      <c r="AC49" s="613">
        <v>102531.99754000001</v>
      </c>
      <c r="AD49" s="615">
        <v>296738.33799999999</v>
      </c>
    </row>
    <row r="50" spans="1:35" s="635" customFormat="1" ht="17.100000000000001" customHeight="1">
      <c r="B50" s="633"/>
      <c r="C50" s="634"/>
      <c r="D50" s="612"/>
      <c r="E50" s="743"/>
      <c r="F50" s="639"/>
      <c r="G50" s="639"/>
      <c r="H50" s="639"/>
      <c r="I50" s="639"/>
      <c r="J50" s="639"/>
      <c r="K50" s="639"/>
      <c r="L50" s="639"/>
      <c r="M50" s="613"/>
      <c r="N50" s="613"/>
      <c r="O50" s="639"/>
      <c r="P50" s="578"/>
      <c r="Q50" s="633"/>
      <c r="R50" s="634"/>
      <c r="S50" s="639"/>
      <c r="T50" s="743"/>
      <c r="U50" s="639"/>
      <c r="V50" s="639"/>
      <c r="W50" s="639"/>
      <c r="X50" s="639"/>
      <c r="Y50" s="639"/>
      <c r="Z50" s="613"/>
      <c r="AA50" s="613"/>
      <c r="AB50" s="613"/>
      <c r="AC50" s="613"/>
      <c r="AD50" s="615"/>
    </row>
    <row r="51" spans="1:35" s="635" customFormat="1" ht="17.100000000000001" customHeight="1">
      <c r="B51" s="633" t="s">
        <v>491</v>
      </c>
      <c r="C51" s="634" t="s">
        <v>40</v>
      </c>
      <c r="D51" s="612">
        <v>2</v>
      </c>
      <c r="E51" s="743">
        <v>326</v>
      </c>
      <c r="F51" s="639"/>
      <c r="G51" s="639">
        <v>2210.88</v>
      </c>
      <c r="H51" s="639">
        <v>3342</v>
      </c>
      <c r="I51" s="639"/>
      <c r="J51" s="639">
        <v>45556.51</v>
      </c>
      <c r="K51" s="639">
        <v>132170</v>
      </c>
      <c r="L51" s="639"/>
      <c r="M51" s="613">
        <v>520.79999999999995</v>
      </c>
      <c r="N51" s="613">
        <v>1974</v>
      </c>
      <c r="O51" s="639"/>
      <c r="P51" s="578"/>
      <c r="Q51" s="633" t="s">
        <v>491</v>
      </c>
      <c r="R51" s="634" t="s">
        <v>40</v>
      </c>
      <c r="S51" s="639">
        <v>773.6</v>
      </c>
      <c r="T51" s="743"/>
      <c r="U51" s="639">
        <v>24780</v>
      </c>
      <c r="V51" s="639"/>
      <c r="W51" s="639">
        <v>160052.26999999999</v>
      </c>
      <c r="X51" s="639">
        <v>235722.79</v>
      </c>
      <c r="Y51" s="639"/>
      <c r="Z51" s="613">
        <v>47018.36</v>
      </c>
      <c r="AA51" s="613">
        <v>78891</v>
      </c>
      <c r="AB51" s="613"/>
      <c r="AC51" s="613">
        <v>142242.31</v>
      </c>
      <c r="AD51" s="615">
        <v>470887.14</v>
      </c>
    </row>
    <row r="52" spans="1:35" s="635" customFormat="1" ht="17.100000000000001" customHeight="1">
      <c r="B52" s="633"/>
      <c r="C52" s="634" t="s">
        <v>33</v>
      </c>
      <c r="D52" s="612">
        <v>0</v>
      </c>
      <c r="E52" s="743">
        <v>0</v>
      </c>
      <c r="F52" s="639"/>
      <c r="G52" s="639">
        <v>2268</v>
      </c>
      <c r="H52" s="639">
        <v>3626</v>
      </c>
      <c r="I52" s="639"/>
      <c r="J52" s="639">
        <v>18349</v>
      </c>
      <c r="K52" s="639">
        <v>43144</v>
      </c>
      <c r="L52" s="639"/>
      <c r="M52" s="613">
        <v>944</v>
      </c>
      <c r="N52" s="613">
        <v>3172</v>
      </c>
      <c r="O52" s="639"/>
      <c r="P52" s="578"/>
      <c r="Q52" s="633"/>
      <c r="R52" s="634" t="s">
        <v>33</v>
      </c>
      <c r="S52" s="639">
        <v>646</v>
      </c>
      <c r="T52" s="743"/>
      <c r="U52" s="639">
        <v>19419</v>
      </c>
      <c r="V52" s="639"/>
      <c r="W52" s="639">
        <v>150546</v>
      </c>
      <c r="X52" s="639">
        <v>223602</v>
      </c>
      <c r="Y52" s="639"/>
      <c r="Z52" s="613">
        <v>105170</v>
      </c>
      <c r="AA52" s="613">
        <v>174579</v>
      </c>
      <c r="AB52" s="613"/>
      <c r="AC52" s="613">
        <v>72637</v>
      </c>
      <c r="AD52" s="615">
        <v>234157</v>
      </c>
    </row>
    <row r="53" spans="1:35" ht="17.100000000000001" customHeight="1" thickBot="1">
      <c r="A53" s="163"/>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spans="1:35" s="243" customFormat="1" ht="17.100000000000001" customHeight="1">
      <c r="B54" s="430"/>
      <c r="C54" s="430"/>
      <c r="D54" s="316"/>
      <c r="E54" s="316"/>
      <c r="F54" s="316"/>
      <c r="G54" s="316"/>
      <c r="H54" s="316"/>
      <c r="I54" s="316"/>
      <c r="J54" s="316"/>
      <c r="K54" s="316"/>
      <c r="L54" s="316"/>
      <c r="M54" s="316"/>
      <c r="N54" s="316"/>
      <c r="O54" s="316"/>
      <c r="P54" s="433"/>
      <c r="Q54" s="430"/>
      <c r="R54" s="430"/>
      <c r="S54" s="316"/>
      <c r="T54" s="316"/>
      <c r="U54" s="316"/>
      <c r="V54" s="316"/>
      <c r="W54" s="316"/>
      <c r="X54" s="316"/>
      <c r="Y54" s="316"/>
      <c r="Z54" s="316"/>
      <c r="AA54" s="316"/>
      <c r="AB54" s="316"/>
      <c r="AC54" s="316"/>
      <c r="AD54" s="316"/>
    </row>
    <row r="55" spans="1:35" s="243" customFormat="1" ht="17.100000000000001" customHeight="1">
      <c r="B55" s="786"/>
      <c r="C55" s="578"/>
      <c r="D55" s="578"/>
      <c r="E55" s="578"/>
      <c r="F55" s="578"/>
      <c r="G55" s="578"/>
      <c r="H55" s="578"/>
      <c r="I55" s="578"/>
      <c r="J55" s="578"/>
      <c r="K55" s="578"/>
      <c r="L55" s="578"/>
      <c r="M55" s="578"/>
      <c r="N55" s="578"/>
      <c r="O55" s="578"/>
      <c r="P55" s="578"/>
      <c r="Q55" s="786"/>
      <c r="R55" s="786"/>
      <c r="S55" s="578"/>
      <c r="T55" s="578"/>
      <c r="U55" s="578"/>
      <c r="V55" s="578"/>
      <c r="W55" s="578"/>
      <c r="X55" s="578"/>
      <c r="Y55" s="578"/>
      <c r="Z55" s="578"/>
      <c r="AA55" s="578"/>
      <c r="AB55" s="578"/>
      <c r="AC55" s="578"/>
      <c r="AD55" s="578"/>
      <c r="AE55" s="745"/>
      <c r="AF55" s="745"/>
      <c r="AG55" s="745"/>
      <c r="AH55" s="745"/>
      <c r="AI55" s="745"/>
    </row>
    <row r="56" spans="1:35" ht="15.75" customHeight="1">
      <c r="B56" s="166"/>
      <c r="C56" s="166"/>
      <c r="D56" s="166"/>
      <c r="E56" s="166"/>
      <c r="F56" s="166"/>
      <c r="G56" s="166"/>
      <c r="H56" s="166"/>
      <c r="I56" s="166"/>
      <c r="J56" s="166"/>
      <c r="K56" s="166"/>
      <c r="L56" s="166"/>
      <c r="M56" s="166"/>
      <c r="N56" s="166"/>
      <c r="O56" s="166"/>
      <c r="P56" s="316"/>
      <c r="Q56" s="166"/>
      <c r="R56" s="166"/>
      <c r="S56" s="166"/>
      <c r="T56" s="166"/>
      <c r="U56" s="166"/>
      <c r="V56" s="166"/>
      <c r="W56" s="166"/>
      <c r="X56" s="166"/>
      <c r="Y56" s="166"/>
      <c r="Z56" s="166"/>
      <c r="AA56" s="166"/>
      <c r="AB56" s="166"/>
      <c r="AC56" s="166"/>
      <c r="AD56" s="166"/>
    </row>
    <row r="57" spans="1:35" ht="15.75" customHeight="1">
      <c r="B57" s="166"/>
      <c r="C57" s="166"/>
      <c r="D57" s="166"/>
      <c r="E57" s="166"/>
      <c r="F57" s="166"/>
      <c r="G57" s="166"/>
      <c r="H57" s="166"/>
      <c r="I57" s="166"/>
      <c r="J57" s="166"/>
      <c r="K57" s="166"/>
      <c r="L57" s="166"/>
      <c r="M57" s="166"/>
      <c r="N57" s="166"/>
      <c r="O57" s="166"/>
      <c r="P57" s="316"/>
      <c r="Q57" s="166"/>
      <c r="R57" s="166"/>
      <c r="S57" s="166"/>
      <c r="T57" s="166"/>
      <c r="U57" s="166"/>
      <c r="V57" s="166"/>
      <c r="W57" s="166"/>
      <c r="X57" s="166"/>
      <c r="Y57" s="166"/>
      <c r="Z57" s="166"/>
      <c r="AA57" s="166"/>
      <c r="AB57" s="166"/>
      <c r="AC57" s="166"/>
      <c r="AD57" s="166"/>
    </row>
    <row r="58" spans="1:35" ht="17.100000000000001" customHeight="1">
      <c r="B58" s="437"/>
      <c r="C58" s="166"/>
      <c r="D58" s="166"/>
      <c r="E58" s="166"/>
      <c r="F58" s="166"/>
      <c r="G58" s="166"/>
      <c r="H58" s="166"/>
      <c r="I58" s="166"/>
      <c r="J58" s="166"/>
      <c r="K58" s="166"/>
      <c r="L58" s="166"/>
      <c r="M58" s="166"/>
      <c r="N58" s="166"/>
      <c r="O58" s="166"/>
      <c r="P58" s="166"/>
      <c r="Q58" s="438"/>
      <c r="R58" s="166"/>
      <c r="S58" s="166"/>
      <c r="T58" s="166"/>
      <c r="U58" s="166"/>
      <c r="V58" s="166"/>
      <c r="W58" s="166"/>
      <c r="X58" s="166"/>
      <c r="Y58" s="166"/>
      <c r="Z58" s="166"/>
      <c r="AA58" s="166"/>
      <c r="AB58" s="166"/>
      <c r="AC58" s="166"/>
      <c r="AD58" s="166"/>
    </row>
    <row r="59" spans="1:35" s="167" customFormat="1" ht="17.100000000000001" customHeight="1">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row>
    <row r="60" spans="1:35" ht="17.100000000000001" customHeight="1"/>
    <row r="61" spans="1:35" ht="17.100000000000001" customHeight="1"/>
    <row r="62" spans="1:35" ht="17.100000000000001" customHeight="1">
      <c r="C62" s="206"/>
      <c r="D62" s="205"/>
      <c r="E62" s="205"/>
      <c r="F62" s="205"/>
      <c r="G62" s="205"/>
      <c r="H62" s="205"/>
      <c r="I62" s="205"/>
      <c r="J62" s="205"/>
      <c r="K62" s="205"/>
      <c r="L62" s="205"/>
      <c r="M62" s="205"/>
      <c r="N62" s="205"/>
      <c r="O62" s="205"/>
      <c r="Q62" s="205"/>
      <c r="R62" s="205"/>
      <c r="S62" s="205"/>
      <c r="T62" s="205"/>
      <c r="U62" s="205"/>
      <c r="V62" s="205"/>
      <c r="W62" s="205"/>
      <c r="X62" s="205"/>
      <c r="Y62" s="205"/>
      <c r="Z62" s="205"/>
      <c r="AA62" s="205"/>
      <c r="AB62" s="205"/>
      <c r="AC62" s="205"/>
      <c r="AD62" s="205"/>
    </row>
    <row r="63" spans="1:35" ht="17.100000000000001" customHeight="1">
      <c r="C63" s="206"/>
      <c r="D63" s="205"/>
      <c r="E63" s="205"/>
      <c r="F63" s="205"/>
      <c r="G63" s="205"/>
      <c r="H63" s="205"/>
      <c r="I63" s="205"/>
      <c r="J63" s="205"/>
      <c r="K63" s="205"/>
      <c r="L63" s="205"/>
      <c r="M63" s="205"/>
      <c r="N63" s="205"/>
      <c r="O63" s="205"/>
      <c r="Q63" s="205"/>
      <c r="R63" s="205"/>
      <c r="S63" s="205"/>
      <c r="T63" s="205"/>
      <c r="U63" s="205"/>
      <c r="V63" s="205"/>
      <c r="W63" s="205"/>
      <c r="X63" s="205"/>
      <c r="Y63" s="205"/>
      <c r="Z63" s="205"/>
      <c r="AA63" s="205"/>
      <c r="AB63" s="205"/>
      <c r="AC63" s="205"/>
      <c r="AD63" s="205"/>
    </row>
    <row r="64" spans="1:35" ht="17.100000000000001" customHeight="1">
      <c r="B64" s="168"/>
      <c r="P64" s="169"/>
      <c r="R64" s="206"/>
    </row>
    <row r="65" spans="1:17" ht="17.100000000000001" customHeight="1">
      <c r="Q65" s="168"/>
    </row>
    <row r="66" spans="1:17">
      <c r="A66" s="169"/>
      <c r="B66" s="170"/>
    </row>
    <row r="67" spans="1:17">
      <c r="B67" s="171"/>
      <c r="O67" s="169"/>
      <c r="Q67" s="170"/>
    </row>
    <row r="68" spans="1:17">
      <c r="Q68" s="171"/>
    </row>
  </sheetData>
  <mergeCells count="43">
    <mergeCell ref="B59:N59"/>
    <mergeCell ref="O59:AD59"/>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 ref="AD12:AD13"/>
    <mergeCell ref="Q8:R8"/>
    <mergeCell ref="S8:U9"/>
    <mergeCell ref="W8:X8"/>
    <mergeCell ref="S5:U7"/>
    <mergeCell ref="W5:X5"/>
    <mergeCell ref="Q6:R6"/>
    <mergeCell ref="Z6:AA6"/>
    <mergeCell ref="AC6:AD6"/>
    <mergeCell ref="AC7:AD7"/>
    <mergeCell ref="Z5:AB5"/>
    <mergeCell ref="AC5:AD5"/>
    <mergeCell ref="B8:C8"/>
    <mergeCell ref="D8:E9"/>
    <mergeCell ref="G8:H8"/>
    <mergeCell ref="J8:K8"/>
    <mergeCell ref="M8:N8"/>
    <mergeCell ref="B7:C7"/>
    <mergeCell ref="B1:C2"/>
    <mergeCell ref="Q1:R2"/>
    <mergeCell ref="B5:C5"/>
    <mergeCell ref="D5:E5"/>
    <mergeCell ref="G5:H5"/>
    <mergeCell ref="J5:K5"/>
    <mergeCell ref="M5:N5"/>
    <mergeCell ref="Q5:R5"/>
    <mergeCell ref="Q7:R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60"/>
  <sheetViews>
    <sheetView showGridLines="0" view="pageBreakPreview" topLeftCell="B1" zoomScale="80" zoomScaleNormal="80" zoomScaleSheetLayoutView="80" workbookViewId="0">
      <pane xSplit="2" ySplit="13" topLeftCell="P26" activePane="bottomRight" state="frozen"/>
      <selection activeCell="AE49" sqref="AE49"/>
      <selection pane="topRight" activeCell="AE49" sqref="AE49"/>
      <selection pane="bottomLeft" activeCell="AE49" sqref="AE49"/>
      <selection pane="bottomRight" activeCell="V50" sqref="V50:AH50"/>
    </sheetView>
  </sheetViews>
  <sheetFormatPr defaultRowHeight="14.25"/>
  <cols>
    <col min="1" max="1" width="4.42578125" style="165" hidden="1" customWidth="1"/>
    <col min="2" max="2" width="7" style="165" customWidth="1"/>
    <col min="3" max="3" width="6.42578125" style="165" customWidth="1"/>
    <col min="4" max="4" width="9.28515625" style="165" customWidth="1"/>
    <col min="5" max="5" width="0.5703125" style="165" customWidth="1"/>
    <col min="6" max="6" width="10.28515625" style="165" customWidth="1"/>
    <col min="7" max="7" width="2.7109375" style="165" customWidth="1"/>
    <col min="8" max="8" width="9" style="165" customWidth="1"/>
    <col min="9" max="9" width="10" style="165" customWidth="1"/>
    <col min="10" max="10" width="2.7109375" style="165" customWidth="1"/>
    <col min="11" max="11" width="11.85546875" style="165" customWidth="1"/>
    <col min="12" max="12" width="1.85546875" style="165" customWidth="1"/>
    <col min="13" max="13" width="13.140625" style="165" customWidth="1"/>
    <col min="14" max="14" width="2.7109375" style="165" customWidth="1"/>
    <col min="15" max="15" width="10.42578125" style="165" customWidth="1"/>
    <col min="16" max="16" width="1.28515625" style="165" customWidth="1"/>
    <col min="17" max="17" width="11.85546875" style="165" customWidth="1"/>
    <col min="18" max="18" width="1.7109375" style="165" customWidth="1"/>
    <col min="19" max="19" width="3" style="165" hidden="1" customWidth="1"/>
    <col min="20" max="20" width="7" style="165" customWidth="1"/>
    <col min="21" max="21" width="6.42578125" style="165" customWidth="1"/>
    <col min="22" max="22" width="10.140625" style="165" customWidth="1"/>
    <col min="23" max="23" width="0.5703125" style="165" customWidth="1"/>
    <col min="24" max="24" width="13.5703125" style="165" customWidth="1"/>
    <col min="25" max="25" width="0.28515625" style="165" customWidth="1"/>
    <col min="26" max="26" width="10.5703125" style="165" customWidth="1"/>
    <col min="27" max="27" width="1.28515625" style="165" customWidth="1"/>
    <col min="28" max="28" width="12.28515625" style="165" customWidth="1"/>
    <col min="29" max="29" width="0.5703125" style="165" customWidth="1"/>
    <col min="30" max="30" width="10.5703125" style="165" customWidth="1"/>
    <col min="31" max="31" width="13.5703125" style="165" customWidth="1"/>
    <col min="32" max="32" width="1.7109375" style="165" customWidth="1"/>
    <col min="33" max="33" width="13.140625" style="165" customWidth="1"/>
    <col min="34" max="34" width="12.7109375" style="165" customWidth="1"/>
    <col min="35" max="35" width="1" style="165" customWidth="1"/>
    <col min="36" max="16384" width="9.140625" style="165"/>
  </cols>
  <sheetData>
    <row r="1" spans="1:36" s="109" customFormat="1" ht="18" customHeight="1">
      <c r="B1" s="893" t="s">
        <v>111</v>
      </c>
      <c r="C1" s="893"/>
      <c r="D1" s="2" t="s">
        <v>112</v>
      </c>
      <c r="S1" s="110"/>
      <c r="T1" s="893" t="s">
        <v>111</v>
      </c>
      <c r="U1" s="893"/>
      <c r="V1" s="2" t="s">
        <v>113</v>
      </c>
      <c r="W1" s="111"/>
      <c r="X1" s="111"/>
      <c r="Y1" s="111"/>
      <c r="Z1" s="111"/>
      <c r="AA1" s="111"/>
      <c r="AB1" s="111"/>
      <c r="AC1" s="111"/>
      <c r="AD1" s="111"/>
      <c r="AE1" s="111"/>
      <c r="AF1" s="111"/>
      <c r="AG1" s="111"/>
      <c r="AH1" s="111"/>
    </row>
    <row r="2" spans="1:36" s="109" customFormat="1" ht="18" customHeight="1">
      <c r="A2" s="112" t="s">
        <v>114</v>
      </c>
      <c r="B2" s="893"/>
      <c r="C2" s="893"/>
      <c r="D2" s="57" t="s">
        <v>115</v>
      </c>
      <c r="S2" s="112" t="s">
        <v>108</v>
      </c>
      <c r="T2" s="893"/>
      <c r="U2" s="893"/>
      <c r="V2" s="57" t="s">
        <v>116</v>
      </c>
      <c r="W2" s="111"/>
      <c r="X2" s="111"/>
      <c r="Y2" s="111"/>
      <c r="Z2" s="111"/>
      <c r="AA2" s="111"/>
      <c r="AB2" s="111"/>
      <c r="AC2" s="111"/>
      <c r="AD2" s="111"/>
      <c r="AE2" s="111"/>
      <c r="AF2" s="111"/>
      <c r="AG2" s="111"/>
      <c r="AH2" s="111"/>
    </row>
    <row r="3" spans="1:36" s="109" customFormat="1" ht="15" customHeight="1" thickBot="1">
      <c r="A3" s="113"/>
      <c r="B3" s="113"/>
      <c r="C3" s="113"/>
      <c r="D3" s="113"/>
      <c r="E3" s="113"/>
      <c r="F3" s="113"/>
      <c r="G3" s="113"/>
      <c r="H3" s="113"/>
      <c r="I3" s="113"/>
      <c r="J3" s="113"/>
      <c r="K3" s="113"/>
      <c r="L3" s="113"/>
      <c r="M3" s="113"/>
      <c r="N3" s="113"/>
      <c r="O3" s="113"/>
      <c r="P3" s="113"/>
      <c r="Q3" s="113"/>
      <c r="R3" s="113"/>
      <c r="S3" s="113"/>
      <c r="T3" s="114"/>
      <c r="U3" s="114"/>
      <c r="V3" s="114"/>
      <c r="W3" s="114"/>
      <c r="X3" s="114"/>
      <c r="Y3" s="114"/>
      <c r="Z3" s="114"/>
      <c r="AA3" s="114"/>
      <c r="AB3" s="114"/>
      <c r="AC3" s="114"/>
      <c r="AD3" s="114"/>
      <c r="AE3" s="114"/>
      <c r="AF3" s="114"/>
      <c r="AG3" s="114"/>
      <c r="AH3" s="114"/>
      <c r="AI3" s="113"/>
    </row>
    <row r="4" spans="1:36" s="109" customFormat="1" ht="5.0999999999999996" customHeight="1">
      <c r="A4" s="115"/>
      <c r="B4" s="116"/>
      <c r="C4" s="116"/>
      <c r="D4" s="116"/>
      <c r="E4" s="116"/>
      <c r="F4" s="116"/>
      <c r="G4" s="116"/>
      <c r="H4" s="116"/>
      <c r="I4" s="116"/>
      <c r="J4" s="116"/>
      <c r="K4" s="116"/>
      <c r="L4" s="116"/>
      <c r="M4" s="116"/>
      <c r="N4" s="116"/>
      <c r="O4" s="116"/>
      <c r="P4" s="116"/>
      <c r="Q4" s="116"/>
      <c r="R4" s="116"/>
      <c r="S4" s="116"/>
      <c r="T4" s="117"/>
      <c r="U4" s="117"/>
      <c r="V4" s="117"/>
      <c r="W4" s="117"/>
      <c r="X4" s="117"/>
      <c r="Y4" s="117"/>
      <c r="Z4" s="117"/>
      <c r="AA4" s="117"/>
      <c r="AB4" s="117"/>
      <c r="AC4" s="117"/>
      <c r="AD4" s="117"/>
      <c r="AE4" s="117"/>
      <c r="AF4" s="117"/>
      <c r="AG4" s="117"/>
      <c r="AH4" s="117"/>
      <c r="AI4" s="116"/>
    </row>
    <row r="5" spans="1:36" s="109" customFormat="1" ht="32.25" customHeight="1">
      <c r="A5" s="115"/>
      <c r="B5" s="567" t="s">
        <v>117</v>
      </c>
      <c r="C5" s="116"/>
      <c r="D5" s="895" t="s">
        <v>118</v>
      </c>
      <c r="E5" s="895"/>
      <c r="F5" s="895"/>
      <c r="G5" s="116"/>
      <c r="H5" s="895" t="s">
        <v>119</v>
      </c>
      <c r="I5" s="895"/>
      <c r="J5" s="116"/>
      <c r="K5" s="119" t="s">
        <v>120</v>
      </c>
      <c r="L5" s="116"/>
      <c r="M5" s="116"/>
      <c r="N5" s="116"/>
      <c r="O5" s="895" t="s">
        <v>121</v>
      </c>
      <c r="P5" s="895"/>
      <c r="Q5" s="895"/>
      <c r="R5" s="116"/>
      <c r="S5" s="116"/>
      <c r="T5" s="567" t="s">
        <v>117</v>
      </c>
      <c r="U5" s="118"/>
      <c r="V5" s="911" t="s">
        <v>122</v>
      </c>
      <c r="W5" s="911"/>
      <c r="X5" s="911"/>
      <c r="Y5" s="117"/>
      <c r="Z5" s="911" t="s">
        <v>123</v>
      </c>
      <c r="AA5" s="911"/>
      <c r="AB5" s="911"/>
      <c r="AC5" s="336"/>
      <c r="AD5" s="911" t="s">
        <v>124</v>
      </c>
      <c r="AE5" s="911"/>
      <c r="AF5" s="331"/>
      <c r="AG5" s="895" t="s">
        <v>125</v>
      </c>
      <c r="AH5" s="895"/>
      <c r="AI5" s="116"/>
    </row>
    <row r="6" spans="1:36" s="125" customFormat="1" ht="18" customHeight="1">
      <c r="A6" s="120"/>
      <c r="B6" s="568" t="s">
        <v>21</v>
      </c>
      <c r="C6" s="122"/>
      <c r="D6" s="904" t="s">
        <v>126</v>
      </c>
      <c r="E6" s="904"/>
      <c r="F6" s="904"/>
      <c r="G6" s="121"/>
      <c r="H6" s="897" t="s">
        <v>127</v>
      </c>
      <c r="I6" s="897"/>
      <c r="J6" s="122"/>
      <c r="K6" s="903" t="s">
        <v>128</v>
      </c>
      <c r="L6" s="903"/>
      <c r="M6" s="903"/>
      <c r="N6" s="333"/>
      <c r="O6" s="903" t="s">
        <v>129</v>
      </c>
      <c r="P6" s="903"/>
      <c r="Q6" s="903"/>
      <c r="R6" s="122"/>
      <c r="S6" s="122"/>
      <c r="T6" s="568" t="s">
        <v>21</v>
      </c>
      <c r="U6" s="121"/>
      <c r="V6" s="910" t="s">
        <v>130</v>
      </c>
      <c r="W6" s="910"/>
      <c r="X6" s="910"/>
      <c r="Y6" s="123"/>
      <c r="Z6" s="916" t="s">
        <v>131</v>
      </c>
      <c r="AA6" s="916"/>
      <c r="AB6" s="916"/>
      <c r="AC6" s="334"/>
      <c r="AD6" s="910" t="s">
        <v>132</v>
      </c>
      <c r="AE6" s="910"/>
      <c r="AF6" s="124"/>
      <c r="AG6" s="912" t="s">
        <v>133</v>
      </c>
      <c r="AH6" s="912"/>
      <c r="AI6" s="122"/>
    </row>
    <row r="7" spans="1:36" s="109" customFormat="1" ht="17.25" customHeight="1">
      <c r="A7" s="115"/>
      <c r="B7" s="116"/>
      <c r="C7" s="126"/>
      <c r="D7" s="118"/>
      <c r="E7" s="118"/>
      <c r="F7" s="118"/>
      <c r="G7" s="118"/>
      <c r="H7" s="897"/>
      <c r="I7" s="897"/>
      <c r="J7" s="127"/>
      <c r="K7" s="121"/>
      <c r="L7" s="121"/>
      <c r="M7" s="121"/>
      <c r="N7" s="121"/>
      <c r="O7" s="121"/>
      <c r="P7" s="121"/>
      <c r="Q7" s="121"/>
      <c r="R7" s="118"/>
      <c r="S7" s="116"/>
      <c r="T7" s="913"/>
      <c r="U7" s="913"/>
      <c r="V7" s="914" t="s">
        <v>134</v>
      </c>
      <c r="W7" s="914"/>
      <c r="X7" s="914"/>
      <c r="Y7" s="128"/>
      <c r="Z7" s="914" t="s">
        <v>135</v>
      </c>
      <c r="AA7" s="914"/>
      <c r="AB7" s="914"/>
      <c r="AC7" s="123"/>
      <c r="AD7" s="914" t="s">
        <v>136</v>
      </c>
      <c r="AE7" s="915"/>
      <c r="AF7" s="915"/>
      <c r="AG7" s="123"/>
      <c r="AH7" s="123"/>
      <c r="AI7" s="118"/>
    </row>
    <row r="8" spans="1:36" s="109" customFormat="1" ht="4.5" customHeight="1">
      <c r="A8" s="115"/>
      <c r="B8" s="122"/>
      <c r="C8" s="126"/>
      <c r="D8" s="129"/>
      <c r="E8" s="129"/>
      <c r="F8" s="129"/>
      <c r="G8" s="130"/>
      <c r="H8" s="129"/>
      <c r="I8" s="129"/>
      <c r="J8" s="130"/>
      <c r="K8" s="129"/>
      <c r="L8" s="129"/>
      <c r="M8" s="129"/>
      <c r="N8" s="130"/>
      <c r="O8" s="129"/>
      <c r="P8" s="129"/>
      <c r="Q8" s="129"/>
      <c r="R8" s="129"/>
      <c r="S8" s="116"/>
      <c r="T8" s="131"/>
      <c r="U8" s="131"/>
      <c r="V8" s="132"/>
      <c r="W8" s="132"/>
      <c r="X8" s="132"/>
      <c r="Y8" s="133"/>
      <c r="Z8" s="132"/>
      <c r="AA8" s="132"/>
      <c r="AB8" s="132"/>
      <c r="AC8" s="133"/>
      <c r="AD8" s="132"/>
      <c r="AE8" s="132"/>
      <c r="AF8" s="133"/>
      <c r="AG8" s="132"/>
      <c r="AH8" s="132"/>
      <c r="AI8" s="130"/>
    </row>
    <row r="9" spans="1:36" s="109" customFormat="1" ht="5.0999999999999996" customHeight="1">
      <c r="A9" s="115"/>
      <c r="B9" s="122"/>
      <c r="C9" s="126"/>
      <c r="D9" s="118"/>
      <c r="E9" s="118"/>
      <c r="F9" s="118"/>
      <c r="G9" s="118"/>
      <c r="H9" s="118"/>
      <c r="I9" s="118"/>
      <c r="J9" s="118"/>
      <c r="K9" s="118"/>
      <c r="L9" s="118"/>
      <c r="M9" s="118"/>
      <c r="N9" s="118"/>
      <c r="O9" s="118"/>
      <c r="P9" s="118"/>
      <c r="Q9" s="118"/>
      <c r="R9" s="118"/>
      <c r="S9" s="116"/>
      <c r="T9" s="131"/>
      <c r="U9" s="131"/>
      <c r="V9" s="128"/>
      <c r="W9" s="128"/>
      <c r="X9" s="128"/>
      <c r="Y9" s="128"/>
      <c r="Z9" s="128"/>
      <c r="AA9" s="128"/>
      <c r="AB9" s="128"/>
      <c r="AC9" s="128"/>
      <c r="AD9" s="128"/>
      <c r="AE9" s="128"/>
      <c r="AF9" s="128"/>
      <c r="AG9" s="128"/>
      <c r="AH9" s="128"/>
      <c r="AI9" s="118"/>
    </row>
    <row r="10" spans="1:36" s="109" customFormat="1" ht="15.75" customHeight="1">
      <c r="A10" s="115"/>
      <c r="B10" s="121"/>
      <c r="C10" s="126"/>
      <c r="D10" s="338" t="s">
        <v>137</v>
      </c>
      <c r="E10" s="898"/>
      <c r="F10" s="898" t="s">
        <v>138</v>
      </c>
      <c r="G10" s="134"/>
      <c r="H10" s="338" t="s">
        <v>137</v>
      </c>
      <c r="I10" s="898" t="s">
        <v>138</v>
      </c>
      <c r="J10" s="898"/>
      <c r="K10" s="338" t="s">
        <v>137</v>
      </c>
      <c r="L10" s="898"/>
      <c r="M10" s="898" t="s">
        <v>138</v>
      </c>
      <c r="N10" s="135"/>
      <c r="O10" s="338" t="s">
        <v>137</v>
      </c>
      <c r="P10" s="898"/>
      <c r="Q10" s="898" t="s">
        <v>138</v>
      </c>
      <c r="R10" s="116"/>
      <c r="S10" s="116"/>
      <c r="T10" s="131"/>
      <c r="U10" s="131"/>
      <c r="V10" s="136" t="s">
        <v>139</v>
      </c>
      <c r="W10" s="137"/>
      <c r="X10" s="898" t="s">
        <v>138</v>
      </c>
      <c r="Y10" s="137"/>
      <c r="Z10" s="136" t="s">
        <v>139</v>
      </c>
      <c r="AA10" s="137"/>
      <c r="AB10" s="898" t="s">
        <v>138</v>
      </c>
      <c r="AC10" s="137"/>
      <c r="AD10" s="136" t="s">
        <v>139</v>
      </c>
      <c r="AE10" s="898" t="s">
        <v>138</v>
      </c>
      <c r="AF10" s="137"/>
      <c r="AG10" s="335" t="s">
        <v>140</v>
      </c>
      <c r="AH10" s="898" t="s">
        <v>138</v>
      </c>
      <c r="AI10" s="118"/>
    </row>
    <row r="11" spans="1:36" s="109" customFormat="1" ht="15" customHeight="1">
      <c r="A11" s="115"/>
      <c r="B11" s="126"/>
      <c r="C11" s="126"/>
      <c r="D11" s="338" t="s">
        <v>141</v>
      </c>
      <c r="E11" s="898"/>
      <c r="F11" s="898"/>
      <c r="G11" s="134"/>
      <c r="H11" s="338" t="s">
        <v>141</v>
      </c>
      <c r="I11" s="898"/>
      <c r="J11" s="898"/>
      <c r="K11" s="338" t="s">
        <v>141</v>
      </c>
      <c r="L11" s="898"/>
      <c r="M11" s="898"/>
      <c r="N11" s="135"/>
      <c r="O11" s="338" t="s">
        <v>141</v>
      </c>
      <c r="P11" s="898"/>
      <c r="Q11" s="898"/>
      <c r="R11" s="116"/>
      <c r="S11" s="116"/>
      <c r="T11" s="131"/>
      <c r="U11" s="131"/>
      <c r="V11" s="338" t="s">
        <v>141</v>
      </c>
      <c r="W11" s="137"/>
      <c r="X11" s="898"/>
      <c r="Y11" s="137"/>
      <c r="Z11" s="338" t="s">
        <v>141</v>
      </c>
      <c r="AA11" s="138"/>
      <c r="AB11" s="898"/>
      <c r="AC11" s="337"/>
      <c r="AD11" s="338" t="s">
        <v>141</v>
      </c>
      <c r="AE11" s="898"/>
      <c r="AF11" s="337"/>
      <c r="AG11" s="335" t="s">
        <v>142</v>
      </c>
      <c r="AH11" s="898"/>
      <c r="AI11" s="900"/>
    </row>
    <row r="12" spans="1:36" s="109" customFormat="1" ht="22.5" customHeight="1">
      <c r="A12" s="115"/>
      <c r="B12" s="126"/>
      <c r="C12" s="126"/>
      <c r="D12" s="332" t="s">
        <v>143</v>
      </c>
      <c r="E12" s="139"/>
      <c r="F12" s="139"/>
      <c r="G12" s="140"/>
      <c r="H12" s="332" t="s">
        <v>143</v>
      </c>
      <c r="I12" s="139"/>
      <c r="J12" s="139"/>
      <c r="K12" s="332" t="s">
        <v>143</v>
      </c>
      <c r="L12" s="139"/>
      <c r="M12" s="139"/>
      <c r="N12" s="135"/>
      <c r="O12" s="332" t="s">
        <v>143</v>
      </c>
      <c r="P12" s="139"/>
      <c r="Q12" s="139"/>
      <c r="R12" s="116"/>
      <c r="S12" s="116"/>
      <c r="T12" s="131"/>
      <c r="U12" s="131"/>
      <c r="V12" s="332" t="s">
        <v>143</v>
      </c>
      <c r="W12" s="137"/>
      <c r="X12" s="898"/>
      <c r="Y12" s="137"/>
      <c r="Z12" s="332" t="s">
        <v>143</v>
      </c>
      <c r="AA12" s="138"/>
      <c r="AB12" s="898"/>
      <c r="AC12" s="337"/>
      <c r="AD12" s="332" t="s">
        <v>143</v>
      </c>
      <c r="AE12" s="898"/>
      <c r="AF12" s="337"/>
      <c r="AG12" s="124" t="s">
        <v>144</v>
      </c>
      <c r="AH12" s="898"/>
      <c r="AI12" s="900"/>
    </row>
    <row r="13" spans="1:36" s="109" customFormat="1" ht="5.0999999999999996" customHeight="1" thickBot="1">
      <c r="A13" s="141"/>
      <c r="B13" s="142"/>
      <c r="C13" s="142"/>
      <c r="D13" s="142"/>
      <c r="E13" s="142"/>
      <c r="F13" s="142"/>
      <c r="G13" s="142"/>
      <c r="H13" s="142"/>
      <c r="I13" s="143"/>
      <c r="J13" s="142"/>
      <c r="K13" s="144"/>
      <c r="L13" s="144"/>
      <c r="M13" s="144"/>
      <c r="N13" s="144"/>
      <c r="O13" s="142"/>
      <c r="P13" s="142"/>
      <c r="Q13" s="142"/>
      <c r="R13" s="142"/>
      <c r="S13" s="142"/>
      <c r="T13" s="145"/>
      <c r="U13" s="145"/>
      <c r="V13" s="142"/>
      <c r="W13" s="146"/>
      <c r="X13" s="918"/>
      <c r="Y13" s="146"/>
      <c r="Z13" s="147"/>
      <c r="AA13" s="146"/>
      <c r="AB13" s="918"/>
      <c r="AC13" s="148"/>
      <c r="AD13" s="147"/>
      <c r="AE13" s="918"/>
      <c r="AF13" s="148"/>
      <c r="AG13" s="147"/>
      <c r="AH13" s="918"/>
      <c r="AI13" s="917"/>
    </row>
    <row r="14" spans="1:36" s="109" customFormat="1" ht="17.100000000000001" customHeight="1">
      <c r="B14" s="149"/>
      <c r="C14" s="149"/>
      <c r="D14" s="149"/>
      <c r="E14" s="149"/>
      <c r="F14" s="149"/>
      <c r="G14" s="149"/>
      <c r="H14" s="149"/>
      <c r="I14" s="149"/>
      <c r="J14" s="149"/>
      <c r="K14" s="150"/>
      <c r="L14" s="150"/>
      <c r="M14" s="150"/>
      <c r="N14" s="150"/>
      <c r="O14" s="149"/>
      <c r="P14" s="149"/>
      <c r="Q14" s="149"/>
      <c r="R14" s="149"/>
      <c r="S14" s="149"/>
      <c r="T14" s="151"/>
      <c r="U14" s="151"/>
      <c r="V14" s="151"/>
      <c r="W14" s="151"/>
      <c r="X14" s="151"/>
      <c r="Y14" s="151"/>
      <c r="Z14" s="151"/>
      <c r="AA14" s="151"/>
      <c r="AB14" s="151"/>
      <c r="AC14" s="151"/>
      <c r="AD14" s="151"/>
      <c r="AE14" s="151"/>
      <c r="AF14" s="151"/>
      <c r="AG14" s="151"/>
      <c r="AH14" s="151"/>
      <c r="AI14" s="149"/>
    </row>
    <row r="15" spans="1:36" s="109" customFormat="1" ht="17.100000000000001" customHeight="1">
      <c r="B15" s="30" t="s">
        <v>32</v>
      </c>
      <c r="C15" s="149"/>
      <c r="D15" s="149">
        <v>10921</v>
      </c>
      <c r="E15" s="149">
        <v>0</v>
      </c>
      <c r="F15" s="149">
        <v>55659</v>
      </c>
      <c r="G15" s="149"/>
      <c r="H15" s="149">
        <v>12407</v>
      </c>
      <c r="I15" s="149">
        <v>458075</v>
      </c>
      <c r="J15" s="149"/>
      <c r="K15" s="149">
        <v>3504014</v>
      </c>
      <c r="L15" s="149"/>
      <c r="M15" s="149">
        <v>8940276</v>
      </c>
      <c r="N15" s="149"/>
      <c r="O15" s="149">
        <v>331536</v>
      </c>
      <c r="P15" s="149"/>
      <c r="Q15" s="149">
        <v>1718845</v>
      </c>
      <c r="R15" s="149"/>
      <c r="S15" s="149" t="e">
        <f>SUM(#REF!)</f>
        <v>#REF!</v>
      </c>
      <c r="T15" s="30" t="s">
        <v>32</v>
      </c>
      <c r="U15" s="149"/>
      <c r="V15" s="149">
        <v>5703</v>
      </c>
      <c r="W15" s="149">
        <v>0</v>
      </c>
      <c r="X15" s="149">
        <v>7820772</v>
      </c>
      <c r="Y15" s="149"/>
      <c r="Z15" s="149">
        <v>384</v>
      </c>
      <c r="AA15" s="149"/>
      <c r="AB15" s="149">
        <v>774761</v>
      </c>
      <c r="AC15" s="149"/>
      <c r="AD15" s="149">
        <v>24898</v>
      </c>
      <c r="AE15" s="149">
        <v>32754449</v>
      </c>
      <c r="AF15" s="149"/>
      <c r="AG15" s="153">
        <v>2429</v>
      </c>
      <c r="AH15" s="149">
        <v>1380930</v>
      </c>
      <c r="AI15" s="152"/>
      <c r="AJ15" s="125"/>
    </row>
    <row r="16" spans="1:36" s="109" customFormat="1" ht="17.100000000000001" customHeight="1">
      <c r="B16" s="346" t="s">
        <v>306</v>
      </c>
      <c r="C16" s="352"/>
      <c r="D16" s="352">
        <v>14258.683999999999</v>
      </c>
      <c r="E16" s="352"/>
      <c r="F16" s="352">
        <v>102762.988</v>
      </c>
      <c r="G16" s="352"/>
      <c r="H16" s="352">
        <v>12053.555</v>
      </c>
      <c r="I16" s="352">
        <v>290835.66399999999</v>
      </c>
      <c r="J16" s="352"/>
      <c r="K16" s="352">
        <v>3860114</v>
      </c>
      <c r="L16" s="352"/>
      <c r="M16" s="352">
        <v>11046455.722999999</v>
      </c>
      <c r="N16" s="352"/>
      <c r="O16" s="352">
        <v>360368</v>
      </c>
      <c r="P16" s="352"/>
      <c r="Q16" s="352">
        <v>1942294.21</v>
      </c>
      <c r="R16" s="352"/>
      <c r="S16" s="353" t="e">
        <f>SUM(#REF!)</f>
        <v>#REF!</v>
      </c>
      <c r="T16" s="346" t="s">
        <v>306</v>
      </c>
      <c r="U16" s="352"/>
      <c r="V16" s="352">
        <v>5513.7330000000002</v>
      </c>
      <c r="W16" s="352"/>
      <c r="X16" s="352">
        <v>9710311.0989999995</v>
      </c>
      <c r="Y16" s="352"/>
      <c r="Z16" s="352">
        <v>353.37099999999998</v>
      </c>
      <c r="AA16" s="352"/>
      <c r="AB16" s="352">
        <v>889720.75300000003</v>
      </c>
      <c r="AC16" s="352"/>
      <c r="AD16" s="352">
        <v>27182.858</v>
      </c>
      <c r="AE16" s="352">
        <v>41926968.327</v>
      </c>
      <c r="AF16" s="352"/>
      <c r="AG16" s="354">
        <v>2233.018</v>
      </c>
      <c r="AH16" s="352">
        <v>1195476.4709999999</v>
      </c>
      <c r="AI16" s="152"/>
      <c r="AJ16" s="125"/>
    </row>
    <row r="17" spans="1:36" s="109" customFormat="1" ht="17.100000000000001" customHeight="1">
      <c r="B17" s="30" t="s">
        <v>458</v>
      </c>
      <c r="C17" s="352"/>
      <c r="D17" s="352">
        <v>13654</v>
      </c>
      <c r="E17" s="352"/>
      <c r="F17" s="352">
        <v>74090</v>
      </c>
      <c r="G17" s="352"/>
      <c r="H17" s="352">
        <v>12191</v>
      </c>
      <c r="I17" s="352">
        <v>187525</v>
      </c>
      <c r="J17" s="352"/>
      <c r="K17" s="352">
        <v>3977900</v>
      </c>
      <c r="L17" s="352"/>
      <c r="M17" s="352">
        <v>9166698</v>
      </c>
      <c r="N17" s="352"/>
      <c r="O17" s="352">
        <v>375199</v>
      </c>
      <c r="P17" s="352"/>
      <c r="Q17" s="352">
        <v>1403080</v>
      </c>
      <c r="R17" s="352"/>
      <c r="S17" s="353" t="e">
        <f>SUM(#REF!)</f>
        <v>#REF!</v>
      </c>
      <c r="T17" s="30" t="s">
        <v>458</v>
      </c>
      <c r="U17" s="352"/>
      <c r="V17" s="352">
        <v>5487</v>
      </c>
      <c r="W17" s="352"/>
      <c r="X17" s="352">
        <v>12136378</v>
      </c>
      <c r="Y17" s="352"/>
      <c r="Z17" s="352">
        <v>331</v>
      </c>
      <c r="AA17" s="352"/>
      <c r="AB17" s="352">
        <v>961755</v>
      </c>
      <c r="AC17" s="352"/>
      <c r="AD17" s="352">
        <v>24086</v>
      </c>
      <c r="AE17" s="352">
        <v>42505653</v>
      </c>
      <c r="AF17" s="352"/>
      <c r="AG17" s="354">
        <v>1422</v>
      </c>
      <c r="AH17" s="352">
        <v>781178</v>
      </c>
      <c r="AI17" s="152"/>
      <c r="AJ17" s="125"/>
    </row>
    <row r="18" spans="1:36" s="635" customFormat="1" ht="17.100000000000001" customHeight="1">
      <c r="B18" s="633" t="s">
        <v>464</v>
      </c>
      <c r="C18" s="639"/>
      <c r="D18" s="639">
        <v>11191.08</v>
      </c>
      <c r="E18" s="639"/>
      <c r="F18" s="639">
        <v>61369</v>
      </c>
      <c r="G18" s="639"/>
      <c r="H18" s="639">
        <v>10274</v>
      </c>
      <c r="I18" s="639">
        <v>134646</v>
      </c>
      <c r="J18" s="639"/>
      <c r="K18" s="639">
        <v>4335785</v>
      </c>
      <c r="L18" s="639"/>
      <c r="M18" s="639">
        <v>9121007</v>
      </c>
      <c r="N18" s="639"/>
      <c r="O18" s="639">
        <v>383804.48</v>
      </c>
      <c r="P18" s="639"/>
      <c r="Q18" s="639">
        <v>963871.89400000009</v>
      </c>
      <c r="R18" s="639"/>
      <c r="S18" s="639"/>
      <c r="T18" s="633" t="s">
        <v>464</v>
      </c>
      <c r="U18" s="639"/>
      <c r="V18" s="639">
        <v>6118</v>
      </c>
      <c r="W18" s="639"/>
      <c r="X18" s="639">
        <v>12868283</v>
      </c>
      <c r="Y18" s="639"/>
      <c r="Z18" s="639">
        <v>259.377545</v>
      </c>
      <c r="AA18" s="639"/>
      <c r="AB18" s="639">
        <v>694313</v>
      </c>
      <c r="AC18" s="639"/>
      <c r="AD18" s="639">
        <v>25103</v>
      </c>
      <c r="AE18" s="639">
        <v>42170780</v>
      </c>
      <c r="AF18" s="639"/>
      <c r="AG18" s="636">
        <v>1304</v>
      </c>
      <c r="AH18" s="639">
        <v>728662</v>
      </c>
      <c r="AI18" s="674"/>
      <c r="AJ18" s="675"/>
    </row>
    <row r="19" spans="1:36" s="635" customFormat="1" ht="17.100000000000001" customHeight="1">
      <c r="B19" s="633" t="s">
        <v>482</v>
      </c>
      <c r="C19" s="639"/>
      <c r="D19" s="639">
        <v>11782.019999999999</v>
      </c>
      <c r="E19" s="639"/>
      <c r="F19" s="639">
        <v>63293.98</v>
      </c>
      <c r="G19" s="639"/>
      <c r="H19" s="639">
        <v>9616.3389999999999</v>
      </c>
      <c r="I19" s="639">
        <v>120700.72</v>
      </c>
      <c r="J19" s="639"/>
      <c r="K19" s="639">
        <v>4010623.88</v>
      </c>
      <c r="L19" s="639"/>
      <c r="M19" s="639">
        <v>11059060.351</v>
      </c>
      <c r="N19" s="639"/>
      <c r="O19" s="639">
        <v>387265.42</v>
      </c>
      <c r="P19" s="639"/>
      <c r="Q19" s="639">
        <v>1207267.0729999999</v>
      </c>
      <c r="R19" s="639"/>
      <c r="S19" s="639"/>
      <c r="T19" s="633" t="s">
        <v>482</v>
      </c>
      <c r="U19" s="639"/>
      <c r="V19" s="639">
        <v>4888.2720644500005</v>
      </c>
      <c r="W19" s="639">
        <v>0</v>
      </c>
      <c r="X19" s="639">
        <v>7193424.1160000013</v>
      </c>
      <c r="Y19" s="639">
        <v>0</v>
      </c>
      <c r="Z19" s="639">
        <v>236.73540990000004</v>
      </c>
      <c r="AA19" s="639">
        <v>0</v>
      </c>
      <c r="AB19" s="639">
        <v>417681.33100000001</v>
      </c>
      <c r="AC19" s="639">
        <v>0</v>
      </c>
      <c r="AD19" s="639">
        <v>23302.887999999999</v>
      </c>
      <c r="AE19" s="639">
        <v>28945393.457000002</v>
      </c>
      <c r="AF19" s="639">
        <v>0</v>
      </c>
      <c r="AG19" s="636">
        <v>937.9989300000002</v>
      </c>
      <c r="AH19" s="639">
        <v>502830.99000000011</v>
      </c>
      <c r="AI19" s="674"/>
      <c r="AJ19" s="675"/>
    </row>
    <row r="20" spans="1:36" s="635" customFormat="1" ht="17.100000000000001" customHeight="1">
      <c r="B20" s="670" t="s">
        <v>474</v>
      </c>
      <c r="C20" s="639"/>
      <c r="D20" s="639">
        <v>11552.92</v>
      </c>
      <c r="E20" s="639"/>
      <c r="F20" s="639">
        <v>75988.986000000004</v>
      </c>
      <c r="G20" s="639"/>
      <c r="H20" s="639">
        <v>8198.482</v>
      </c>
      <c r="I20" s="639">
        <v>154163.85200000001</v>
      </c>
      <c r="J20" s="639"/>
      <c r="K20" s="639">
        <v>3455708.0700000008</v>
      </c>
      <c r="L20" s="639"/>
      <c r="M20" s="639">
        <v>14982838.181</v>
      </c>
      <c r="N20" s="639"/>
      <c r="O20" s="639">
        <v>342387.60000000003</v>
      </c>
      <c r="P20" s="639"/>
      <c r="Q20" s="639">
        <v>1972778.17</v>
      </c>
      <c r="R20" s="639"/>
      <c r="S20" s="639"/>
      <c r="T20" s="670" t="s">
        <v>474</v>
      </c>
      <c r="U20" s="639"/>
      <c r="V20" s="639">
        <v>4922.6797299999998</v>
      </c>
      <c r="W20" s="639"/>
      <c r="X20" s="639">
        <v>10464565.460999999</v>
      </c>
      <c r="Y20" s="639"/>
      <c r="Z20" s="639">
        <v>328.49506700000001</v>
      </c>
      <c r="AA20" s="639"/>
      <c r="AB20" s="639">
        <v>905832.30799999996</v>
      </c>
      <c r="AC20" s="639"/>
      <c r="AD20" s="639">
        <v>23117.36044</v>
      </c>
      <c r="AE20" s="639">
        <v>33656560.788000003</v>
      </c>
      <c r="AF20" s="639"/>
      <c r="AG20" s="636">
        <v>567.90599999999995</v>
      </c>
      <c r="AH20" s="639">
        <v>520701.36300000001</v>
      </c>
      <c r="AI20" s="674"/>
      <c r="AJ20" s="675"/>
    </row>
    <row r="21" spans="1:36" s="125" customFormat="1" ht="10.5" customHeight="1">
      <c r="A21" s="155"/>
      <c r="B21" s="156"/>
      <c r="C21" s="157"/>
      <c r="D21" s="157"/>
      <c r="E21" s="157"/>
      <c r="F21" s="157"/>
      <c r="G21" s="157"/>
      <c r="H21" s="157"/>
      <c r="I21" s="157"/>
      <c r="J21" s="157"/>
      <c r="K21" s="157"/>
      <c r="L21" s="157"/>
      <c r="M21" s="157"/>
      <c r="N21" s="157"/>
      <c r="O21" s="157"/>
      <c r="P21" s="157"/>
      <c r="Q21" s="157"/>
      <c r="R21" s="158"/>
      <c r="S21" s="158"/>
      <c r="T21" s="156"/>
      <c r="U21" s="157"/>
      <c r="V21" s="157"/>
      <c r="W21" s="157"/>
      <c r="X21" s="157"/>
      <c r="Y21" s="157"/>
      <c r="Z21" s="157"/>
      <c r="AA21" s="157"/>
      <c r="AB21" s="157"/>
      <c r="AC21" s="157"/>
      <c r="AD21" s="157"/>
      <c r="AE21" s="157"/>
      <c r="AF21" s="157"/>
      <c r="AG21" s="159"/>
      <c r="AH21" s="160"/>
      <c r="AI21" s="161"/>
      <c r="AJ21" s="109"/>
    </row>
    <row r="22" spans="1:36" s="125" customFormat="1" ht="10.5" customHeight="1">
      <c r="B22" s="355"/>
      <c r="C22" s="355"/>
      <c r="D22" s="355"/>
      <c r="E22" s="355"/>
      <c r="F22" s="355"/>
      <c r="G22" s="355"/>
      <c r="H22" s="355"/>
      <c r="I22" s="355"/>
      <c r="J22" s="355"/>
      <c r="K22" s="355"/>
      <c r="L22" s="355"/>
      <c r="M22" s="355"/>
      <c r="N22" s="355"/>
      <c r="O22" s="355"/>
      <c r="P22" s="355"/>
      <c r="Q22" s="355"/>
      <c r="R22" s="355"/>
      <c r="S22" s="356"/>
      <c r="T22" s="355"/>
      <c r="U22" s="355"/>
      <c r="V22" s="355"/>
      <c r="W22" s="355"/>
      <c r="X22" s="355"/>
      <c r="Y22" s="355"/>
      <c r="Z22" s="355"/>
      <c r="AA22" s="355"/>
      <c r="AB22" s="355"/>
      <c r="AC22" s="355"/>
      <c r="AD22" s="355"/>
      <c r="AE22" s="355"/>
      <c r="AF22" s="355"/>
      <c r="AG22" s="357"/>
      <c r="AH22" s="358"/>
      <c r="AI22" s="152"/>
      <c r="AJ22" s="109"/>
    </row>
    <row r="23" spans="1:36" s="635" customFormat="1" ht="17.100000000000001" customHeight="1">
      <c r="B23" s="633" t="s">
        <v>482</v>
      </c>
      <c r="C23" s="639" t="s">
        <v>40</v>
      </c>
      <c r="D23" s="639">
        <v>1225.5999999999999</v>
      </c>
      <c r="E23" s="639"/>
      <c r="F23" s="639">
        <v>6791.9589999999998</v>
      </c>
      <c r="G23" s="639"/>
      <c r="H23" s="639">
        <v>704.75</v>
      </c>
      <c r="I23" s="639">
        <v>9441.1389999999992</v>
      </c>
      <c r="J23" s="639"/>
      <c r="K23" s="657">
        <v>306513</v>
      </c>
      <c r="L23" s="639"/>
      <c r="M23" s="657">
        <v>875369.38699999999</v>
      </c>
      <c r="N23" s="657"/>
      <c r="O23" s="639">
        <v>24875</v>
      </c>
      <c r="P23" s="639"/>
      <c r="Q23" s="639">
        <v>74835.824999999997</v>
      </c>
      <c r="R23" s="639"/>
      <c r="S23" s="639"/>
      <c r="T23" s="633" t="s">
        <v>482</v>
      </c>
      <c r="U23" s="639" t="s">
        <v>40</v>
      </c>
      <c r="V23" s="639">
        <v>543.975596</v>
      </c>
      <c r="W23" s="639"/>
      <c r="X23" s="639">
        <v>1206047.936</v>
      </c>
      <c r="Y23" s="639"/>
      <c r="Z23" s="639">
        <v>6.3146380000000004</v>
      </c>
      <c r="AA23" s="639"/>
      <c r="AB23" s="639">
        <v>19851.348000000002</v>
      </c>
      <c r="AC23" s="657"/>
      <c r="AD23" s="639">
        <v>2413.377</v>
      </c>
      <c r="AE23" s="657">
        <v>4067047.5690000001</v>
      </c>
      <c r="AF23" s="657"/>
      <c r="AG23" s="636">
        <v>119.044</v>
      </c>
      <c r="AH23" s="639">
        <v>60820.879000000001</v>
      </c>
      <c r="AI23" s="639"/>
    </row>
    <row r="24" spans="1:36" s="635" customFormat="1" ht="17.100000000000001" customHeight="1">
      <c r="B24" s="633"/>
      <c r="C24" s="634" t="s">
        <v>33</v>
      </c>
      <c r="D24" s="639">
        <v>1024</v>
      </c>
      <c r="E24" s="639"/>
      <c r="F24" s="639">
        <v>5840.8810000000003</v>
      </c>
      <c r="G24" s="639"/>
      <c r="H24" s="639">
        <v>691.06</v>
      </c>
      <c r="I24" s="639">
        <v>8200.08</v>
      </c>
      <c r="J24" s="639"/>
      <c r="K24" s="657">
        <v>266152.13</v>
      </c>
      <c r="L24" s="639"/>
      <c r="M24" s="657">
        <v>754790.37699999998</v>
      </c>
      <c r="N24" s="657"/>
      <c r="O24" s="639">
        <v>33203.26</v>
      </c>
      <c r="P24" s="639"/>
      <c r="Q24" s="639">
        <v>118652.014</v>
      </c>
      <c r="R24" s="639"/>
      <c r="S24" s="639"/>
      <c r="T24" s="633"/>
      <c r="U24" s="634" t="s">
        <v>33</v>
      </c>
      <c r="V24" s="639">
        <v>440.00106049999999</v>
      </c>
      <c r="W24" s="639"/>
      <c r="X24" s="639">
        <v>936804.83600000001</v>
      </c>
      <c r="Y24" s="639"/>
      <c r="Z24" s="639">
        <v>0.47827739000000002</v>
      </c>
      <c r="AA24" s="639"/>
      <c r="AB24" s="639">
        <v>1162.0070000000001</v>
      </c>
      <c r="AC24" s="657"/>
      <c r="AD24" s="639">
        <v>2011.5250000000001</v>
      </c>
      <c r="AE24" s="657">
        <v>3297035.2510000002</v>
      </c>
      <c r="AF24" s="657"/>
      <c r="AG24" s="636">
        <v>79.752560000000003</v>
      </c>
      <c r="AH24" s="639">
        <v>34992.622000000003</v>
      </c>
      <c r="AI24" s="639"/>
    </row>
    <row r="25" spans="1:36" s="635" customFormat="1" ht="17.100000000000001" customHeight="1">
      <c r="B25" s="633"/>
      <c r="C25" s="634" t="s">
        <v>34</v>
      </c>
      <c r="D25" s="639">
        <v>1149.1199999999999</v>
      </c>
      <c r="E25" s="639"/>
      <c r="F25" s="639">
        <v>6549.69</v>
      </c>
      <c r="G25" s="639"/>
      <c r="H25" s="639">
        <v>605.36</v>
      </c>
      <c r="I25" s="639">
        <v>7377.7179999999998</v>
      </c>
      <c r="J25" s="639"/>
      <c r="K25" s="657">
        <v>263508.09999999998</v>
      </c>
      <c r="L25" s="639"/>
      <c r="M25" s="657">
        <v>700714.65700000001</v>
      </c>
      <c r="N25" s="657"/>
      <c r="O25" s="639">
        <v>17800.07</v>
      </c>
      <c r="P25" s="639"/>
      <c r="Q25" s="639">
        <v>55001.046999999999</v>
      </c>
      <c r="R25" s="639"/>
      <c r="S25" s="639"/>
      <c r="T25" s="633"/>
      <c r="U25" s="634" t="s">
        <v>34</v>
      </c>
      <c r="V25" s="639">
        <v>237.60753030000001</v>
      </c>
      <c r="W25" s="639"/>
      <c r="X25" s="639">
        <v>503377.49200000003</v>
      </c>
      <c r="Y25" s="639"/>
      <c r="Z25" s="639">
        <v>4.5951915999999997</v>
      </c>
      <c r="AA25" s="639"/>
      <c r="AB25" s="639">
        <v>11248.617</v>
      </c>
      <c r="AC25" s="657"/>
      <c r="AD25" s="639">
        <v>2181.5369999999998</v>
      </c>
      <c r="AE25" s="657">
        <v>3513865.5950000002</v>
      </c>
      <c r="AF25" s="657"/>
      <c r="AG25" s="636">
        <v>123.14645</v>
      </c>
      <c r="AH25" s="639">
        <v>54149.817999999999</v>
      </c>
      <c r="AI25" s="639"/>
    </row>
    <row r="26" spans="1:36" s="635" customFormat="1" ht="17.100000000000001" customHeight="1">
      <c r="B26" s="633"/>
      <c r="C26" s="634" t="s">
        <v>312</v>
      </c>
      <c r="D26" s="639">
        <v>1008</v>
      </c>
      <c r="E26" s="639"/>
      <c r="F26" s="639">
        <v>5838.1480000000001</v>
      </c>
      <c r="G26" s="639"/>
      <c r="H26" s="639">
        <v>285.7</v>
      </c>
      <c r="I26" s="639">
        <v>3560.0219999999999</v>
      </c>
      <c r="J26" s="639"/>
      <c r="K26" s="657">
        <v>306694.65000000002</v>
      </c>
      <c r="L26" s="639"/>
      <c r="M26" s="657">
        <v>797205.13300000003</v>
      </c>
      <c r="N26" s="657"/>
      <c r="O26" s="639">
        <v>20085.09</v>
      </c>
      <c r="P26" s="639"/>
      <c r="Q26" s="639">
        <v>57560.377999999997</v>
      </c>
      <c r="R26" s="639"/>
      <c r="S26" s="639"/>
      <c r="T26" s="633"/>
      <c r="U26" s="634" t="s">
        <v>312</v>
      </c>
      <c r="V26" s="639">
        <v>610.24158565000005</v>
      </c>
      <c r="W26" s="639"/>
      <c r="X26" s="639">
        <v>855424.31799999997</v>
      </c>
      <c r="Y26" s="639"/>
      <c r="Z26" s="639">
        <v>2.5281719100000002</v>
      </c>
      <c r="AA26" s="639"/>
      <c r="AB26" s="639">
        <v>7374.1819999999998</v>
      </c>
      <c r="AC26" s="657"/>
      <c r="AD26" s="639">
        <v>1735.7809999999999</v>
      </c>
      <c r="AE26" s="657">
        <v>2784359.5380000002</v>
      </c>
      <c r="AF26" s="657"/>
      <c r="AG26" s="636">
        <v>82.698920000000001</v>
      </c>
      <c r="AH26" s="639">
        <v>31866.473999999998</v>
      </c>
      <c r="AI26" s="639"/>
    </row>
    <row r="27" spans="1:36" s="635" customFormat="1" ht="17.100000000000001" customHeight="1">
      <c r="B27" s="633"/>
      <c r="C27" s="634" t="s">
        <v>35</v>
      </c>
      <c r="D27" s="639">
        <v>419.2</v>
      </c>
      <c r="E27" s="639"/>
      <c r="F27" s="639">
        <v>1896.998</v>
      </c>
      <c r="G27" s="639"/>
      <c r="H27" s="639">
        <v>804.12900000000002</v>
      </c>
      <c r="I27" s="639">
        <v>9596.0229999999992</v>
      </c>
      <c r="J27" s="639"/>
      <c r="K27" s="657">
        <v>263873</v>
      </c>
      <c r="L27" s="639"/>
      <c r="M27" s="657">
        <v>634982.71799999999</v>
      </c>
      <c r="N27" s="657"/>
      <c r="O27" s="639">
        <v>34784</v>
      </c>
      <c r="P27" s="639"/>
      <c r="Q27" s="639">
        <v>100244.99400000001</v>
      </c>
      <c r="R27" s="639"/>
      <c r="S27" s="639"/>
      <c r="T27" s="633"/>
      <c r="U27" s="634" t="s">
        <v>35</v>
      </c>
      <c r="V27" s="639">
        <v>262.44321200000002</v>
      </c>
      <c r="W27" s="639"/>
      <c r="X27" s="639">
        <v>273771.68199999997</v>
      </c>
      <c r="Y27" s="639"/>
      <c r="Z27" s="639">
        <v>22.260249000000002</v>
      </c>
      <c r="AA27" s="639"/>
      <c r="AB27" s="639">
        <v>25550.363000000001</v>
      </c>
      <c r="AC27" s="657"/>
      <c r="AD27" s="639">
        <v>1531.248</v>
      </c>
      <c r="AE27" s="657">
        <v>2113193.1349999998</v>
      </c>
      <c r="AF27" s="657"/>
      <c r="AG27" s="636">
        <v>59.393999999999998</v>
      </c>
      <c r="AH27" s="639">
        <v>15977.34</v>
      </c>
      <c r="AI27" s="639"/>
    </row>
    <row r="28" spans="1:36" s="635" customFormat="1" ht="17.100000000000001" customHeight="1">
      <c r="B28" s="633"/>
      <c r="C28" s="634" t="s">
        <v>36</v>
      </c>
      <c r="D28" s="639">
        <v>806.4</v>
      </c>
      <c r="E28" s="639"/>
      <c r="F28" s="639">
        <v>3755.07</v>
      </c>
      <c r="G28" s="639"/>
      <c r="H28" s="639">
        <v>797.19899999999996</v>
      </c>
      <c r="I28" s="639">
        <v>9721.4269999999997</v>
      </c>
      <c r="J28" s="639"/>
      <c r="K28" s="657">
        <v>433333</v>
      </c>
      <c r="L28" s="639"/>
      <c r="M28" s="657">
        <v>1015212.82</v>
      </c>
      <c r="N28" s="657"/>
      <c r="O28" s="639">
        <v>31505</v>
      </c>
      <c r="P28" s="639"/>
      <c r="Q28" s="639">
        <v>80789.585999999996</v>
      </c>
      <c r="R28" s="639"/>
      <c r="S28" s="640"/>
      <c r="T28" s="633"/>
      <c r="U28" s="634" t="s">
        <v>36</v>
      </c>
      <c r="V28" s="639">
        <v>430.76206100000002</v>
      </c>
      <c r="W28" s="639"/>
      <c r="X28" s="639">
        <v>416114.04800000001</v>
      </c>
      <c r="Y28" s="639"/>
      <c r="Z28" s="639">
        <v>25.641817</v>
      </c>
      <c r="AA28" s="639"/>
      <c r="AB28" s="639">
        <v>43408.163999999997</v>
      </c>
      <c r="AC28" s="657"/>
      <c r="AD28" s="639">
        <v>1570.01</v>
      </c>
      <c r="AE28" s="657">
        <v>1898632.496</v>
      </c>
      <c r="AF28" s="657"/>
      <c r="AG28" s="636">
        <v>80.671000000000006</v>
      </c>
      <c r="AH28" s="639">
        <v>39032.230000000003</v>
      </c>
      <c r="AI28" s="639"/>
    </row>
    <row r="29" spans="1:36" s="635" customFormat="1" ht="17.100000000000001" customHeight="1">
      <c r="B29" s="633"/>
      <c r="C29" s="634" t="s">
        <v>448</v>
      </c>
      <c r="D29" s="639">
        <v>721.6</v>
      </c>
      <c r="E29" s="639"/>
      <c r="F29" s="639">
        <v>3521.2109999999998</v>
      </c>
      <c r="G29" s="639"/>
      <c r="H29" s="639">
        <v>921.22799999999995</v>
      </c>
      <c r="I29" s="639">
        <v>11172.343999999999</v>
      </c>
      <c r="J29" s="639"/>
      <c r="K29" s="657">
        <v>331980</v>
      </c>
      <c r="L29" s="639"/>
      <c r="M29" s="657">
        <v>818538.99699999997</v>
      </c>
      <c r="N29" s="657"/>
      <c r="O29" s="639">
        <v>30570</v>
      </c>
      <c r="P29" s="639"/>
      <c r="Q29" s="639">
        <v>83761.212</v>
      </c>
      <c r="R29" s="639"/>
      <c r="S29" s="639"/>
      <c r="T29" s="633"/>
      <c r="U29" s="634" t="s">
        <v>448</v>
      </c>
      <c r="V29" s="639">
        <v>386.19837699999999</v>
      </c>
      <c r="W29" s="639"/>
      <c r="X29" s="639">
        <v>430438.01299999998</v>
      </c>
      <c r="Y29" s="639"/>
      <c r="Z29" s="639">
        <v>41.854261999999999</v>
      </c>
      <c r="AA29" s="639"/>
      <c r="AB29" s="639">
        <v>71195.214999999997</v>
      </c>
      <c r="AC29" s="657"/>
      <c r="AD29" s="639">
        <v>1957.0419999999999</v>
      </c>
      <c r="AE29" s="657">
        <v>1888855.0989999999</v>
      </c>
      <c r="AF29" s="818"/>
      <c r="AG29" s="636">
        <v>105.291</v>
      </c>
      <c r="AH29" s="639">
        <v>53832.459000000003</v>
      </c>
      <c r="AI29" s="639"/>
    </row>
    <row r="30" spans="1:36" s="635" customFormat="1" ht="17.100000000000001" customHeight="1">
      <c r="B30" s="633"/>
      <c r="C30" s="634" t="s">
        <v>37</v>
      </c>
      <c r="D30" s="639">
        <v>822.4</v>
      </c>
      <c r="E30" s="639"/>
      <c r="F30" s="639">
        <v>3883.933</v>
      </c>
      <c r="G30" s="639"/>
      <c r="H30" s="639">
        <v>1023.228</v>
      </c>
      <c r="I30" s="639">
        <v>13173.921</v>
      </c>
      <c r="J30" s="639"/>
      <c r="K30" s="657">
        <v>372651</v>
      </c>
      <c r="L30" s="639"/>
      <c r="M30" s="657">
        <v>1013878.227</v>
      </c>
      <c r="N30" s="657"/>
      <c r="O30" s="639">
        <v>45885</v>
      </c>
      <c r="P30" s="639"/>
      <c r="Q30" s="639">
        <v>128132.19500000001</v>
      </c>
      <c r="R30" s="639"/>
      <c r="S30" s="639"/>
      <c r="T30" s="633"/>
      <c r="U30" s="634" t="s">
        <v>37</v>
      </c>
      <c r="V30" s="639">
        <v>358.10296399999999</v>
      </c>
      <c r="W30" s="639"/>
      <c r="X30" s="639">
        <v>454396.49699999997</v>
      </c>
      <c r="Y30" s="639"/>
      <c r="Z30" s="639">
        <v>33.071075999999998</v>
      </c>
      <c r="AA30" s="639"/>
      <c r="AB30" s="639">
        <v>58889.62</v>
      </c>
      <c r="AC30" s="657"/>
      <c r="AD30" s="639">
        <v>2018.8340000000001</v>
      </c>
      <c r="AE30" s="657">
        <v>1686115.405</v>
      </c>
      <c r="AF30" s="657"/>
      <c r="AG30" s="636">
        <v>95.700999999999993</v>
      </c>
      <c r="AH30" s="639">
        <v>60860.307000000001</v>
      </c>
      <c r="AI30" s="639"/>
    </row>
    <row r="31" spans="1:36" s="635" customFormat="1" ht="17.100000000000001" customHeight="1">
      <c r="B31" s="633"/>
      <c r="C31" s="634" t="s">
        <v>449</v>
      </c>
      <c r="D31" s="639">
        <v>806.4</v>
      </c>
      <c r="E31" s="639"/>
      <c r="F31" s="639">
        <v>4146.0119999999997</v>
      </c>
      <c r="G31" s="639"/>
      <c r="H31" s="639">
        <v>836.57899999999995</v>
      </c>
      <c r="I31" s="639">
        <v>10760.242</v>
      </c>
      <c r="J31" s="639"/>
      <c r="K31" s="657">
        <v>378067</v>
      </c>
      <c r="L31" s="639"/>
      <c r="M31" s="657">
        <v>1063583.0379999999</v>
      </c>
      <c r="N31" s="657"/>
      <c r="O31" s="639">
        <v>36017</v>
      </c>
      <c r="P31" s="639"/>
      <c r="Q31" s="639">
        <v>106884.16499999999</v>
      </c>
      <c r="R31" s="639"/>
      <c r="S31" s="639"/>
      <c r="T31" s="633"/>
      <c r="U31" s="634" t="s">
        <v>449</v>
      </c>
      <c r="V31" s="639">
        <v>436.82867700000003</v>
      </c>
      <c r="W31" s="639"/>
      <c r="X31" s="639">
        <v>604020.79500000004</v>
      </c>
      <c r="Y31" s="639"/>
      <c r="Z31" s="639">
        <v>19.7424</v>
      </c>
      <c r="AA31" s="639"/>
      <c r="AB31" s="639">
        <v>36378.22</v>
      </c>
      <c r="AC31" s="657"/>
      <c r="AD31" s="639">
        <v>1851.7</v>
      </c>
      <c r="AE31" s="657">
        <v>1428993.4909999999</v>
      </c>
      <c r="AF31" s="657"/>
      <c r="AG31" s="636">
        <v>49.671999999999997</v>
      </c>
      <c r="AH31" s="639">
        <v>35817.830999999998</v>
      </c>
      <c r="AI31" s="639"/>
    </row>
    <row r="32" spans="1:36" s="635" customFormat="1" ht="16.5" customHeight="1">
      <c r="B32" s="633"/>
      <c r="C32" s="634" t="s">
        <v>38</v>
      </c>
      <c r="D32" s="639">
        <v>1380.1</v>
      </c>
      <c r="E32" s="639"/>
      <c r="F32" s="639">
        <v>7510.7550000000001</v>
      </c>
      <c r="G32" s="639"/>
      <c r="H32" s="639">
        <v>774.005</v>
      </c>
      <c r="I32" s="639">
        <v>10440.895</v>
      </c>
      <c r="J32" s="639"/>
      <c r="K32" s="657">
        <v>366202</v>
      </c>
      <c r="L32" s="639"/>
      <c r="M32" s="657">
        <v>1078725.246</v>
      </c>
      <c r="N32" s="657"/>
      <c r="O32" s="639">
        <v>28550</v>
      </c>
      <c r="P32" s="639"/>
      <c r="Q32" s="639">
        <v>87764.66</v>
      </c>
      <c r="R32" s="639"/>
      <c r="S32" s="639"/>
      <c r="T32" s="633"/>
      <c r="U32" s="634" t="s">
        <v>38</v>
      </c>
      <c r="V32" s="639">
        <v>399.254122</v>
      </c>
      <c r="W32" s="639"/>
      <c r="X32" s="639">
        <v>533596.45400000003</v>
      </c>
      <c r="Y32" s="639"/>
      <c r="Z32" s="639">
        <v>24.322237000000001</v>
      </c>
      <c r="AA32" s="639"/>
      <c r="AB32" s="639">
        <v>40263.182000000001</v>
      </c>
      <c r="AC32" s="657"/>
      <c r="AD32" s="639">
        <v>1794.3130000000001</v>
      </c>
      <c r="AE32" s="657">
        <v>1600396.378</v>
      </c>
      <c r="AF32" s="657"/>
      <c r="AG32" s="636">
        <v>33.161000000000001</v>
      </c>
      <c r="AH32" s="639">
        <v>26171.272000000001</v>
      </c>
      <c r="AI32" s="639"/>
    </row>
    <row r="33" spans="2:35" s="635" customFormat="1" ht="16.5" customHeight="1">
      <c r="B33" s="633"/>
      <c r="C33" s="634" t="s">
        <v>41</v>
      </c>
      <c r="D33" s="639">
        <v>1411.2</v>
      </c>
      <c r="E33" s="639"/>
      <c r="F33" s="639">
        <v>8042.2830000000004</v>
      </c>
      <c r="G33" s="639"/>
      <c r="H33" s="639">
        <v>1130.7080000000001</v>
      </c>
      <c r="I33" s="639">
        <v>14456.71</v>
      </c>
      <c r="J33" s="639"/>
      <c r="K33" s="657">
        <v>329241</v>
      </c>
      <c r="L33" s="639"/>
      <c r="M33" s="657">
        <v>1002534.465</v>
      </c>
      <c r="N33" s="657"/>
      <c r="O33" s="639">
        <v>37945</v>
      </c>
      <c r="P33" s="639"/>
      <c r="Q33" s="639">
        <v>126667.69500000001</v>
      </c>
      <c r="R33" s="639"/>
      <c r="S33" s="639"/>
      <c r="T33" s="633"/>
      <c r="U33" s="634" t="s">
        <v>41</v>
      </c>
      <c r="V33" s="639">
        <v>438.356357</v>
      </c>
      <c r="W33" s="639"/>
      <c r="X33" s="639">
        <v>534682.81000000006</v>
      </c>
      <c r="Y33" s="639"/>
      <c r="Z33" s="639">
        <v>41.113154000000002</v>
      </c>
      <c r="AA33" s="639"/>
      <c r="AB33" s="639">
        <v>73844.111999999994</v>
      </c>
      <c r="AC33" s="657"/>
      <c r="AD33" s="639">
        <v>1767.6790000000001</v>
      </c>
      <c r="AE33" s="657">
        <v>1924486.4709999999</v>
      </c>
      <c r="AF33" s="657"/>
      <c r="AG33" s="636">
        <v>27.925999999999998</v>
      </c>
      <c r="AH33" s="639">
        <v>21779.438999999998</v>
      </c>
      <c r="AI33" s="639"/>
    </row>
    <row r="34" spans="2:35" s="635" customFormat="1" ht="16.5" customHeight="1">
      <c r="B34" s="633"/>
      <c r="C34" s="634" t="s">
        <v>39</v>
      </c>
      <c r="D34" s="639">
        <v>1008</v>
      </c>
      <c r="E34" s="639"/>
      <c r="F34" s="639">
        <v>5517.04</v>
      </c>
      <c r="G34" s="639"/>
      <c r="H34" s="639">
        <v>1042.393</v>
      </c>
      <c r="I34" s="639">
        <v>12800.199000000001</v>
      </c>
      <c r="J34" s="639"/>
      <c r="K34" s="657">
        <v>392409</v>
      </c>
      <c r="L34" s="639"/>
      <c r="M34" s="657">
        <v>1303525.2860000001</v>
      </c>
      <c r="N34" s="657"/>
      <c r="O34" s="639">
        <v>46046</v>
      </c>
      <c r="P34" s="639"/>
      <c r="Q34" s="639">
        <v>186973.302</v>
      </c>
      <c r="R34" s="639"/>
      <c r="S34" s="639"/>
      <c r="T34" s="633"/>
      <c r="U34" s="634" t="s">
        <v>39</v>
      </c>
      <c r="V34" s="639">
        <v>344.50052199999999</v>
      </c>
      <c r="W34" s="639"/>
      <c r="X34" s="639">
        <v>444749.23499999999</v>
      </c>
      <c r="Y34" s="639"/>
      <c r="Z34" s="639">
        <v>14.813936</v>
      </c>
      <c r="AA34" s="639"/>
      <c r="AB34" s="639">
        <v>28516.300999999999</v>
      </c>
      <c r="AC34" s="657"/>
      <c r="AD34" s="639">
        <v>2469.8420000000001</v>
      </c>
      <c r="AE34" s="657">
        <v>2742413.0290000001</v>
      </c>
      <c r="AF34" s="657"/>
      <c r="AG34" s="636">
        <v>81.540999999999997</v>
      </c>
      <c r="AH34" s="639">
        <v>67530.319000000003</v>
      </c>
      <c r="AI34" s="639"/>
    </row>
    <row r="35" spans="2:35" s="635" customFormat="1" ht="16.5" customHeight="1">
      <c r="B35" s="633"/>
      <c r="C35" s="634"/>
      <c r="D35" s="639"/>
      <c r="E35" s="639"/>
      <c r="F35" s="639"/>
      <c r="G35" s="639"/>
      <c r="H35" s="639"/>
      <c r="I35" s="639"/>
      <c r="J35" s="639"/>
      <c r="K35" s="657"/>
      <c r="L35" s="639"/>
      <c r="M35" s="657"/>
      <c r="N35" s="657"/>
      <c r="O35" s="639"/>
      <c r="P35" s="639"/>
      <c r="Q35" s="639"/>
      <c r="R35" s="639"/>
      <c r="S35" s="639"/>
      <c r="T35" s="633"/>
      <c r="U35" s="634"/>
      <c r="V35" s="639"/>
      <c r="W35" s="639"/>
      <c r="X35" s="639"/>
      <c r="Y35" s="639"/>
      <c r="Z35" s="639"/>
      <c r="AA35" s="639"/>
      <c r="AB35" s="639"/>
      <c r="AC35" s="657"/>
      <c r="AD35" s="639"/>
      <c r="AE35" s="657"/>
      <c r="AF35" s="657"/>
      <c r="AG35" s="636"/>
      <c r="AH35" s="639"/>
      <c r="AI35" s="639"/>
    </row>
    <row r="36" spans="2:35" s="635" customFormat="1" ht="16.5" customHeight="1">
      <c r="B36" s="633" t="s">
        <v>474</v>
      </c>
      <c r="C36" s="634" t="s">
        <v>40</v>
      </c>
      <c r="D36" s="639">
        <v>1048.32</v>
      </c>
      <c r="E36" s="639"/>
      <c r="F36" s="639">
        <v>6288.2169999999996</v>
      </c>
      <c r="G36" s="639"/>
      <c r="H36" s="639">
        <v>519.476</v>
      </c>
      <c r="I36" s="639">
        <v>7236.2340000000004</v>
      </c>
      <c r="J36" s="639"/>
      <c r="K36" s="657">
        <v>133887</v>
      </c>
      <c r="L36" s="639"/>
      <c r="M36" s="657">
        <v>471858.88799999998</v>
      </c>
      <c r="N36" s="657"/>
      <c r="O36" s="639">
        <v>17532</v>
      </c>
      <c r="P36" s="639"/>
      <c r="Q36" s="639">
        <v>86593.150999999998</v>
      </c>
      <c r="R36" s="639"/>
      <c r="S36" s="639"/>
      <c r="T36" s="633" t="s">
        <v>474</v>
      </c>
      <c r="U36" s="634" t="s">
        <v>40</v>
      </c>
      <c r="V36" s="639">
        <v>416.193894</v>
      </c>
      <c r="W36" s="639"/>
      <c r="X36" s="639">
        <v>587860.96799999999</v>
      </c>
      <c r="Y36" s="639"/>
      <c r="Z36" s="639">
        <v>27.47326</v>
      </c>
      <c r="AA36" s="639"/>
      <c r="AB36" s="639">
        <v>57942.665000000001</v>
      </c>
      <c r="AC36" s="657"/>
      <c r="AD36" s="639">
        <v>2081.39</v>
      </c>
      <c r="AE36" s="657">
        <v>2326732.1310000001</v>
      </c>
      <c r="AF36" s="657"/>
      <c r="AG36" s="636">
        <v>26.925999999999998</v>
      </c>
      <c r="AH36" s="639">
        <v>22779.454000000002</v>
      </c>
      <c r="AI36" s="639"/>
    </row>
    <row r="37" spans="2:35" s="635" customFormat="1" ht="16.5" customHeight="1">
      <c r="B37" s="633"/>
      <c r="C37" s="634" t="s">
        <v>33</v>
      </c>
      <c r="D37" s="639">
        <v>1411.2</v>
      </c>
      <c r="E37" s="639"/>
      <c r="F37" s="639">
        <v>8533.2909999999993</v>
      </c>
      <c r="G37" s="639"/>
      <c r="H37" s="639">
        <v>629.49</v>
      </c>
      <c r="I37" s="639">
        <v>8945.5069999999996</v>
      </c>
      <c r="J37" s="639"/>
      <c r="K37" s="657">
        <v>227695</v>
      </c>
      <c r="L37" s="639"/>
      <c r="M37" s="657">
        <v>795473.84</v>
      </c>
      <c r="N37" s="657"/>
      <c r="O37" s="639">
        <v>19345</v>
      </c>
      <c r="P37" s="639"/>
      <c r="Q37" s="639">
        <v>99919.592999999993</v>
      </c>
      <c r="R37" s="639"/>
      <c r="S37" s="639"/>
      <c r="T37" s="633"/>
      <c r="U37" s="634" t="s">
        <v>33</v>
      </c>
      <c r="V37" s="639">
        <v>378.95228800000001</v>
      </c>
      <c r="W37" s="639"/>
      <c r="X37" s="639">
        <v>606402.41599999997</v>
      </c>
      <c r="Y37" s="639"/>
      <c r="Z37" s="639">
        <v>32.916581000000001</v>
      </c>
      <c r="AA37" s="639"/>
      <c r="AB37" s="639">
        <v>70328.506999999998</v>
      </c>
      <c r="AC37" s="657"/>
      <c r="AD37" s="639">
        <v>2405.143</v>
      </c>
      <c r="AE37" s="657">
        <v>2569706.9449999998</v>
      </c>
      <c r="AF37" s="657"/>
      <c r="AG37" s="636">
        <v>40.582000000000001</v>
      </c>
      <c r="AH37" s="639">
        <v>35597.392999999996</v>
      </c>
      <c r="AI37" s="639"/>
    </row>
    <row r="38" spans="2:35" s="635" customFormat="1" ht="16.5" customHeight="1">
      <c r="B38" s="633"/>
      <c r="C38" s="634" t="s">
        <v>34</v>
      </c>
      <c r="D38" s="639">
        <v>861.4</v>
      </c>
      <c r="E38" s="639"/>
      <c r="F38" s="639">
        <v>5323.28</v>
      </c>
      <c r="G38" s="639"/>
      <c r="H38" s="639">
        <v>840.19100000000003</v>
      </c>
      <c r="I38" s="639">
        <v>12685.697</v>
      </c>
      <c r="J38" s="639"/>
      <c r="K38" s="657">
        <v>245866</v>
      </c>
      <c r="L38" s="639"/>
      <c r="M38" s="657">
        <v>946583.36</v>
      </c>
      <c r="N38" s="657"/>
      <c r="O38" s="639">
        <v>22240</v>
      </c>
      <c r="P38" s="639"/>
      <c r="Q38" s="639">
        <v>110625.841</v>
      </c>
      <c r="R38" s="639"/>
      <c r="S38" s="639"/>
      <c r="T38" s="633"/>
      <c r="U38" s="634" t="s">
        <v>34</v>
      </c>
      <c r="V38" s="639">
        <v>437.26534500000002</v>
      </c>
      <c r="W38" s="639"/>
      <c r="X38" s="639">
        <v>798320.83499999996</v>
      </c>
      <c r="Y38" s="639"/>
      <c r="Z38" s="639">
        <v>21.446694999999998</v>
      </c>
      <c r="AA38" s="639"/>
      <c r="AB38" s="639">
        <v>50142.506000000001</v>
      </c>
      <c r="AC38" s="657"/>
      <c r="AD38" s="639">
        <v>2096.2660000000001</v>
      </c>
      <c r="AE38" s="657">
        <v>2290479.8160000001</v>
      </c>
      <c r="AF38" s="657"/>
      <c r="AG38" s="636">
        <v>30.404</v>
      </c>
      <c r="AH38" s="639">
        <v>26285.449000000001</v>
      </c>
      <c r="AI38" s="639"/>
    </row>
    <row r="39" spans="2:35" s="635" customFormat="1" ht="16.5" customHeight="1">
      <c r="B39" s="633"/>
      <c r="C39" s="634" t="s">
        <v>312</v>
      </c>
      <c r="D39" s="639">
        <v>825.4</v>
      </c>
      <c r="E39" s="639"/>
      <c r="F39" s="639">
        <v>5432.39</v>
      </c>
      <c r="G39" s="639"/>
      <c r="H39" s="639">
        <v>705.44500000000005</v>
      </c>
      <c r="I39" s="639">
        <v>11669.89</v>
      </c>
      <c r="J39" s="639"/>
      <c r="K39" s="657">
        <v>321050.53000000003</v>
      </c>
      <c r="L39" s="639"/>
      <c r="M39" s="657">
        <v>1320139.8400000001</v>
      </c>
      <c r="N39" s="657"/>
      <c r="O39" s="639">
        <v>31585.03</v>
      </c>
      <c r="P39" s="639"/>
      <c r="Q39" s="639">
        <v>163710.95699999999</v>
      </c>
      <c r="R39" s="639"/>
      <c r="S39" s="639"/>
      <c r="T39" s="633"/>
      <c r="U39" s="634" t="s">
        <v>312</v>
      </c>
      <c r="V39" s="639">
        <v>506.00933300000003</v>
      </c>
      <c r="W39" s="639"/>
      <c r="X39" s="639">
        <v>1042141.714</v>
      </c>
      <c r="Y39" s="639"/>
      <c r="Z39" s="639">
        <v>27.596337999999999</v>
      </c>
      <c r="AA39" s="639"/>
      <c r="AB39" s="639">
        <v>71664.433999999994</v>
      </c>
      <c r="AC39" s="657"/>
      <c r="AD39" s="639">
        <v>2051.8506000000002</v>
      </c>
      <c r="AE39" s="657">
        <v>2563806.2370000002</v>
      </c>
      <c r="AF39" s="657"/>
      <c r="AG39" s="636">
        <v>96.647999999999996</v>
      </c>
      <c r="AH39" s="639">
        <v>95579.82</v>
      </c>
      <c r="AI39" s="639"/>
    </row>
    <row r="40" spans="2:35" s="635" customFormat="1" ht="16.5" customHeight="1">
      <c r="B40" s="633"/>
      <c r="C40" s="634" t="s">
        <v>35</v>
      </c>
      <c r="D40" s="639">
        <v>1411.2</v>
      </c>
      <c r="E40" s="639"/>
      <c r="F40" s="639">
        <v>9581.2119999999995</v>
      </c>
      <c r="G40" s="639"/>
      <c r="H40" s="639">
        <v>695.44399999999996</v>
      </c>
      <c r="I40" s="639">
        <v>11009.347</v>
      </c>
      <c r="J40" s="639"/>
      <c r="K40" s="657">
        <v>305182</v>
      </c>
      <c r="L40" s="639"/>
      <c r="M40" s="657">
        <v>1310002.831</v>
      </c>
      <c r="N40" s="657"/>
      <c r="O40" s="639">
        <v>29194</v>
      </c>
      <c r="P40" s="639"/>
      <c r="Q40" s="639">
        <v>161207.91200000001</v>
      </c>
      <c r="R40" s="639"/>
      <c r="S40" s="639"/>
      <c r="T40" s="633"/>
      <c r="U40" s="634" t="s">
        <v>35</v>
      </c>
      <c r="V40" s="639">
        <v>437.27250099999998</v>
      </c>
      <c r="W40" s="639"/>
      <c r="X40" s="639">
        <v>899846.59</v>
      </c>
      <c r="Y40" s="639"/>
      <c r="Z40" s="639">
        <v>30.487437</v>
      </c>
      <c r="AA40" s="639"/>
      <c r="AB40" s="639">
        <v>78829.354999999996</v>
      </c>
      <c r="AC40" s="657"/>
      <c r="AD40" s="639">
        <v>2099.2244300000002</v>
      </c>
      <c r="AE40" s="657">
        <v>2766576.6570000001</v>
      </c>
      <c r="AF40" s="657"/>
      <c r="AG40" s="636">
        <v>9.1479999999999997</v>
      </c>
      <c r="AH40" s="639">
        <v>7777.2759999999998</v>
      </c>
      <c r="AI40" s="639"/>
    </row>
    <row r="41" spans="2:35" s="635" customFormat="1" ht="16.5" customHeight="1">
      <c r="B41" s="633"/>
      <c r="C41" s="634" t="s">
        <v>36</v>
      </c>
      <c r="D41" s="639">
        <v>1209.5999999999999</v>
      </c>
      <c r="E41" s="639"/>
      <c r="F41" s="639">
        <v>8473.67</v>
      </c>
      <c r="G41" s="639"/>
      <c r="H41" s="639">
        <v>615</v>
      </c>
      <c r="I41" s="639">
        <v>10245.407000000001</v>
      </c>
      <c r="J41" s="639"/>
      <c r="K41" s="657">
        <v>217574</v>
      </c>
      <c r="L41" s="639"/>
      <c r="M41" s="657">
        <v>955975.42500000005</v>
      </c>
      <c r="N41" s="657"/>
      <c r="O41" s="639">
        <v>25354</v>
      </c>
      <c r="P41" s="639"/>
      <c r="Q41" s="639">
        <v>146218.89600000001</v>
      </c>
      <c r="R41" s="639"/>
      <c r="S41" s="639" t="s">
        <v>486</v>
      </c>
      <c r="T41" s="633"/>
      <c r="U41" s="634" t="s">
        <v>36</v>
      </c>
      <c r="V41" s="639">
        <v>337.53807599999999</v>
      </c>
      <c r="W41" s="639"/>
      <c r="X41" s="639">
        <v>727307.30500000005</v>
      </c>
      <c r="Y41" s="639"/>
      <c r="Z41" s="639">
        <v>39.480918000000003</v>
      </c>
      <c r="AA41" s="639"/>
      <c r="AB41" s="639">
        <v>104621.17200000001</v>
      </c>
      <c r="AC41" s="657"/>
      <c r="AD41" s="639">
        <v>1599.6768500000001</v>
      </c>
      <c r="AE41" s="657">
        <v>2295410.8689999999</v>
      </c>
      <c r="AF41" s="657"/>
      <c r="AG41" s="636">
        <v>80.805999999999997</v>
      </c>
      <c r="AH41" s="639">
        <v>72313.342999999993</v>
      </c>
      <c r="AI41" s="639"/>
    </row>
    <row r="42" spans="2:35" s="635" customFormat="1" ht="16.5" customHeight="1">
      <c r="B42" s="633"/>
      <c r="C42" s="634" t="s">
        <v>448</v>
      </c>
      <c r="D42" s="639">
        <v>1008</v>
      </c>
      <c r="E42" s="639"/>
      <c r="F42" s="639">
        <v>6928.232</v>
      </c>
      <c r="G42" s="639"/>
      <c r="H42" s="639">
        <v>674.57600000000002</v>
      </c>
      <c r="I42" s="639">
        <v>12923.231</v>
      </c>
      <c r="J42" s="639"/>
      <c r="K42" s="657">
        <v>327177</v>
      </c>
      <c r="L42" s="639"/>
      <c r="M42" s="657">
        <v>1397337.459</v>
      </c>
      <c r="N42" s="657"/>
      <c r="O42" s="639">
        <v>41925</v>
      </c>
      <c r="P42" s="639"/>
      <c r="Q42" s="639">
        <v>218384.573</v>
      </c>
      <c r="R42" s="639"/>
      <c r="S42" s="639"/>
      <c r="T42" s="633"/>
      <c r="U42" s="634" t="s">
        <v>448</v>
      </c>
      <c r="V42" s="639">
        <v>415.09119700000002</v>
      </c>
      <c r="W42" s="639"/>
      <c r="X42" s="639">
        <v>910943.95200000005</v>
      </c>
      <c r="Y42" s="639"/>
      <c r="Z42" s="639">
        <v>15.008065</v>
      </c>
      <c r="AA42" s="639"/>
      <c r="AB42" s="639">
        <v>44201.620999999999</v>
      </c>
      <c r="AC42" s="657"/>
      <c r="AD42" s="639">
        <v>1904.0155600000001</v>
      </c>
      <c r="AE42" s="657">
        <v>3029718.8050000002</v>
      </c>
      <c r="AF42" s="657"/>
      <c r="AG42" s="636">
        <v>66.224999999999994</v>
      </c>
      <c r="AH42" s="639">
        <v>58709.284</v>
      </c>
      <c r="AI42" s="639"/>
    </row>
    <row r="43" spans="2:35" s="635" customFormat="1" ht="16.5" customHeight="1">
      <c r="B43" s="633"/>
      <c r="C43" s="634" t="s">
        <v>37</v>
      </c>
      <c r="D43" s="639">
        <v>876.4</v>
      </c>
      <c r="E43" s="639"/>
      <c r="F43" s="639">
        <v>5869.4690000000001</v>
      </c>
      <c r="G43" s="639"/>
      <c r="H43" s="639">
        <v>702.64599999999996</v>
      </c>
      <c r="I43" s="639">
        <v>14500.156999999999</v>
      </c>
      <c r="J43" s="639"/>
      <c r="K43" s="657">
        <v>319442</v>
      </c>
      <c r="L43" s="639"/>
      <c r="M43" s="657">
        <v>1355273.2069999999</v>
      </c>
      <c r="N43" s="657"/>
      <c r="O43" s="639">
        <v>26089.94</v>
      </c>
      <c r="P43" s="639"/>
      <c r="Q43" s="639">
        <v>131396.016</v>
      </c>
      <c r="R43" s="639"/>
      <c r="S43" s="639"/>
      <c r="T43" s="633"/>
      <c r="U43" s="634" t="s">
        <v>37</v>
      </c>
      <c r="V43" s="639">
        <v>341.46223300000003</v>
      </c>
      <c r="W43" s="639"/>
      <c r="X43" s="639">
        <v>804863.951</v>
      </c>
      <c r="Y43" s="639"/>
      <c r="Z43" s="639">
        <v>24.915596000000001</v>
      </c>
      <c r="AA43" s="639"/>
      <c r="AB43" s="639">
        <v>76157.232000000004</v>
      </c>
      <c r="AC43" s="657"/>
      <c r="AD43" s="639">
        <v>1892.6197199999999</v>
      </c>
      <c r="AE43" s="657">
        <v>3170553.67</v>
      </c>
      <c r="AF43" s="657"/>
      <c r="AG43" s="636">
        <v>49.295000000000002</v>
      </c>
      <c r="AH43" s="639">
        <v>44742.381999999998</v>
      </c>
      <c r="AI43" s="639"/>
    </row>
    <row r="44" spans="2:35" s="635" customFormat="1" ht="16.5" customHeight="1">
      <c r="B44" s="633"/>
      <c r="C44" s="634" t="s">
        <v>449</v>
      </c>
      <c r="D44" s="639">
        <v>604.79999999999995</v>
      </c>
      <c r="E44" s="639"/>
      <c r="F44" s="639">
        <v>4006.5250000000001</v>
      </c>
      <c r="G44" s="639"/>
      <c r="H44" s="639">
        <v>619.99599999999998</v>
      </c>
      <c r="I44" s="639">
        <v>13096.382</v>
      </c>
      <c r="J44" s="639"/>
      <c r="K44" s="657">
        <v>330796.99</v>
      </c>
      <c r="L44" s="639"/>
      <c r="M44" s="657">
        <v>1491871.3459999999</v>
      </c>
      <c r="N44" s="657"/>
      <c r="O44" s="639">
        <v>30881.7</v>
      </c>
      <c r="P44" s="639"/>
      <c r="Q44" s="639">
        <v>159349.351</v>
      </c>
      <c r="R44" s="639"/>
      <c r="S44" s="639"/>
      <c r="T44" s="633"/>
      <c r="U44" s="634" t="s">
        <v>449</v>
      </c>
      <c r="V44" s="639">
        <v>421.429438</v>
      </c>
      <c r="W44" s="639"/>
      <c r="X44" s="639">
        <v>977590.25100000005</v>
      </c>
      <c r="Y44" s="639"/>
      <c r="Z44" s="639">
        <v>30.453241999999999</v>
      </c>
      <c r="AA44" s="639"/>
      <c r="AB44" s="639">
        <v>89826.884000000005</v>
      </c>
      <c r="AC44" s="657"/>
      <c r="AD44" s="639">
        <v>1380.1110000000001</v>
      </c>
      <c r="AE44" s="657">
        <v>2297690.162</v>
      </c>
      <c r="AF44" s="657"/>
      <c r="AG44" s="636">
        <v>32.121000000000002</v>
      </c>
      <c r="AH44" s="639">
        <v>29768.583999999999</v>
      </c>
      <c r="AI44" s="639"/>
    </row>
    <row r="45" spans="2:35" s="635" customFormat="1" ht="16.5" customHeight="1">
      <c r="B45" s="633"/>
      <c r="C45" s="634" t="s">
        <v>38</v>
      </c>
      <c r="D45" s="639">
        <v>1008</v>
      </c>
      <c r="E45" s="639"/>
      <c r="F45" s="639">
        <v>6860.4859999999999</v>
      </c>
      <c r="G45" s="639"/>
      <c r="H45" s="639">
        <v>767.947</v>
      </c>
      <c r="I45" s="639">
        <v>17616.348000000002</v>
      </c>
      <c r="J45" s="639"/>
      <c r="K45" s="657">
        <v>342374.66000000003</v>
      </c>
      <c r="L45" s="639"/>
      <c r="M45" s="657">
        <v>1553147.4990000001</v>
      </c>
      <c r="N45" s="657"/>
      <c r="O45" s="639">
        <v>24412.1</v>
      </c>
      <c r="P45" s="639"/>
      <c r="Q45" s="639">
        <v>138001.66099999999</v>
      </c>
      <c r="R45" s="639"/>
      <c r="S45" s="639"/>
      <c r="T45" s="633"/>
      <c r="U45" s="634" t="s">
        <v>38</v>
      </c>
      <c r="V45" s="639">
        <v>350.89925499999998</v>
      </c>
      <c r="W45" s="639"/>
      <c r="X45" s="639">
        <v>832589.4</v>
      </c>
      <c r="Y45" s="639"/>
      <c r="Z45" s="639">
        <v>23.598479000000001</v>
      </c>
      <c r="AA45" s="639"/>
      <c r="AB45" s="639">
        <v>71109.751999999993</v>
      </c>
      <c r="AC45" s="657"/>
      <c r="AD45" s="639">
        <v>1683.35347</v>
      </c>
      <c r="AE45" s="657">
        <v>2894170.46</v>
      </c>
      <c r="AF45" s="657"/>
      <c r="AG45" s="636">
        <v>43.088000000000001</v>
      </c>
      <c r="AH45" s="639">
        <v>39856.046000000002</v>
      </c>
      <c r="AI45" s="639"/>
    </row>
    <row r="46" spans="2:35" s="635" customFormat="1" ht="16.5" customHeight="1">
      <c r="B46" s="633"/>
      <c r="C46" s="634" t="s">
        <v>41</v>
      </c>
      <c r="D46" s="639">
        <v>604.79999999999995</v>
      </c>
      <c r="E46" s="639"/>
      <c r="F46" s="639">
        <v>4026.1770000000001</v>
      </c>
      <c r="G46" s="639"/>
      <c r="H46" s="639">
        <v>688.28700000000003</v>
      </c>
      <c r="I46" s="639">
        <v>16117.404</v>
      </c>
      <c r="J46" s="639"/>
      <c r="K46" s="657">
        <v>312977.15999999997</v>
      </c>
      <c r="L46" s="639"/>
      <c r="M46" s="657">
        <v>1512618.3810000001</v>
      </c>
      <c r="N46" s="657"/>
      <c r="O46" s="639">
        <v>45745.919999999998</v>
      </c>
      <c r="P46" s="639"/>
      <c r="Q46" s="639">
        <v>329541.70799999998</v>
      </c>
      <c r="R46" s="639"/>
      <c r="S46" s="639"/>
      <c r="T46" s="633"/>
      <c r="U46" s="634" t="s">
        <v>41</v>
      </c>
      <c r="V46" s="639">
        <v>428.005</v>
      </c>
      <c r="W46" s="639"/>
      <c r="X46" s="639">
        <v>1103357.5419999999</v>
      </c>
      <c r="Y46" s="639"/>
      <c r="Z46" s="639">
        <v>15.848069000000001</v>
      </c>
      <c r="AA46" s="639"/>
      <c r="AB46" s="639">
        <v>54569.466999999997</v>
      </c>
      <c r="AC46" s="657"/>
      <c r="AD46" s="639">
        <v>1867.752</v>
      </c>
      <c r="AE46" s="657">
        <v>3643710.0419999999</v>
      </c>
      <c r="AF46" s="657"/>
      <c r="AG46" s="636">
        <v>59.451999999999998</v>
      </c>
      <c r="AH46" s="639">
        <v>56030.597000000002</v>
      </c>
      <c r="AI46" s="639"/>
    </row>
    <row r="47" spans="2:35" s="635" customFormat="1" ht="16.5" customHeight="1">
      <c r="B47" s="633"/>
      <c r="C47" s="634" t="s">
        <v>39</v>
      </c>
      <c r="D47" s="639">
        <v>683.8</v>
      </c>
      <c r="E47" s="639"/>
      <c r="F47" s="639">
        <v>4666.0370000000003</v>
      </c>
      <c r="G47" s="639"/>
      <c r="H47" s="639">
        <v>739.58500000000004</v>
      </c>
      <c r="I47" s="639">
        <v>18118.248</v>
      </c>
      <c r="J47" s="639"/>
      <c r="K47" s="657">
        <v>371685.74000000011</v>
      </c>
      <c r="L47" s="639"/>
      <c r="M47" s="657">
        <v>1872556.105</v>
      </c>
      <c r="N47" s="657"/>
      <c r="O47" s="639">
        <v>28082.46</v>
      </c>
      <c r="P47" s="639"/>
      <c r="Q47" s="639">
        <v>227828.511</v>
      </c>
      <c r="R47" s="639"/>
      <c r="S47" s="639"/>
      <c r="T47" s="633"/>
      <c r="U47" s="634" t="s">
        <v>39</v>
      </c>
      <c r="V47" s="639">
        <v>452.56099999999998</v>
      </c>
      <c r="W47" s="639"/>
      <c r="X47" s="639">
        <v>1173340.537</v>
      </c>
      <c r="Y47" s="639"/>
      <c r="Z47" s="639">
        <v>39.270386000000002</v>
      </c>
      <c r="AA47" s="639"/>
      <c r="AB47" s="639">
        <v>136438.71299999999</v>
      </c>
      <c r="AC47" s="657"/>
      <c r="AD47" s="639">
        <v>2055.9580000000001</v>
      </c>
      <c r="AE47" s="657">
        <v>3808004.9939999999</v>
      </c>
      <c r="AF47" s="657"/>
      <c r="AG47" s="636">
        <v>33.213000000000001</v>
      </c>
      <c r="AH47" s="639">
        <v>31261.734</v>
      </c>
      <c r="AI47" s="639"/>
    </row>
    <row r="48" spans="2:35" s="635" customFormat="1" ht="16.5" customHeight="1">
      <c r="B48" s="633"/>
      <c r="C48" s="634"/>
      <c r="D48" s="639"/>
      <c r="E48" s="639"/>
      <c r="F48" s="639"/>
      <c r="G48" s="639"/>
      <c r="H48" s="639"/>
      <c r="I48" s="639"/>
      <c r="J48" s="639"/>
      <c r="K48" s="657"/>
      <c r="L48" s="639"/>
      <c r="M48" s="657"/>
      <c r="N48" s="657"/>
      <c r="O48" s="639"/>
      <c r="P48" s="639"/>
      <c r="Q48" s="639"/>
      <c r="R48" s="639"/>
      <c r="S48" s="639"/>
      <c r="T48" s="633"/>
      <c r="U48" s="634"/>
      <c r="V48" s="639"/>
      <c r="W48" s="639"/>
      <c r="X48" s="639"/>
      <c r="Y48" s="639"/>
      <c r="Z48" s="639"/>
      <c r="AA48" s="639"/>
      <c r="AB48" s="639"/>
      <c r="AC48" s="657"/>
      <c r="AD48" s="639"/>
      <c r="AE48" s="657"/>
      <c r="AF48" s="657"/>
      <c r="AG48" s="636"/>
      <c r="AH48" s="639"/>
      <c r="AI48" s="639"/>
    </row>
    <row r="49" spans="1:35" s="635" customFormat="1" ht="16.5" customHeight="1">
      <c r="B49" s="633" t="s">
        <v>496</v>
      </c>
      <c r="C49" s="634" t="s">
        <v>40</v>
      </c>
      <c r="D49" s="639">
        <v>806.4</v>
      </c>
      <c r="E49" s="639"/>
      <c r="F49" s="639">
        <v>5668.4989999999998</v>
      </c>
      <c r="G49" s="639"/>
      <c r="H49" s="639">
        <v>589.87900000000002</v>
      </c>
      <c r="I49" s="639">
        <v>14090.205</v>
      </c>
      <c r="J49" s="639"/>
      <c r="K49" s="657">
        <v>298996.26000000007</v>
      </c>
      <c r="L49" s="639"/>
      <c r="M49" s="657">
        <v>1556154.5919999999</v>
      </c>
      <c r="N49" s="657"/>
      <c r="O49" s="639">
        <v>33684.769999999997</v>
      </c>
      <c r="P49" s="639"/>
      <c r="Q49" s="639">
        <v>281954.821</v>
      </c>
      <c r="R49" s="639"/>
      <c r="S49" s="639"/>
      <c r="T49" s="633" t="s">
        <v>496</v>
      </c>
      <c r="U49" s="634" t="s">
        <v>40</v>
      </c>
      <c r="V49" s="639">
        <v>403.09371399999998</v>
      </c>
      <c r="W49" s="639"/>
      <c r="X49" s="639">
        <v>1038148.255</v>
      </c>
      <c r="Y49" s="639"/>
      <c r="Z49" s="639">
        <v>21.240582</v>
      </c>
      <c r="AA49" s="639"/>
      <c r="AB49" s="639">
        <v>81475.990000000005</v>
      </c>
      <c r="AC49" s="657"/>
      <c r="AD49" s="639">
        <v>1980.3219999999999</v>
      </c>
      <c r="AE49" s="657">
        <v>3716744.0720000002</v>
      </c>
      <c r="AF49" s="657"/>
      <c r="AG49" s="636">
        <v>47.658999999999999</v>
      </c>
      <c r="AH49" s="639">
        <v>44990.911999999997</v>
      </c>
      <c r="AI49" s="639"/>
    </row>
    <row r="50" spans="1:35" s="635" customFormat="1" ht="16.5" customHeight="1">
      <c r="B50" s="633"/>
      <c r="C50" s="634" t="s">
        <v>33</v>
      </c>
      <c r="D50" s="639">
        <v>421.2</v>
      </c>
      <c r="E50" s="639"/>
      <c r="F50" s="639">
        <v>2947.8870000000002</v>
      </c>
      <c r="G50" s="639"/>
      <c r="H50" s="639">
        <v>559.9</v>
      </c>
      <c r="I50" s="639">
        <v>13991.037</v>
      </c>
      <c r="J50" s="639"/>
      <c r="K50" s="657">
        <v>234955</v>
      </c>
      <c r="L50" s="639"/>
      <c r="M50" s="657">
        <v>1275286.118</v>
      </c>
      <c r="N50" s="657"/>
      <c r="O50" s="639">
        <v>35356</v>
      </c>
      <c r="P50" s="639"/>
      <c r="Q50" s="639">
        <v>311476.68599999999</v>
      </c>
      <c r="R50" s="639"/>
      <c r="S50" s="639"/>
      <c r="T50" s="633"/>
      <c r="U50" s="634" t="s">
        <v>33</v>
      </c>
      <c r="V50" s="639">
        <v>336.68014799999997</v>
      </c>
      <c r="W50" s="639"/>
      <c r="X50" s="639">
        <v>928523.26100000006</v>
      </c>
      <c r="Y50" s="639"/>
      <c r="Z50" s="639">
        <v>12.776223999999999</v>
      </c>
      <c r="AA50" s="639"/>
      <c r="AB50" s="639">
        <v>44185.703999999998</v>
      </c>
      <c r="AC50" s="657"/>
      <c r="AD50" s="639">
        <v>1899.0989999999999</v>
      </c>
      <c r="AE50" s="657">
        <v>3661784.3650000002</v>
      </c>
      <c r="AF50" s="657"/>
      <c r="AG50" s="636">
        <v>21.443999999999999</v>
      </c>
      <c r="AH50" s="639">
        <v>20965.006000000001</v>
      </c>
      <c r="AI50" s="639"/>
    </row>
    <row r="51" spans="1:35" ht="16.5" customHeight="1" thickBot="1">
      <c r="A51" s="163"/>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row>
    <row r="52" spans="1:35" ht="16.5" customHeight="1">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row>
    <row r="53" spans="1:35" ht="17.25" customHeight="1">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row>
    <row r="54" spans="1:35" ht="17.100000000000001" customHeight="1">
      <c r="B54" s="784"/>
      <c r="C54" s="784"/>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c r="AH54" s="784"/>
      <c r="AI54" s="784"/>
    </row>
    <row r="55" spans="1:35" s="167" customFormat="1" ht="17.100000000000001" customHeight="1">
      <c r="B55" s="908"/>
      <c r="C55" s="908"/>
      <c r="D55" s="908"/>
      <c r="E55" s="908"/>
      <c r="F55" s="908"/>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row>
    <row r="56" spans="1:35" s="167" customFormat="1" ht="17.100000000000001" customHeight="1">
      <c r="B56" s="814"/>
      <c r="C56" s="814"/>
      <c r="D56" s="814"/>
      <c r="E56" s="814"/>
      <c r="F56" s="814"/>
      <c r="G56" s="814"/>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row>
    <row r="57" spans="1:35" ht="17.100000000000001" customHeight="1">
      <c r="B57" s="168"/>
    </row>
    <row r="58" spans="1:35" ht="17.100000000000001" customHeight="1">
      <c r="S58" s="169"/>
      <c r="T58" s="170"/>
    </row>
    <row r="59" spans="1:35">
      <c r="A59" s="169"/>
      <c r="B59" s="170"/>
      <c r="T59" s="171"/>
    </row>
    <row r="60" spans="1:35">
      <c r="B60" s="171"/>
    </row>
  </sheetData>
  <mergeCells count="40">
    <mergeCell ref="B55:R55"/>
    <mergeCell ref="S55:AI55"/>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D6:F6"/>
    <mergeCell ref="H6:I7"/>
    <mergeCell ref="K6:M6"/>
    <mergeCell ref="O6:Q6"/>
    <mergeCell ref="V6:X6"/>
    <mergeCell ref="B1:C2"/>
    <mergeCell ref="T1:U2"/>
    <mergeCell ref="D5:F5"/>
    <mergeCell ref="H5:I5"/>
    <mergeCell ref="O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6"/>
  <sheetViews>
    <sheetView showGridLines="0" view="pageBreakPreview" topLeftCell="B1" zoomScale="80" zoomScaleNormal="80" zoomScaleSheetLayoutView="80" workbookViewId="0">
      <pane xSplit="2" ySplit="13" topLeftCell="L29" activePane="bottomRight" state="frozen"/>
      <selection activeCell="AE49" sqref="AE49"/>
      <selection pane="topRight" activeCell="AE49" sqref="AE49"/>
      <selection pane="bottomLeft" activeCell="AE49" sqref="AE49"/>
      <selection pane="bottomRight" activeCell="B50" sqref="A50:XFD50"/>
    </sheetView>
  </sheetViews>
  <sheetFormatPr defaultRowHeight="14.25"/>
  <cols>
    <col min="1" max="1" width="4.28515625" style="165" hidden="1" customWidth="1"/>
    <col min="2" max="2" width="7" style="165" customWidth="1"/>
    <col min="3" max="3" width="6.140625" style="165" customWidth="1"/>
    <col min="4" max="4" width="13" style="165" customWidth="1"/>
    <col min="5" max="5" width="1.7109375" style="165" customWidth="1"/>
    <col min="6" max="6" width="10.5703125" style="165" customWidth="1"/>
    <col min="7" max="7" width="2.7109375" style="165" customWidth="1"/>
    <col min="8" max="8" width="9.7109375" style="165" customWidth="1"/>
    <col min="9" max="9" width="11.5703125" style="165" customWidth="1"/>
    <col min="10" max="10" width="2.7109375" style="165" customWidth="1"/>
    <col min="11" max="11" width="9.7109375" style="165" customWidth="1"/>
    <col min="12" max="12" width="10.85546875" style="165" customWidth="1"/>
    <col min="13" max="13" width="2.7109375" style="165" customWidth="1"/>
    <col min="14" max="14" width="12.140625" style="165" customWidth="1"/>
    <col min="15" max="15" width="1.7109375" style="165" customWidth="1"/>
    <col min="16" max="16" width="12.140625" style="204" customWidth="1"/>
    <col min="17" max="17" width="1.5703125" style="165" customWidth="1"/>
    <col min="18" max="18" width="3" style="165" hidden="1" customWidth="1"/>
    <col min="19" max="19" width="6.85546875" style="165" customWidth="1"/>
    <col min="20" max="20" width="6.42578125" style="165" customWidth="1"/>
    <col min="21" max="21" width="12" style="165" customWidth="1"/>
    <col min="22" max="22" width="0.85546875" style="165" customWidth="1"/>
    <col min="23" max="23" width="10.28515625" style="165" customWidth="1"/>
    <col min="24" max="24" width="2.140625" style="165" customWidth="1"/>
    <col min="25" max="25" width="11.7109375" style="165" customWidth="1"/>
    <col min="26" max="26" width="12.5703125" style="165" customWidth="1"/>
    <col min="27" max="27" width="2.140625" style="165" customWidth="1"/>
    <col min="28" max="28" width="10.42578125" style="165" customWidth="1"/>
    <col min="29" max="29" width="12.7109375" style="165" customWidth="1"/>
    <col min="30" max="30" width="2.42578125" style="165" customWidth="1"/>
    <col min="31" max="31" width="9.28515625" style="165" customWidth="1"/>
    <col min="32" max="32" width="1.28515625" style="165" customWidth="1"/>
    <col min="33" max="33" width="10.5703125" style="165" customWidth="1"/>
    <col min="34" max="34" width="0.85546875" style="165" customWidth="1"/>
    <col min="35" max="35" width="1" style="165" customWidth="1"/>
    <col min="36" max="16384" width="9.140625" style="165"/>
  </cols>
  <sheetData>
    <row r="1" spans="1:35" s="172" customFormat="1" ht="18" customHeight="1">
      <c r="B1" s="893" t="s">
        <v>111</v>
      </c>
      <c r="C1" s="893"/>
      <c r="D1" s="2" t="s">
        <v>113</v>
      </c>
      <c r="E1" s="173"/>
      <c r="F1" s="173"/>
      <c r="G1" s="173"/>
      <c r="H1" s="173"/>
      <c r="I1" s="173"/>
      <c r="J1" s="173"/>
      <c r="K1" s="173"/>
      <c r="L1" s="173"/>
      <c r="M1" s="173"/>
      <c r="N1" s="173"/>
      <c r="O1" s="173"/>
      <c r="P1" s="174"/>
      <c r="Q1" s="173"/>
      <c r="S1" s="893" t="s">
        <v>111</v>
      </c>
      <c r="T1" s="893"/>
      <c r="U1" s="2" t="s">
        <v>113</v>
      </c>
      <c r="V1" s="173"/>
      <c r="W1" s="173"/>
      <c r="X1" s="173"/>
      <c r="Y1" s="173"/>
      <c r="Z1" s="173"/>
      <c r="AA1" s="173"/>
      <c r="AB1" s="173"/>
      <c r="AC1" s="173"/>
      <c r="AD1" s="173"/>
      <c r="AE1" s="173"/>
      <c r="AF1" s="173"/>
      <c r="AG1" s="173"/>
    </row>
    <row r="2" spans="1:35" s="172" customFormat="1" ht="18" customHeight="1">
      <c r="A2" s="175" t="s">
        <v>114</v>
      </c>
      <c r="B2" s="893"/>
      <c r="C2" s="893"/>
      <c r="D2" s="57" t="s">
        <v>116</v>
      </c>
      <c r="E2" s="173"/>
      <c r="F2" s="173"/>
      <c r="G2" s="173"/>
      <c r="H2" s="173"/>
      <c r="I2" s="173"/>
      <c r="J2" s="173"/>
      <c r="K2" s="173"/>
      <c r="L2" s="173"/>
      <c r="M2" s="173"/>
      <c r="N2" s="173"/>
      <c r="O2" s="173"/>
      <c r="P2" s="174"/>
      <c r="Q2" s="173"/>
      <c r="R2" s="175" t="s">
        <v>145</v>
      </c>
      <c r="S2" s="893"/>
      <c r="T2" s="893"/>
      <c r="U2" s="57" t="s">
        <v>116</v>
      </c>
      <c r="V2" s="173"/>
      <c r="W2" s="173"/>
      <c r="X2" s="173"/>
      <c r="Y2" s="173"/>
      <c r="Z2" s="173"/>
      <c r="AA2" s="173"/>
      <c r="AB2" s="173"/>
      <c r="AC2" s="173"/>
      <c r="AD2" s="173"/>
      <c r="AE2" s="173"/>
      <c r="AF2" s="173"/>
      <c r="AG2" s="173"/>
    </row>
    <row r="3" spans="1:35" s="172" customFormat="1" ht="15" customHeight="1" thickBot="1">
      <c r="A3" s="176"/>
      <c r="B3" s="176"/>
      <c r="C3" s="176"/>
      <c r="D3" s="176"/>
      <c r="E3" s="176"/>
      <c r="F3" s="176"/>
      <c r="G3" s="176"/>
      <c r="H3" s="176"/>
      <c r="I3" s="176"/>
      <c r="J3" s="176"/>
      <c r="K3" s="176"/>
      <c r="L3" s="176"/>
      <c r="M3" s="176"/>
      <c r="N3" s="176"/>
      <c r="O3" s="176"/>
      <c r="P3" s="177"/>
      <c r="Q3" s="176"/>
      <c r="R3" s="178"/>
      <c r="S3" s="176"/>
      <c r="T3" s="176"/>
      <c r="U3" s="176"/>
      <c r="V3" s="176"/>
      <c r="W3" s="176"/>
      <c r="X3" s="176"/>
      <c r="Y3" s="176"/>
      <c r="Z3" s="176"/>
      <c r="AA3" s="176"/>
      <c r="AB3" s="176"/>
      <c r="AC3" s="176"/>
      <c r="AD3" s="176"/>
      <c r="AE3" s="176"/>
      <c r="AF3" s="176"/>
      <c r="AG3" s="176"/>
      <c r="AH3" s="178"/>
      <c r="AI3" s="178"/>
    </row>
    <row r="4" spans="1:35" s="109" customFormat="1" ht="5.0999999999999996" customHeight="1">
      <c r="A4" s="179"/>
      <c r="B4" s="117"/>
      <c r="C4" s="117"/>
      <c r="D4" s="117"/>
      <c r="E4" s="117"/>
      <c r="F4" s="117"/>
      <c r="G4" s="117"/>
      <c r="H4" s="117"/>
      <c r="I4" s="117"/>
      <c r="J4" s="117"/>
      <c r="K4" s="117"/>
      <c r="L4" s="117"/>
      <c r="M4" s="117"/>
      <c r="N4" s="117"/>
      <c r="O4" s="117"/>
      <c r="P4" s="180"/>
      <c r="Q4" s="117"/>
      <c r="R4" s="116"/>
      <c r="S4" s="117"/>
      <c r="T4" s="117"/>
      <c r="U4" s="117"/>
      <c r="V4" s="117"/>
      <c r="W4" s="117"/>
      <c r="X4" s="117"/>
      <c r="Y4" s="117"/>
      <c r="Z4" s="117"/>
      <c r="AA4" s="117"/>
      <c r="AB4" s="117"/>
      <c r="AC4" s="117"/>
      <c r="AD4" s="117"/>
      <c r="AE4" s="117"/>
      <c r="AF4" s="117"/>
      <c r="AG4" s="117"/>
      <c r="AH4" s="116"/>
      <c r="AI4" s="116"/>
    </row>
    <row r="5" spans="1:35" s="109" customFormat="1" ht="44.25" customHeight="1">
      <c r="A5" s="179"/>
      <c r="B5" s="569" t="s">
        <v>146</v>
      </c>
      <c r="C5" s="117"/>
      <c r="D5" s="911" t="s">
        <v>147</v>
      </c>
      <c r="E5" s="911"/>
      <c r="F5" s="911"/>
      <c r="G5" s="117"/>
      <c r="H5" s="911" t="s">
        <v>148</v>
      </c>
      <c r="I5" s="911"/>
      <c r="J5" s="117"/>
      <c r="K5" s="911" t="s">
        <v>149</v>
      </c>
      <c r="L5" s="911"/>
      <c r="M5" s="117"/>
      <c r="N5" s="911" t="s">
        <v>150</v>
      </c>
      <c r="O5" s="911"/>
      <c r="P5" s="911"/>
      <c r="Q5" s="911"/>
      <c r="R5" s="116"/>
      <c r="S5" s="569" t="s">
        <v>146</v>
      </c>
      <c r="T5" s="117"/>
      <c r="U5" s="911" t="s">
        <v>151</v>
      </c>
      <c r="V5" s="911"/>
      <c r="W5" s="911"/>
      <c r="X5" s="117"/>
      <c r="Y5" s="895" t="s">
        <v>152</v>
      </c>
      <c r="Z5" s="895"/>
      <c r="AA5" s="117"/>
      <c r="AB5" s="911" t="s">
        <v>153</v>
      </c>
      <c r="AC5" s="911"/>
      <c r="AD5" s="911"/>
      <c r="AE5" s="911" t="s">
        <v>154</v>
      </c>
      <c r="AF5" s="911"/>
      <c r="AG5" s="911"/>
      <c r="AH5" s="116"/>
      <c r="AI5" s="116"/>
    </row>
    <row r="6" spans="1:35" s="125" customFormat="1" ht="18" customHeight="1">
      <c r="A6" s="181"/>
      <c r="B6" s="570" t="s">
        <v>21</v>
      </c>
      <c r="C6" s="182"/>
      <c r="D6" s="919" t="s">
        <v>155</v>
      </c>
      <c r="E6" s="919"/>
      <c r="F6" s="919"/>
      <c r="G6" s="183"/>
      <c r="H6" s="919" t="s">
        <v>156</v>
      </c>
      <c r="I6" s="919"/>
      <c r="J6" s="182"/>
      <c r="K6" s="919" t="s">
        <v>157</v>
      </c>
      <c r="L6" s="919"/>
      <c r="M6" s="182"/>
      <c r="N6" s="919" t="s">
        <v>457</v>
      </c>
      <c r="O6" s="919"/>
      <c r="P6" s="919"/>
      <c r="Q6" s="919"/>
      <c r="R6" s="122"/>
      <c r="S6" s="570" t="s">
        <v>21</v>
      </c>
      <c r="T6" s="184"/>
      <c r="U6" s="919" t="s">
        <v>158</v>
      </c>
      <c r="V6" s="919"/>
      <c r="W6" s="919"/>
      <c r="X6" s="183"/>
      <c r="Y6" s="897" t="s">
        <v>159</v>
      </c>
      <c r="Z6" s="897"/>
      <c r="AA6" s="182"/>
      <c r="AB6" s="919" t="s">
        <v>153</v>
      </c>
      <c r="AC6" s="919"/>
      <c r="AD6" s="919"/>
      <c r="AE6" s="919" t="s">
        <v>160</v>
      </c>
      <c r="AF6" s="919"/>
      <c r="AG6" s="919"/>
      <c r="AH6" s="185"/>
      <c r="AI6" s="122"/>
    </row>
    <row r="7" spans="1:35" s="109" customFormat="1" ht="17.25" customHeight="1">
      <c r="A7" s="179"/>
      <c r="B7" s="186"/>
      <c r="C7" s="187"/>
      <c r="D7" s="188"/>
      <c r="E7" s="188"/>
      <c r="F7" s="188"/>
      <c r="G7" s="188"/>
      <c r="H7" s="919"/>
      <c r="I7" s="919"/>
      <c r="J7" s="183"/>
      <c r="K7" s="919"/>
      <c r="L7" s="919"/>
      <c r="M7" s="182"/>
      <c r="N7" s="919"/>
      <c r="O7" s="919"/>
      <c r="P7" s="919"/>
      <c r="Q7" s="919"/>
      <c r="R7" s="116"/>
      <c r="S7" s="116"/>
      <c r="T7" s="131"/>
      <c r="U7" s="919"/>
      <c r="V7" s="919"/>
      <c r="W7" s="919"/>
      <c r="X7" s="188"/>
      <c r="Y7" s="897"/>
      <c r="Z7" s="897"/>
      <c r="AA7" s="183"/>
      <c r="AB7" s="919"/>
      <c r="AC7" s="919"/>
      <c r="AD7" s="919"/>
      <c r="AE7" s="919"/>
      <c r="AF7" s="919"/>
      <c r="AG7" s="919"/>
      <c r="AH7" s="119"/>
      <c r="AI7" s="118"/>
    </row>
    <row r="8" spans="1:35" s="109" customFormat="1" ht="4.5" customHeight="1">
      <c r="A8" s="179"/>
      <c r="B8" s="131"/>
      <c r="C8" s="131"/>
      <c r="D8" s="132"/>
      <c r="E8" s="132"/>
      <c r="F8" s="132"/>
      <c r="G8" s="133"/>
      <c r="H8" s="132"/>
      <c r="I8" s="132"/>
      <c r="J8" s="133"/>
      <c r="K8" s="132"/>
      <c r="L8" s="132"/>
      <c r="M8" s="133"/>
      <c r="N8" s="132"/>
      <c r="O8" s="132"/>
      <c r="P8" s="189"/>
      <c r="Q8" s="132"/>
      <c r="R8" s="116"/>
      <c r="S8" s="131"/>
      <c r="T8" s="131"/>
      <c r="U8" s="132"/>
      <c r="V8" s="132"/>
      <c r="W8" s="132"/>
      <c r="X8" s="133"/>
      <c r="Y8" s="132"/>
      <c r="Z8" s="132"/>
      <c r="AA8" s="133"/>
      <c r="AB8" s="132"/>
      <c r="AC8" s="132"/>
      <c r="AD8" s="133"/>
      <c r="AE8" s="132"/>
      <c r="AF8" s="132"/>
      <c r="AG8" s="132"/>
      <c r="AH8" s="129"/>
      <c r="AI8" s="130"/>
    </row>
    <row r="9" spans="1:35" s="109" customFormat="1" ht="5.0999999999999996" customHeight="1">
      <c r="A9" s="179"/>
      <c r="B9" s="131"/>
      <c r="C9" s="131"/>
      <c r="D9" s="128"/>
      <c r="E9" s="128"/>
      <c r="F9" s="128"/>
      <c r="G9" s="128"/>
      <c r="H9" s="128"/>
      <c r="I9" s="128"/>
      <c r="J9" s="128"/>
      <c r="K9" s="128"/>
      <c r="L9" s="128"/>
      <c r="M9" s="128"/>
      <c r="N9" s="128"/>
      <c r="O9" s="128"/>
      <c r="P9" s="190"/>
      <c r="Q9" s="128"/>
      <c r="R9" s="116"/>
      <c r="S9" s="131"/>
      <c r="T9" s="131"/>
      <c r="U9" s="128"/>
      <c r="V9" s="128"/>
      <c r="W9" s="128"/>
      <c r="X9" s="128"/>
      <c r="Y9" s="128"/>
      <c r="Z9" s="128"/>
      <c r="AA9" s="128"/>
      <c r="AB9" s="128"/>
      <c r="AC9" s="128"/>
      <c r="AD9" s="128"/>
      <c r="AE9" s="128"/>
      <c r="AF9" s="128"/>
      <c r="AG9" s="128"/>
      <c r="AH9" s="118"/>
      <c r="AI9" s="118"/>
    </row>
    <row r="10" spans="1:35" s="109" customFormat="1" ht="15.75" customHeight="1">
      <c r="A10" s="179"/>
      <c r="B10" s="116"/>
      <c r="C10" s="131"/>
      <c r="D10" s="335" t="s">
        <v>140</v>
      </c>
      <c r="E10" s="898"/>
      <c r="F10" s="920" t="s">
        <v>138</v>
      </c>
      <c r="G10" s="137"/>
      <c r="H10" s="338" t="s">
        <v>137</v>
      </c>
      <c r="I10" s="920" t="s">
        <v>138</v>
      </c>
      <c r="J10" s="137"/>
      <c r="K10" s="338" t="s">
        <v>137</v>
      </c>
      <c r="L10" s="920" t="s">
        <v>138</v>
      </c>
      <c r="M10" s="921"/>
      <c r="N10" s="335" t="s">
        <v>161</v>
      </c>
      <c r="O10" s="138"/>
      <c r="P10" s="920" t="s">
        <v>138</v>
      </c>
      <c r="Q10" s="117"/>
      <c r="R10" s="116"/>
      <c r="S10" s="131"/>
      <c r="T10" s="131"/>
      <c r="U10" s="335" t="s">
        <v>161</v>
      </c>
      <c r="V10" s="128"/>
      <c r="W10" s="920" t="s">
        <v>138</v>
      </c>
      <c r="X10" s="128"/>
      <c r="Y10" s="335" t="s">
        <v>161</v>
      </c>
      <c r="Z10" s="920" t="s">
        <v>138</v>
      </c>
      <c r="AA10" s="128"/>
      <c r="AB10" s="338" t="s">
        <v>137</v>
      </c>
      <c r="AC10" s="920" t="s">
        <v>138</v>
      </c>
      <c r="AD10" s="913"/>
      <c r="AE10" s="338" t="s">
        <v>137</v>
      </c>
      <c r="AF10" s="117"/>
      <c r="AG10" s="920" t="s">
        <v>138</v>
      </c>
      <c r="AH10" s="116"/>
      <c r="AI10" s="900"/>
    </row>
    <row r="11" spans="1:35" s="109" customFormat="1" ht="15.75" customHeight="1">
      <c r="A11" s="179"/>
      <c r="B11" s="131"/>
      <c r="C11" s="131"/>
      <c r="D11" s="335" t="s">
        <v>142</v>
      </c>
      <c r="E11" s="898"/>
      <c r="F11" s="920"/>
      <c r="G11" s="137"/>
      <c r="H11" s="338" t="s">
        <v>141</v>
      </c>
      <c r="I11" s="920"/>
      <c r="J11" s="137"/>
      <c r="K11" s="338" t="s">
        <v>141</v>
      </c>
      <c r="L11" s="920"/>
      <c r="M11" s="921"/>
      <c r="N11" s="335" t="s">
        <v>142</v>
      </c>
      <c r="O11" s="138"/>
      <c r="P11" s="920"/>
      <c r="Q11" s="117"/>
      <c r="R11" s="116"/>
      <c r="S11" s="131"/>
      <c r="T11" s="131"/>
      <c r="U11" s="335" t="s">
        <v>142</v>
      </c>
      <c r="V11" s="128"/>
      <c r="W11" s="920"/>
      <c r="X11" s="128"/>
      <c r="Y11" s="335" t="s">
        <v>142</v>
      </c>
      <c r="Z11" s="920"/>
      <c r="AA11" s="128"/>
      <c r="AB11" s="338" t="s">
        <v>141</v>
      </c>
      <c r="AC11" s="920"/>
      <c r="AD11" s="913"/>
      <c r="AE11" s="338" t="s">
        <v>141</v>
      </c>
      <c r="AF11" s="117"/>
      <c r="AG11" s="920"/>
      <c r="AH11" s="116"/>
      <c r="AI11" s="900"/>
    </row>
    <row r="12" spans="1:35" s="109" customFormat="1" ht="22.5" customHeight="1">
      <c r="A12" s="179"/>
      <c r="B12" s="131"/>
      <c r="C12" s="131"/>
      <c r="D12" s="124" t="s">
        <v>144</v>
      </c>
      <c r="E12" s="898"/>
      <c r="F12" s="191"/>
      <c r="G12" s="138"/>
      <c r="H12" s="332" t="s">
        <v>143</v>
      </c>
      <c r="I12" s="191"/>
      <c r="J12" s="138"/>
      <c r="K12" s="332" t="s">
        <v>143</v>
      </c>
      <c r="L12" s="191"/>
      <c r="M12" s="921"/>
      <c r="N12" s="124" t="s">
        <v>144</v>
      </c>
      <c r="O12" s="138"/>
      <c r="P12" s="191"/>
      <c r="Q12" s="117"/>
      <c r="R12" s="116"/>
      <c r="S12" s="131"/>
      <c r="T12" s="131"/>
      <c r="U12" s="124" t="s">
        <v>144</v>
      </c>
      <c r="V12" s="117"/>
      <c r="W12" s="191"/>
      <c r="X12" s="117"/>
      <c r="Y12" s="124" t="s">
        <v>144</v>
      </c>
      <c r="Z12" s="191"/>
      <c r="AA12" s="117"/>
      <c r="AB12" s="332" t="s">
        <v>143</v>
      </c>
      <c r="AC12" s="191"/>
      <c r="AD12" s="913"/>
      <c r="AE12" s="332" t="s">
        <v>143</v>
      </c>
      <c r="AF12" s="117"/>
      <c r="AG12" s="191"/>
      <c r="AH12" s="116"/>
      <c r="AI12" s="900"/>
    </row>
    <row r="13" spans="1:35" s="109" customFormat="1" ht="5.0999999999999996" customHeight="1" thickBot="1">
      <c r="A13" s="192"/>
      <c r="B13" s="193"/>
      <c r="C13" s="193"/>
      <c r="D13" s="147"/>
      <c r="E13" s="918"/>
      <c r="F13" s="193"/>
      <c r="G13" s="193"/>
      <c r="H13" s="193"/>
      <c r="I13" s="194"/>
      <c r="J13" s="193"/>
      <c r="K13" s="193"/>
      <c r="L13" s="193"/>
      <c r="M13" s="193"/>
      <c r="N13" s="193"/>
      <c r="O13" s="193"/>
      <c r="P13" s="195"/>
      <c r="Q13" s="193"/>
      <c r="R13" s="142"/>
      <c r="S13" s="193"/>
      <c r="T13" s="193"/>
      <c r="U13" s="193"/>
      <c r="V13" s="193"/>
      <c r="W13" s="193"/>
      <c r="X13" s="193"/>
      <c r="Y13" s="193"/>
      <c r="Z13" s="194"/>
      <c r="AA13" s="193"/>
      <c r="AB13" s="193"/>
      <c r="AC13" s="193"/>
      <c r="AD13" s="193"/>
      <c r="AE13" s="193"/>
      <c r="AF13" s="193"/>
      <c r="AG13" s="193"/>
      <c r="AH13" s="142"/>
      <c r="AI13" s="142"/>
    </row>
    <row r="14" spans="1:35" s="109" customFormat="1" ht="17.100000000000001" customHeight="1">
      <c r="A14" s="111"/>
      <c r="B14" s="151"/>
      <c r="C14" s="151"/>
      <c r="D14" s="151"/>
      <c r="E14" s="151"/>
      <c r="F14" s="151"/>
      <c r="G14" s="151"/>
      <c r="H14" s="151"/>
      <c r="I14" s="151"/>
      <c r="J14" s="151"/>
      <c r="K14" s="151"/>
      <c r="L14" s="151"/>
      <c r="M14" s="151"/>
      <c r="N14" s="151"/>
      <c r="O14" s="151"/>
      <c r="P14" s="196"/>
      <c r="Q14" s="151"/>
      <c r="R14" s="149"/>
      <c r="S14" s="151"/>
      <c r="T14" s="151"/>
      <c r="U14" s="151"/>
      <c r="V14" s="151"/>
      <c r="W14" s="151"/>
      <c r="X14" s="151"/>
      <c r="Y14" s="151"/>
      <c r="Z14" s="151"/>
      <c r="AA14" s="151"/>
      <c r="AB14" s="151"/>
      <c r="AC14" s="151"/>
      <c r="AD14" s="151"/>
      <c r="AE14" s="151"/>
      <c r="AF14" s="151"/>
      <c r="AG14" s="151"/>
      <c r="AH14" s="149"/>
      <c r="AI14" s="149"/>
    </row>
    <row r="15" spans="1:35" s="109" customFormat="1" ht="17.100000000000001" customHeight="1">
      <c r="B15" s="30" t="s">
        <v>32</v>
      </c>
      <c r="C15" s="149"/>
      <c r="D15" s="153">
        <v>532</v>
      </c>
      <c r="E15" s="149"/>
      <c r="F15" s="149">
        <v>792793</v>
      </c>
      <c r="G15" s="149"/>
      <c r="H15" s="149">
        <v>4426</v>
      </c>
      <c r="I15" s="149">
        <v>137505</v>
      </c>
      <c r="J15" s="149"/>
      <c r="K15" s="149">
        <v>42230</v>
      </c>
      <c r="L15" s="149">
        <v>89681</v>
      </c>
      <c r="M15" s="149"/>
      <c r="N15" s="149">
        <v>1814426</v>
      </c>
      <c r="O15" s="149"/>
      <c r="P15" s="149">
        <v>3077935</v>
      </c>
      <c r="Q15" s="149"/>
      <c r="R15" s="149" t="e">
        <f>SUM(#REF!)</f>
        <v>#REF!</v>
      </c>
      <c r="S15" s="30" t="s">
        <v>32</v>
      </c>
      <c r="T15" s="149"/>
      <c r="U15" s="149">
        <v>212687</v>
      </c>
      <c r="V15" s="149">
        <v>0</v>
      </c>
      <c r="W15" s="149">
        <v>305146</v>
      </c>
      <c r="X15" s="149"/>
      <c r="Y15" s="149">
        <v>193161</v>
      </c>
      <c r="Z15" s="149">
        <v>328680</v>
      </c>
      <c r="AA15" s="149"/>
      <c r="AB15" s="149">
        <v>556585</v>
      </c>
      <c r="AC15" s="149">
        <v>474367</v>
      </c>
      <c r="AD15" s="149"/>
      <c r="AE15" s="149">
        <v>2291</v>
      </c>
      <c r="AF15" s="149">
        <v>0</v>
      </c>
      <c r="AG15" s="149">
        <v>482531</v>
      </c>
      <c r="AH15" s="149"/>
      <c r="AI15" s="149"/>
    </row>
    <row r="16" spans="1:35" s="109" customFormat="1" ht="17.100000000000001" customHeight="1">
      <c r="B16" s="346" t="s">
        <v>306</v>
      </c>
      <c r="C16" s="352"/>
      <c r="D16" s="354">
        <v>509.94799999999998</v>
      </c>
      <c r="E16" s="354"/>
      <c r="F16" s="352">
        <v>800900.36199999996</v>
      </c>
      <c r="G16" s="352"/>
      <c r="H16" s="352">
        <v>4149.4970000000003</v>
      </c>
      <c r="I16" s="352">
        <v>122073.289</v>
      </c>
      <c r="J16" s="352"/>
      <c r="K16" s="352">
        <v>40991.601000000002</v>
      </c>
      <c r="L16" s="352">
        <v>86512.697</v>
      </c>
      <c r="M16" s="352"/>
      <c r="N16" s="352">
        <v>1833104</v>
      </c>
      <c r="O16" s="352"/>
      <c r="P16" s="352">
        <v>3315996.0389999999</v>
      </c>
      <c r="Q16" s="354" t="e">
        <f>SUM(#REF!)</f>
        <v>#REF!</v>
      </c>
      <c r="R16" s="359" t="e">
        <f>SUM(#REF!)</f>
        <v>#REF!</v>
      </c>
      <c r="S16" s="346" t="s">
        <v>306</v>
      </c>
      <c r="T16" s="354"/>
      <c r="U16" s="352">
        <v>192534</v>
      </c>
      <c r="V16" s="352"/>
      <c r="W16" s="352">
        <v>284044.30300000001</v>
      </c>
      <c r="X16" s="352"/>
      <c r="Y16" s="352">
        <v>217301</v>
      </c>
      <c r="Z16" s="352">
        <v>380862.103</v>
      </c>
      <c r="AA16" s="352"/>
      <c r="AB16" s="352">
        <v>525177.79500000004</v>
      </c>
      <c r="AC16" s="352">
        <v>538286.74100000004</v>
      </c>
      <c r="AD16" s="352"/>
      <c r="AE16" s="352">
        <v>2926.058</v>
      </c>
      <c r="AF16" s="352"/>
      <c r="AG16" s="352">
        <v>539945.60600000003</v>
      </c>
      <c r="AH16" s="149"/>
      <c r="AI16" s="149"/>
    </row>
    <row r="17" spans="1:35" s="109" customFormat="1" ht="17.100000000000001" customHeight="1">
      <c r="B17" s="30" t="s">
        <v>458</v>
      </c>
      <c r="C17" s="352"/>
      <c r="D17" s="354">
        <v>384</v>
      </c>
      <c r="E17" s="354"/>
      <c r="F17" s="352">
        <v>691633</v>
      </c>
      <c r="G17" s="352"/>
      <c r="H17" s="352">
        <v>3846</v>
      </c>
      <c r="I17" s="352">
        <v>105412</v>
      </c>
      <c r="J17" s="352"/>
      <c r="K17" s="352">
        <v>41358</v>
      </c>
      <c r="L17" s="352">
        <v>87323</v>
      </c>
      <c r="M17" s="352"/>
      <c r="N17" s="352">
        <v>1482586</v>
      </c>
      <c r="O17" s="352"/>
      <c r="P17" s="352">
        <v>3107838</v>
      </c>
      <c r="Q17" s="354" t="e">
        <f>SUM(#REF!)</f>
        <v>#REF!</v>
      </c>
      <c r="R17" s="359" t="e">
        <f>SUM(#REF!)</f>
        <v>#REF!</v>
      </c>
      <c r="S17" s="30" t="s">
        <v>458</v>
      </c>
      <c r="T17" s="354"/>
      <c r="U17" s="352">
        <v>148758</v>
      </c>
      <c r="V17" s="352"/>
      <c r="W17" s="352">
        <v>241117</v>
      </c>
      <c r="X17" s="352"/>
      <c r="Y17" s="352">
        <v>243825</v>
      </c>
      <c r="Z17" s="352">
        <v>431998</v>
      </c>
      <c r="AA17" s="352"/>
      <c r="AB17" s="352">
        <v>477685</v>
      </c>
      <c r="AC17" s="639">
        <v>513914</v>
      </c>
      <c r="AD17" s="659"/>
      <c r="AE17" s="352">
        <v>3859</v>
      </c>
      <c r="AF17" s="352"/>
      <c r="AG17" s="352">
        <v>576587</v>
      </c>
      <c r="AH17" s="149"/>
      <c r="AI17" s="149"/>
    </row>
    <row r="18" spans="1:35" s="635" customFormat="1" ht="16.5" customHeight="1">
      <c r="B18" s="30" t="s">
        <v>464</v>
      </c>
      <c r="C18" s="639"/>
      <c r="D18" s="636">
        <v>327</v>
      </c>
      <c r="E18" s="636"/>
      <c r="F18" s="639">
        <v>573823</v>
      </c>
      <c r="G18" s="639"/>
      <c r="H18" s="639">
        <v>4179</v>
      </c>
      <c r="I18" s="639">
        <v>116215</v>
      </c>
      <c r="J18" s="639"/>
      <c r="K18" s="639">
        <v>39854</v>
      </c>
      <c r="L18" s="639">
        <v>83380</v>
      </c>
      <c r="M18" s="639"/>
      <c r="N18" s="639">
        <v>1119047</v>
      </c>
      <c r="O18" s="639"/>
      <c r="P18" s="639">
        <v>2188269</v>
      </c>
      <c r="Q18" s="636"/>
      <c r="R18" s="636"/>
      <c r="S18" s="30" t="s">
        <v>464</v>
      </c>
      <c r="T18" s="636"/>
      <c r="U18" s="639">
        <v>94695</v>
      </c>
      <c r="V18" s="639"/>
      <c r="W18" s="639">
        <v>120573</v>
      </c>
      <c r="X18" s="639"/>
      <c r="Y18" s="639">
        <v>241083</v>
      </c>
      <c r="Z18" s="639">
        <v>450171</v>
      </c>
      <c r="AA18" s="639"/>
      <c r="AB18" s="639">
        <v>495661</v>
      </c>
      <c r="AC18" s="639">
        <v>551501.99800000002</v>
      </c>
      <c r="AD18" s="659"/>
      <c r="AE18" s="639">
        <v>1928</v>
      </c>
      <c r="AF18" s="639"/>
      <c r="AG18" s="639">
        <v>553777</v>
      </c>
      <c r="AH18" s="639"/>
      <c r="AI18" s="639"/>
    </row>
    <row r="19" spans="1:35" s="635" customFormat="1" ht="16.5" customHeight="1">
      <c r="B19" s="633" t="s">
        <v>482</v>
      </c>
      <c r="C19" s="639"/>
      <c r="D19" s="636">
        <v>270</v>
      </c>
      <c r="E19" s="636"/>
      <c r="F19" s="639">
        <v>452556</v>
      </c>
      <c r="G19" s="639"/>
      <c r="H19" s="639">
        <v>4333</v>
      </c>
      <c r="I19" s="639">
        <v>108938</v>
      </c>
      <c r="J19" s="639"/>
      <c r="K19" s="639">
        <v>37884</v>
      </c>
      <c r="L19" s="639">
        <v>78293</v>
      </c>
      <c r="M19" s="639"/>
      <c r="N19" s="639">
        <v>975433</v>
      </c>
      <c r="O19" s="639"/>
      <c r="P19" s="639">
        <v>1778512</v>
      </c>
      <c r="Q19" s="636"/>
      <c r="R19" s="636"/>
      <c r="S19" s="633" t="s">
        <v>482</v>
      </c>
      <c r="T19" s="636"/>
      <c r="U19" s="639">
        <v>30344</v>
      </c>
      <c r="V19" s="639"/>
      <c r="W19" s="639">
        <v>39958</v>
      </c>
      <c r="X19" s="639"/>
      <c r="Y19" s="639">
        <v>227072</v>
      </c>
      <c r="Z19" s="639">
        <v>396990</v>
      </c>
      <c r="AA19" s="639"/>
      <c r="AB19" s="639">
        <v>551687</v>
      </c>
      <c r="AC19" s="639">
        <v>587217</v>
      </c>
      <c r="AD19" s="659"/>
      <c r="AE19" s="639">
        <v>2198</v>
      </c>
      <c r="AF19" s="639"/>
      <c r="AG19" s="639">
        <v>616372</v>
      </c>
      <c r="AH19" s="639"/>
      <c r="AI19" s="639"/>
    </row>
    <row r="20" spans="1:35" s="635" customFormat="1" ht="16.5" customHeight="1">
      <c r="B20" s="670" t="s">
        <v>474</v>
      </c>
      <c r="C20" s="639"/>
      <c r="D20" s="636">
        <v>196.97499999999999</v>
      </c>
      <c r="E20" s="636"/>
      <c r="F20" s="639">
        <v>383720.51199999999</v>
      </c>
      <c r="G20" s="639"/>
      <c r="H20" s="639">
        <v>3991.893</v>
      </c>
      <c r="I20" s="639">
        <v>116814.107</v>
      </c>
      <c r="J20" s="639"/>
      <c r="K20" s="639">
        <v>38472.21</v>
      </c>
      <c r="L20" s="639">
        <v>80354.8</v>
      </c>
      <c r="M20" s="639"/>
      <c r="N20" s="639">
        <v>841593.72000000009</v>
      </c>
      <c r="O20" s="639"/>
      <c r="P20" s="639">
        <v>1860342.1259999999</v>
      </c>
      <c r="Q20" s="636"/>
      <c r="R20" s="636"/>
      <c r="S20" s="670" t="s">
        <v>474</v>
      </c>
      <c r="T20" s="636"/>
      <c r="U20" s="639">
        <v>10839.56</v>
      </c>
      <c r="V20" s="639"/>
      <c r="W20" s="639">
        <v>15675.075999999999</v>
      </c>
      <c r="X20" s="639"/>
      <c r="Y20" s="639">
        <v>245002.18000000002</v>
      </c>
      <c r="Z20" s="639">
        <v>455881.946</v>
      </c>
      <c r="AA20" s="639"/>
      <c r="AB20" s="639">
        <v>478681.75199999998</v>
      </c>
      <c r="AC20" s="639">
        <v>849665.82799999998</v>
      </c>
      <c r="AD20" s="659"/>
      <c r="AE20" s="639">
        <v>2418.297</v>
      </c>
      <c r="AF20" s="639"/>
      <c r="AG20" s="639">
        <v>598211.58600000001</v>
      </c>
      <c r="AH20" s="639"/>
      <c r="AI20" s="639"/>
    </row>
    <row r="21" spans="1:35" s="109" customFormat="1" ht="10.5" customHeight="1">
      <c r="A21" s="198"/>
      <c r="B21" s="156"/>
      <c r="C21" s="157"/>
      <c r="D21" s="159"/>
      <c r="E21" s="157"/>
      <c r="F21" s="157"/>
      <c r="G21" s="157"/>
      <c r="H21" s="157"/>
      <c r="I21" s="157"/>
      <c r="J21" s="157"/>
      <c r="K21" s="157"/>
      <c r="L21" s="157"/>
      <c r="M21" s="157"/>
      <c r="N21" s="157"/>
      <c r="O21" s="157"/>
      <c r="P21" s="199"/>
      <c r="Q21" s="157"/>
      <c r="R21" s="157"/>
      <c r="S21" s="156"/>
      <c r="T21" s="157"/>
      <c r="U21" s="157"/>
      <c r="V21" s="157"/>
      <c r="W21" s="157"/>
      <c r="X21" s="157"/>
      <c r="Y21" s="157"/>
      <c r="Z21" s="200"/>
      <c r="AA21" s="157"/>
      <c r="AB21" s="157"/>
      <c r="AC21" s="157"/>
      <c r="AD21" s="157"/>
      <c r="AE21" s="157"/>
      <c r="AF21" s="157"/>
      <c r="AG21" s="855"/>
      <c r="AH21" s="157"/>
      <c r="AI21" s="157"/>
    </row>
    <row r="22" spans="1:35" s="125" customFormat="1" ht="10.5" customHeight="1">
      <c r="B22" s="355"/>
      <c r="C22" s="355"/>
      <c r="D22" s="357"/>
      <c r="E22" s="355"/>
      <c r="F22" s="355"/>
      <c r="G22" s="355"/>
      <c r="H22" s="355"/>
      <c r="I22" s="355"/>
      <c r="J22" s="355"/>
      <c r="K22" s="355"/>
      <c r="L22" s="355"/>
      <c r="M22" s="355"/>
      <c r="N22" s="355"/>
      <c r="O22" s="355"/>
      <c r="P22" s="360"/>
      <c r="Q22" s="355"/>
      <c r="R22" s="356"/>
      <c r="S22" s="355"/>
      <c r="T22" s="355"/>
      <c r="U22" s="355"/>
      <c r="V22" s="355"/>
      <c r="W22" s="355"/>
      <c r="X22" s="355"/>
      <c r="Y22" s="355"/>
      <c r="Z22" s="361"/>
      <c r="AA22" s="355"/>
      <c r="AB22" s="355"/>
      <c r="AC22" s="355"/>
      <c r="AD22" s="355"/>
      <c r="AE22" s="355"/>
      <c r="AF22" s="355"/>
      <c r="AG22" s="674"/>
      <c r="AH22" s="152"/>
      <c r="AI22" s="152"/>
    </row>
    <row r="23" spans="1:35" s="620" customFormat="1" ht="15.75" customHeight="1">
      <c r="A23" s="635"/>
      <c r="B23" s="633" t="s">
        <v>482</v>
      </c>
      <c r="C23" s="639" t="s">
        <v>40</v>
      </c>
      <c r="D23" s="636">
        <v>27.201000000000001</v>
      </c>
      <c r="E23" s="639"/>
      <c r="F23" s="639">
        <f>46480791/1000</f>
        <v>46480.790999999997</v>
      </c>
      <c r="G23" s="639"/>
      <c r="H23" s="639">
        <v>250.66800000000001</v>
      </c>
      <c r="I23" s="639">
        <v>6275.6610000000001</v>
      </c>
      <c r="J23" s="639"/>
      <c r="K23" s="657">
        <v>3764.06</v>
      </c>
      <c r="L23" s="639">
        <v>7631.2489999999998</v>
      </c>
      <c r="M23" s="657"/>
      <c r="N23" s="657">
        <v>106462</v>
      </c>
      <c r="O23" s="639"/>
      <c r="P23" s="639">
        <v>193953.72899999999</v>
      </c>
      <c r="Q23" s="639"/>
      <c r="R23" s="639"/>
      <c r="S23" s="633" t="s">
        <v>482</v>
      </c>
      <c r="T23" s="639" t="s">
        <v>40</v>
      </c>
      <c r="U23" s="639">
        <v>4780</v>
      </c>
      <c r="V23" s="639"/>
      <c r="W23" s="639">
        <v>6049.2439999999997</v>
      </c>
      <c r="X23" s="639"/>
      <c r="Y23" s="639">
        <v>22011</v>
      </c>
      <c r="Z23" s="639">
        <v>35068.735999999997</v>
      </c>
      <c r="AA23" s="639"/>
      <c r="AB23" s="657">
        <v>44660.481</v>
      </c>
      <c r="AC23" s="639">
        <v>44953.709000000003</v>
      </c>
      <c r="AD23" s="657"/>
      <c r="AE23" s="639">
        <v>206.60599999999999</v>
      </c>
      <c r="AF23" s="639"/>
      <c r="AG23" s="639">
        <v>49335.226999999999</v>
      </c>
      <c r="AH23" s="639"/>
      <c r="AI23" s="639"/>
    </row>
    <row r="24" spans="1:35" s="620" customFormat="1" ht="15.75" customHeight="1">
      <c r="A24" s="635"/>
      <c r="B24" s="633"/>
      <c r="C24" s="634" t="s">
        <v>33</v>
      </c>
      <c r="D24" s="636">
        <v>32</v>
      </c>
      <c r="E24" s="639"/>
      <c r="F24" s="639">
        <v>52093.610999999997</v>
      </c>
      <c r="G24" s="639"/>
      <c r="H24" s="639">
        <v>635.96360000000004</v>
      </c>
      <c r="I24" s="639">
        <v>12740.754999999999</v>
      </c>
      <c r="J24" s="639"/>
      <c r="K24" s="657">
        <v>3208.9079999999999</v>
      </c>
      <c r="L24" s="639">
        <v>6662.3370000000004</v>
      </c>
      <c r="M24" s="657"/>
      <c r="N24" s="657">
        <v>101440.27000000002</v>
      </c>
      <c r="O24" s="639"/>
      <c r="P24" s="639">
        <v>181882.875</v>
      </c>
      <c r="Q24" s="639"/>
      <c r="R24" s="639"/>
      <c r="S24" s="633"/>
      <c r="T24" s="634" t="s">
        <v>33</v>
      </c>
      <c r="U24" s="639">
        <v>3795.3500000000004</v>
      </c>
      <c r="V24" s="639"/>
      <c r="W24" s="639">
        <v>4953.915</v>
      </c>
      <c r="X24" s="639"/>
      <c r="Y24" s="639">
        <v>20672.810000000001</v>
      </c>
      <c r="Z24" s="639">
        <v>33565.741999999998</v>
      </c>
      <c r="AA24" s="639"/>
      <c r="AB24" s="657">
        <v>48566.061000000002</v>
      </c>
      <c r="AC24" s="639">
        <v>47532.517999999996</v>
      </c>
      <c r="AD24" s="657"/>
      <c r="AE24" s="639">
        <v>237.13132000000002</v>
      </c>
      <c r="AF24" s="639"/>
      <c r="AG24" s="639">
        <v>51883.491999999998</v>
      </c>
      <c r="AH24" s="639"/>
      <c r="AI24" s="639"/>
    </row>
    <row r="25" spans="1:35" s="620" customFormat="1" ht="15.75" customHeight="1">
      <c r="A25" s="635"/>
      <c r="B25" s="633"/>
      <c r="C25" s="634" t="s">
        <v>34</v>
      </c>
      <c r="D25" s="636">
        <v>27.073509999999999</v>
      </c>
      <c r="E25" s="639"/>
      <c r="F25" s="639">
        <v>43351.279000000002</v>
      </c>
      <c r="G25" s="639"/>
      <c r="H25" s="639">
        <v>223.09399999999999</v>
      </c>
      <c r="I25" s="639">
        <v>6428.2629999999999</v>
      </c>
      <c r="J25" s="639"/>
      <c r="K25" s="657">
        <v>3412.1</v>
      </c>
      <c r="L25" s="639">
        <v>7144.9309999999996</v>
      </c>
      <c r="M25" s="657"/>
      <c r="N25" s="657">
        <v>93111.43</v>
      </c>
      <c r="O25" s="639"/>
      <c r="P25" s="639">
        <v>171694.06700000001</v>
      </c>
      <c r="Q25" s="639"/>
      <c r="R25" s="639"/>
      <c r="S25" s="633"/>
      <c r="T25" s="634" t="s">
        <v>34</v>
      </c>
      <c r="U25" s="639">
        <v>4850.54</v>
      </c>
      <c r="V25" s="639"/>
      <c r="W25" s="639">
        <v>6025.3649999999998</v>
      </c>
      <c r="X25" s="639"/>
      <c r="Y25" s="639">
        <v>20173.05</v>
      </c>
      <c r="Z25" s="639">
        <v>33808.377</v>
      </c>
      <c r="AA25" s="639"/>
      <c r="AB25" s="657">
        <v>29999.441999999999</v>
      </c>
      <c r="AC25" s="639">
        <v>33384.932000000001</v>
      </c>
      <c r="AD25" s="657"/>
      <c r="AE25" s="639">
        <v>247.54912999999999</v>
      </c>
      <c r="AF25" s="639"/>
      <c r="AG25" s="639">
        <v>48466.705000000002</v>
      </c>
      <c r="AH25" s="639"/>
      <c r="AI25" s="639"/>
    </row>
    <row r="26" spans="1:35" s="620" customFormat="1" ht="15.75" customHeight="1">
      <c r="A26" s="635"/>
      <c r="B26" s="633"/>
      <c r="C26" s="634" t="s">
        <v>312</v>
      </c>
      <c r="D26" s="636">
        <v>11.579800000000001</v>
      </c>
      <c r="E26" s="639"/>
      <c r="F26" s="639">
        <v>21742.385999999999</v>
      </c>
      <c r="G26" s="639"/>
      <c r="H26" s="639">
        <v>603.14337999999998</v>
      </c>
      <c r="I26" s="639">
        <v>9522.018</v>
      </c>
      <c r="J26" s="639"/>
      <c r="K26" s="657">
        <v>3440.4960000000001</v>
      </c>
      <c r="L26" s="639">
        <v>7229.15</v>
      </c>
      <c r="M26" s="657"/>
      <c r="N26" s="657">
        <v>95938.21</v>
      </c>
      <c r="O26" s="639"/>
      <c r="P26" s="639">
        <v>189103.226</v>
      </c>
      <c r="Q26" s="639"/>
      <c r="R26" s="639"/>
      <c r="S26" s="633"/>
      <c r="T26" s="634" t="s">
        <v>312</v>
      </c>
      <c r="U26" s="639">
        <v>2097.89</v>
      </c>
      <c r="V26" s="639"/>
      <c r="W26" s="639">
        <v>3145.6260000000002</v>
      </c>
      <c r="X26" s="639"/>
      <c r="Y26" s="639">
        <v>13251.99</v>
      </c>
      <c r="Z26" s="639">
        <v>24545.017</v>
      </c>
      <c r="AA26" s="639"/>
      <c r="AB26" s="657">
        <v>58341.421999999999</v>
      </c>
      <c r="AC26" s="639">
        <v>64271.099000000002</v>
      </c>
      <c r="AD26" s="657"/>
      <c r="AE26" s="639">
        <v>194.97748000000001</v>
      </c>
      <c r="AF26" s="639"/>
      <c r="AG26" s="639">
        <v>51613.199000000001</v>
      </c>
      <c r="AH26" s="639"/>
      <c r="AI26" s="639"/>
    </row>
    <row r="27" spans="1:35" s="620" customFormat="1" ht="15.75" customHeight="1">
      <c r="A27" s="635"/>
      <c r="B27" s="633"/>
      <c r="C27" s="634" t="s">
        <v>35</v>
      </c>
      <c r="D27" s="636">
        <v>16.309000000000001</v>
      </c>
      <c r="E27" s="639"/>
      <c r="F27" s="639">
        <v>28711.77</v>
      </c>
      <c r="G27" s="639"/>
      <c r="H27" s="639">
        <v>368.84899999999999</v>
      </c>
      <c r="I27" s="639">
        <v>4757.7030000000004</v>
      </c>
      <c r="J27" s="639"/>
      <c r="K27" s="657">
        <v>3124.404</v>
      </c>
      <c r="L27" s="639">
        <v>6448.6080000000002</v>
      </c>
      <c r="M27" s="657"/>
      <c r="N27" s="657">
        <v>65187</v>
      </c>
      <c r="O27" s="639"/>
      <c r="P27" s="639">
        <v>124925.833</v>
      </c>
      <c r="Q27" s="639"/>
      <c r="R27" s="639"/>
      <c r="S27" s="633"/>
      <c r="T27" s="634" t="s">
        <v>35</v>
      </c>
      <c r="U27" s="639">
        <v>3789</v>
      </c>
      <c r="V27" s="639"/>
      <c r="W27" s="639">
        <v>5357.1360000000004</v>
      </c>
      <c r="X27" s="639"/>
      <c r="Y27" s="639">
        <v>16142</v>
      </c>
      <c r="Z27" s="639">
        <v>29118.62</v>
      </c>
      <c r="AA27" s="639"/>
      <c r="AB27" s="657">
        <v>41151.173000000003</v>
      </c>
      <c r="AC27" s="639">
        <v>41751.756000000001</v>
      </c>
      <c r="AD27" s="657"/>
      <c r="AE27" s="639">
        <v>208.655</v>
      </c>
      <c r="AF27" s="639"/>
      <c r="AG27" s="639">
        <v>51728.512999999999</v>
      </c>
      <c r="AH27" s="639"/>
      <c r="AI27" s="639"/>
    </row>
    <row r="28" spans="1:35" s="620" customFormat="1" ht="15.75" customHeight="1">
      <c r="A28" s="635"/>
      <c r="B28" s="633"/>
      <c r="C28" s="634" t="s">
        <v>36</v>
      </c>
      <c r="D28" s="636">
        <v>26.486999999999998</v>
      </c>
      <c r="E28" s="639"/>
      <c r="F28" s="639">
        <v>46306.659</v>
      </c>
      <c r="G28" s="639"/>
      <c r="H28" s="639">
        <v>218.65700000000001</v>
      </c>
      <c r="I28" s="639">
        <v>8778.5040000000008</v>
      </c>
      <c r="J28" s="639"/>
      <c r="K28" s="657">
        <v>3386.0259999999998</v>
      </c>
      <c r="L28" s="639">
        <v>7094.1220000000003</v>
      </c>
      <c r="M28" s="657"/>
      <c r="N28" s="657">
        <v>71602</v>
      </c>
      <c r="O28" s="639"/>
      <c r="P28" s="639">
        <v>135187.65</v>
      </c>
      <c r="Q28" s="639"/>
      <c r="R28" s="639"/>
      <c r="S28" s="633"/>
      <c r="T28" s="634" t="s">
        <v>36</v>
      </c>
      <c r="U28" s="639">
        <v>2340</v>
      </c>
      <c r="V28" s="639"/>
      <c r="W28" s="639">
        <v>3141.0770000000002</v>
      </c>
      <c r="X28" s="639"/>
      <c r="Y28" s="639">
        <v>18892</v>
      </c>
      <c r="Z28" s="639">
        <v>33918.158000000003</v>
      </c>
      <c r="AA28" s="639"/>
      <c r="AB28" s="657">
        <v>70500.455000000002</v>
      </c>
      <c r="AC28" s="639">
        <v>70331.615000000005</v>
      </c>
      <c r="AD28" s="657"/>
      <c r="AE28" s="639">
        <v>177.68600000000001</v>
      </c>
      <c r="AF28" s="639"/>
      <c r="AG28" s="639">
        <v>52595.29</v>
      </c>
      <c r="AH28" s="639"/>
      <c r="AI28" s="639"/>
    </row>
    <row r="29" spans="1:35" s="620" customFormat="1" ht="15.75" customHeight="1">
      <c r="A29" s="635"/>
      <c r="B29" s="633"/>
      <c r="C29" s="634" t="s">
        <v>448</v>
      </c>
      <c r="D29" s="636">
        <v>28.206</v>
      </c>
      <c r="E29" s="639"/>
      <c r="F29" s="639">
        <v>48165.580999999998</v>
      </c>
      <c r="G29" s="639"/>
      <c r="H29" s="639">
        <v>285.99299999999999</v>
      </c>
      <c r="I29" s="639">
        <v>9409.098</v>
      </c>
      <c r="J29" s="639"/>
      <c r="K29" s="657">
        <v>3319.68</v>
      </c>
      <c r="L29" s="639">
        <v>6879.4989999999998</v>
      </c>
      <c r="M29" s="657"/>
      <c r="N29" s="657">
        <v>68494</v>
      </c>
      <c r="O29" s="639"/>
      <c r="P29" s="639">
        <v>128814.27899999999</v>
      </c>
      <c r="Q29" s="639"/>
      <c r="R29" s="639"/>
      <c r="S29" s="633"/>
      <c r="T29" s="634" t="s">
        <v>448</v>
      </c>
      <c r="U29" s="639">
        <v>2255</v>
      </c>
      <c r="V29" s="639"/>
      <c r="W29" s="639">
        <v>2719.0790000000002</v>
      </c>
      <c r="X29" s="639"/>
      <c r="Y29" s="639">
        <v>18429</v>
      </c>
      <c r="Z29" s="639">
        <v>33810.205000000002</v>
      </c>
      <c r="AA29" s="639"/>
      <c r="AB29" s="657">
        <v>33135.205000000002</v>
      </c>
      <c r="AC29" s="639">
        <v>32237.254000000001</v>
      </c>
      <c r="AD29" s="657"/>
      <c r="AE29" s="639">
        <v>190.67</v>
      </c>
      <c r="AF29" s="639"/>
      <c r="AG29" s="639">
        <v>52035.082999999999</v>
      </c>
      <c r="AH29" s="639"/>
      <c r="AI29" s="639"/>
    </row>
    <row r="30" spans="1:35" s="620" customFormat="1" ht="15.75" customHeight="1">
      <c r="A30" s="635"/>
      <c r="B30" s="633"/>
      <c r="C30" s="634" t="s">
        <v>37</v>
      </c>
      <c r="D30" s="636">
        <v>15.834</v>
      </c>
      <c r="E30" s="639"/>
      <c r="F30" s="639">
        <v>24929.988000000001</v>
      </c>
      <c r="G30" s="639"/>
      <c r="H30" s="639">
        <v>314.24</v>
      </c>
      <c r="I30" s="639">
        <v>9598.7250000000004</v>
      </c>
      <c r="J30" s="639"/>
      <c r="K30" s="657">
        <v>3332.12</v>
      </c>
      <c r="L30" s="639">
        <v>6901.21</v>
      </c>
      <c r="M30" s="657"/>
      <c r="N30" s="657">
        <v>52028</v>
      </c>
      <c r="O30" s="639"/>
      <c r="P30" s="639">
        <v>95381.813999999998</v>
      </c>
      <c r="Q30" s="639"/>
      <c r="R30" s="639"/>
      <c r="S30" s="633"/>
      <c r="T30" s="634" t="s">
        <v>37</v>
      </c>
      <c r="U30" s="639">
        <v>702</v>
      </c>
      <c r="V30" s="639"/>
      <c r="W30" s="639">
        <v>999.00800000000004</v>
      </c>
      <c r="X30" s="639"/>
      <c r="Y30" s="639">
        <v>14821</v>
      </c>
      <c r="Z30" s="639">
        <v>27972.768</v>
      </c>
      <c r="AA30" s="639"/>
      <c r="AB30" s="657">
        <v>32005.876</v>
      </c>
      <c r="AC30" s="639">
        <v>33835.425999999999</v>
      </c>
      <c r="AD30" s="657"/>
      <c r="AE30" s="639">
        <v>183.33099999999999</v>
      </c>
      <c r="AF30" s="639"/>
      <c r="AG30" s="639">
        <v>54364.343000000001</v>
      </c>
      <c r="AH30" s="639"/>
      <c r="AI30" s="639"/>
    </row>
    <row r="31" spans="1:35" s="620" customFormat="1" ht="15.75" customHeight="1">
      <c r="A31" s="635"/>
      <c r="B31" s="633"/>
      <c r="C31" s="634" t="s">
        <v>449</v>
      </c>
      <c r="D31" s="636">
        <v>23.263000000000002</v>
      </c>
      <c r="E31" s="639"/>
      <c r="F31" s="639">
        <v>41957.296999999999</v>
      </c>
      <c r="G31" s="639"/>
      <c r="H31" s="639">
        <v>426.03800000000001</v>
      </c>
      <c r="I31" s="639">
        <v>10709.962</v>
      </c>
      <c r="J31" s="639"/>
      <c r="K31" s="657">
        <v>2679.576</v>
      </c>
      <c r="L31" s="639">
        <v>5541.4840000000004</v>
      </c>
      <c r="M31" s="657"/>
      <c r="N31" s="657">
        <v>73577</v>
      </c>
      <c r="O31" s="639"/>
      <c r="P31" s="639">
        <v>128176.30100000001</v>
      </c>
      <c r="Q31" s="639"/>
      <c r="R31" s="639"/>
      <c r="S31" s="633"/>
      <c r="T31" s="634" t="s">
        <v>449</v>
      </c>
      <c r="U31" s="639">
        <v>781</v>
      </c>
      <c r="V31" s="639"/>
      <c r="W31" s="639">
        <v>1165.165</v>
      </c>
      <c r="X31" s="639"/>
      <c r="Y31" s="639">
        <v>19805</v>
      </c>
      <c r="Z31" s="639">
        <v>35696.254000000001</v>
      </c>
      <c r="AA31" s="639"/>
      <c r="AB31" s="657">
        <v>95793.933000000005</v>
      </c>
      <c r="AC31" s="639">
        <v>110233.72</v>
      </c>
      <c r="AD31" s="657"/>
      <c r="AE31" s="639">
        <v>186.191</v>
      </c>
      <c r="AF31" s="639"/>
      <c r="AG31" s="639">
        <v>53768.326999999997</v>
      </c>
      <c r="AH31" s="639"/>
      <c r="AI31" s="639"/>
    </row>
    <row r="32" spans="1:35" s="620" customFormat="1" ht="15.75" customHeight="1">
      <c r="A32" s="635"/>
      <c r="B32" s="633"/>
      <c r="C32" s="634" t="s">
        <v>38</v>
      </c>
      <c r="D32" s="636">
        <v>19.760000000000002</v>
      </c>
      <c r="E32" s="639"/>
      <c r="F32" s="639">
        <v>31818.868999999999</v>
      </c>
      <c r="G32" s="639"/>
      <c r="H32" s="639">
        <v>333.49400000000003</v>
      </c>
      <c r="I32" s="639">
        <v>9919.4130000000005</v>
      </c>
      <c r="J32" s="639"/>
      <c r="K32" s="657">
        <v>2217.56</v>
      </c>
      <c r="L32" s="639">
        <v>4477.0069999999996</v>
      </c>
      <c r="M32" s="657"/>
      <c r="N32" s="657">
        <v>76011</v>
      </c>
      <c r="O32" s="639"/>
      <c r="P32" s="639">
        <v>130503.889</v>
      </c>
      <c r="Q32" s="639"/>
      <c r="R32" s="639"/>
      <c r="S32" s="633"/>
      <c r="T32" s="634" t="s">
        <v>38</v>
      </c>
      <c r="U32" s="639">
        <v>890</v>
      </c>
      <c r="V32" s="639"/>
      <c r="W32" s="639">
        <v>1083.8879999999999</v>
      </c>
      <c r="X32" s="639"/>
      <c r="Y32" s="639">
        <v>17563</v>
      </c>
      <c r="Z32" s="639">
        <v>31539.907999999999</v>
      </c>
      <c r="AA32" s="639"/>
      <c r="AB32" s="657">
        <v>50278.021000000001</v>
      </c>
      <c r="AC32" s="639">
        <v>56055.624000000003</v>
      </c>
      <c r="AD32" s="657"/>
      <c r="AE32" s="639">
        <v>106.90900000000001</v>
      </c>
      <c r="AF32" s="639"/>
      <c r="AG32" s="639">
        <v>44788.938999999998</v>
      </c>
      <c r="AH32" s="639"/>
      <c r="AI32" s="639"/>
    </row>
    <row r="33" spans="1:35" s="620" customFormat="1" ht="15.75" customHeight="1">
      <c r="A33" s="635"/>
      <c r="B33" s="633"/>
      <c r="C33" s="634" t="s">
        <v>41</v>
      </c>
      <c r="D33" s="636">
        <v>23.637</v>
      </c>
      <c r="E33" s="639"/>
      <c r="F33" s="639">
        <v>38086.425000000003</v>
      </c>
      <c r="G33" s="639"/>
      <c r="H33" s="639">
        <v>335.81900000000002</v>
      </c>
      <c r="I33" s="639">
        <v>9997.0540000000001</v>
      </c>
      <c r="J33" s="639"/>
      <c r="K33" s="657">
        <v>2535.652</v>
      </c>
      <c r="L33" s="639">
        <v>5236.4759999999997</v>
      </c>
      <c r="M33" s="657"/>
      <c r="N33" s="657">
        <v>76600</v>
      </c>
      <c r="O33" s="639"/>
      <c r="P33" s="639">
        <v>134630.14799999999</v>
      </c>
      <c r="Q33" s="639"/>
      <c r="R33" s="639"/>
      <c r="S33" s="633"/>
      <c r="T33" s="634" t="s">
        <v>41</v>
      </c>
      <c r="U33" s="639">
        <v>1829</v>
      </c>
      <c r="V33" s="639"/>
      <c r="W33" s="639">
        <v>2055.154</v>
      </c>
      <c r="X33" s="639"/>
      <c r="Y33" s="639">
        <v>20138</v>
      </c>
      <c r="Z33" s="639">
        <v>36007.357000000004</v>
      </c>
      <c r="AA33" s="639"/>
      <c r="AB33" s="657">
        <v>47255.366999999998</v>
      </c>
      <c r="AC33" s="639">
        <v>52629.718000000001</v>
      </c>
      <c r="AD33" s="657"/>
      <c r="AE33" s="639">
        <v>126.328</v>
      </c>
      <c r="AF33" s="639"/>
      <c r="AG33" s="639">
        <v>53233.076999999997</v>
      </c>
      <c r="AH33" s="639"/>
      <c r="AI33" s="639"/>
    </row>
    <row r="34" spans="1:35" s="620" customFormat="1" ht="15.75" customHeight="1">
      <c r="A34" s="635"/>
      <c r="B34" s="633"/>
      <c r="C34" s="634" t="s">
        <v>39</v>
      </c>
      <c r="D34" s="636">
        <v>18.331</v>
      </c>
      <c r="E34" s="639"/>
      <c r="F34" s="639">
        <v>28911.454000000002</v>
      </c>
      <c r="G34" s="639"/>
      <c r="H34" s="639">
        <v>336.798</v>
      </c>
      <c r="I34" s="639">
        <v>10800.454</v>
      </c>
      <c r="J34" s="639"/>
      <c r="K34" s="657">
        <v>3463.5079999999998</v>
      </c>
      <c r="L34" s="639">
        <v>7047.0469999999996</v>
      </c>
      <c r="M34" s="657"/>
      <c r="N34" s="657">
        <v>94982</v>
      </c>
      <c r="O34" s="639"/>
      <c r="P34" s="639">
        <v>164257.856</v>
      </c>
      <c r="Q34" s="639"/>
      <c r="R34" s="639"/>
      <c r="S34" s="633"/>
      <c r="T34" s="634" t="s">
        <v>39</v>
      </c>
      <c r="U34" s="639">
        <v>2234</v>
      </c>
      <c r="V34" s="639"/>
      <c r="W34" s="639">
        <v>3262.8580000000002</v>
      </c>
      <c r="X34" s="639"/>
      <c r="Y34" s="639">
        <v>25173</v>
      </c>
      <c r="Z34" s="639">
        <v>41938.398999999998</v>
      </c>
      <c r="AA34" s="639"/>
      <c r="AB34" s="858" t="s">
        <v>189</v>
      </c>
      <c r="AC34" s="859" t="s">
        <v>488</v>
      </c>
      <c r="AD34" s="657"/>
      <c r="AE34" s="639">
        <v>131.583</v>
      </c>
      <c r="AF34" s="639"/>
      <c r="AG34" s="639">
        <v>52559.451999999997</v>
      </c>
      <c r="AH34" s="639"/>
      <c r="AI34" s="639"/>
    </row>
    <row r="35" spans="1:35" s="620" customFormat="1" ht="15.75" customHeight="1">
      <c r="A35" s="635"/>
      <c r="B35" s="633"/>
      <c r="C35" s="634"/>
      <c r="D35" s="636"/>
      <c r="E35" s="639"/>
      <c r="F35" s="639"/>
      <c r="G35" s="639"/>
      <c r="H35" s="639"/>
      <c r="I35" s="639"/>
      <c r="J35" s="639"/>
      <c r="K35" s="657"/>
      <c r="L35" s="639"/>
      <c r="M35" s="657"/>
      <c r="N35" s="657"/>
      <c r="O35" s="639"/>
      <c r="P35" s="639"/>
      <c r="Q35" s="639"/>
      <c r="R35" s="639"/>
      <c r="S35" s="633"/>
      <c r="T35" s="634"/>
      <c r="U35" s="639"/>
      <c r="V35" s="639"/>
      <c r="W35" s="639"/>
      <c r="X35" s="639"/>
      <c r="Y35" s="639"/>
      <c r="Z35" s="639"/>
      <c r="AA35" s="639"/>
      <c r="AB35" s="657"/>
      <c r="AC35" s="639"/>
      <c r="AD35" s="657"/>
      <c r="AE35" s="639"/>
      <c r="AF35" s="639"/>
      <c r="AG35" s="639"/>
      <c r="AH35" s="639"/>
      <c r="AI35" s="639"/>
    </row>
    <row r="36" spans="1:35" s="620" customFormat="1" ht="15.75" customHeight="1">
      <c r="A36" s="635"/>
      <c r="B36" s="633" t="s">
        <v>474</v>
      </c>
      <c r="C36" s="634" t="s">
        <v>40</v>
      </c>
      <c r="D36" s="636">
        <v>11.917999999999999</v>
      </c>
      <c r="E36" s="639"/>
      <c r="F36" s="639">
        <v>20023.221000000001</v>
      </c>
      <c r="G36" s="639"/>
      <c r="H36" s="639">
        <v>223.99</v>
      </c>
      <c r="I36" s="639">
        <v>6609.0649999999996</v>
      </c>
      <c r="J36" s="639"/>
      <c r="K36" s="657">
        <v>4485.4480000000003</v>
      </c>
      <c r="L36" s="639">
        <v>9288.4959999999992</v>
      </c>
      <c r="M36" s="657"/>
      <c r="N36" s="657">
        <v>63193</v>
      </c>
      <c r="O36" s="639"/>
      <c r="P36" s="639">
        <v>110344.125</v>
      </c>
      <c r="Q36" s="639"/>
      <c r="R36" s="639"/>
      <c r="S36" s="633" t="s">
        <v>474</v>
      </c>
      <c r="T36" s="634" t="s">
        <v>40</v>
      </c>
      <c r="U36" s="639">
        <v>507</v>
      </c>
      <c r="V36" s="639"/>
      <c r="W36" s="639">
        <v>609.38599999999997</v>
      </c>
      <c r="X36" s="639"/>
      <c r="Y36" s="639">
        <v>19369</v>
      </c>
      <c r="Z36" s="639">
        <v>34162.976000000002</v>
      </c>
      <c r="AA36" s="639"/>
      <c r="AB36" s="657">
        <v>32586.267</v>
      </c>
      <c r="AC36" s="639">
        <v>36010.247000000003</v>
      </c>
      <c r="AD36" s="657"/>
      <c r="AE36" s="639">
        <v>132.15199999999999</v>
      </c>
      <c r="AF36" s="639"/>
      <c r="AG36" s="639">
        <v>43262.402999999998</v>
      </c>
      <c r="AH36" s="639"/>
      <c r="AI36" s="639"/>
    </row>
    <row r="37" spans="1:35" s="620" customFormat="1" ht="15.75" customHeight="1">
      <c r="A37" s="635"/>
      <c r="B37" s="633"/>
      <c r="C37" s="634" t="s">
        <v>33</v>
      </c>
      <c r="D37" s="636">
        <v>8.4160000000000004</v>
      </c>
      <c r="E37" s="639"/>
      <c r="F37" s="639">
        <v>15275.28</v>
      </c>
      <c r="G37" s="639"/>
      <c r="H37" s="639">
        <v>382.90199999999999</v>
      </c>
      <c r="I37" s="639">
        <v>9200.5669999999991</v>
      </c>
      <c r="J37" s="639"/>
      <c r="K37" s="657">
        <v>2764.0279999999998</v>
      </c>
      <c r="L37" s="639">
        <v>5822.6270000000004</v>
      </c>
      <c r="M37" s="657"/>
      <c r="N37" s="657">
        <v>54964</v>
      </c>
      <c r="O37" s="639"/>
      <c r="P37" s="639">
        <v>104240.292</v>
      </c>
      <c r="Q37" s="639"/>
      <c r="R37" s="639"/>
      <c r="S37" s="633"/>
      <c r="T37" s="634" t="s">
        <v>33</v>
      </c>
      <c r="U37" s="639">
        <v>851</v>
      </c>
      <c r="V37" s="639"/>
      <c r="W37" s="639">
        <v>1059.22</v>
      </c>
      <c r="X37" s="639"/>
      <c r="Y37" s="639">
        <v>17869</v>
      </c>
      <c r="Z37" s="639">
        <v>32357.649000000001</v>
      </c>
      <c r="AA37" s="639"/>
      <c r="AB37" s="657">
        <v>24663.654999999999</v>
      </c>
      <c r="AC37" s="639">
        <v>35701.036999999997</v>
      </c>
      <c r="AD37" s="657"/>
      <c r="AE37" s="639">
        <v>83.578999999999994</v>
      </c>
      <c r="AF37" s="639"/>
      <c r="AG37" s="639">
        <v>20495.141</v>
      </c>
      <c r="AH37" s="639"/>
      <c r="AI37" s="639"/>
    </row>
    <row r="38" spans="1:35" s="620" customFormat="1" ht="15.75" customHeight="1">
      <c r="A38" s="635"/>
      <c r="B38" s="633"/>
      <c r="C38" s="634" t="s">
        <v>34</v>
      </c>
      <c r="D38" s="636">
        <v>14.032999999999999</v>
      </c>
      <c r="E38" s="639"/>
      <c r="F38" s="639">
        <v>26673.433000000001</v>
      </c>
      <c r="G38" s="639"/>
      <c r="H38" s="639">
        <v>338.32900000000001</v>
      </c>
      <c r="I38" s="639">
        <v>10794.466</v>
      </c>
      <c r="J38" s="639"/>
      <c r="K38" s="657">
        <v>3279.2080000000001</v>
      </c>
      <c r="L38" s="639">
        <v>6803.5969999999998</v>
      </c>
      <c r="M38" s="657"/>
      <c r="N38" s="657">
        <v>92006</v>
      </c>
      <c r="O38" s="639"/>
      <c r="P38" s="639">
        <v>177856.348</v>
      </c>
      <c r="Q38" s="639"/>
      <c r="R38" s="639"/>
      <c r="S38" s="633"/>
      <c r="T38" s="634" t="s">
        <v>34</v>
      </c>
      <c r="U38" s="639">
        <v>2963</v>
      </c>
      <c r="V38" s="639"/>
      <c r="W38" s="639">
        <v>2973.2240000000002</v>
      </c>
      <c r="X38" s="639"/>
      <c r="Y38" s="639">
        <v>20709</v>
      </c>
      <c r="Z38" s="639">
        <v>36893.767</v>
      </c>
      <c r="AA38" s="639"/>
      <c r="AB38" s="657">
        <v>22170.192999999999</v>
      </c>
      <c r="AC38" s="639">
        <v>31080.307000000001</v>
      </c>
      <c r="AD38" s="657"/>
      <c r="AE38" s="639">
        <v>134.393</v>
      </c>
      <c r="AF38" s="639"/>
      <c r="AG38" s="639">
        <v>41273.300000000003</v>
      </c>
      <c r="AH38" s="639"/>
      <c r="AI38" s="639"/>
    </row>
    <row r="39" spans="1:35" s="620" customFormat="1" ht="15.75" customHeight="1">
      <c r="A39" s="635"/>
      <c r="B39" s="633"/>
      <c r="C39" s="634" t="s">
        <v>312</v>
      </c>
      <c r="D39" s="636">
        <v>23.527000000000001</v>
      </c>
      <c r="E39" s="639"/>
      <c r="F39" s="639">
        <v>43108.224000000002</v>
      </c>
      <c r="G39" s="639"/>
      <c r="H39" s="639">
        <v>363.68099999999998</v>
      </c>
      <c r="I39" s="639">
        <v>10919.964</v>
      </c>
      <c r="J39" s="639"/>
      <c r="K39" s="657">
        <v>3091.7779999999998</v>
      </c>
      <c r="L39" s="639">
        <v>6280.9809999999998</v>
      </c>
      <c r="M39" s="657"/>
      <c r="N39" s="657">
        <v>81476</v>
      </c>
      <c r="O39" s="639"/>
      <c r="P39" s="639">
        <v>166177.16</v>
      </c>
      <c r="Q39" s="639"/>
      <c r="R39" s="639"/>
      <c r="S39" s="633"/>
      <c r="T39" s="634" t="s">
        <v>312</v>
      </c>
      <c r="U39" s="639">
        <v>1547.4</v>
      </c>
      <c r="V39" s="639"/>
      <c r="W39" s="639">
        <v>2500.4029999999998</v>
      </c>
      <c r="X39" s="639"/>
      <c r="Y39" s="639">
        <v>17163.78</v>
      </c>
      <c r="Z39" s="639">
        <v>31192.812999999998</v>
      </c>
      <c r="AA39" s="639"/>
      <c r="AB39" s="657">
        <v>68876.285000000003</v>
      </c>
      <c r="AC39" s="639">
        <v>96483.523000000001</v>
      </c>
      <c r="AD39" s="657"/>
      <c r="AE39" s="639">
        <v>156.09200000000001</v>
      </c>
      <c r="AF39" s="639"/>
      <c r="AG39" s="639">
        <v>58048.184000000001</v>
      </c>
      <c r="AH39" s="639"/>
      <c r="AI39" s="639"/>
    </row>
    <row r="40" spans="1:35" s="620" customFormat="1" ht="15.75" customHeight="1">
      <c r="A40" s="635"/>
      <c r="B40" s="633"/>
      <c r="C40" s="634" t="s">
        <v>35</v>
      </c>
      <c r="D40" s="636">
        <v>16.911999999999999</v>
      </c>
      <c r="E40" s="639"/>
      <c r="F40" s="639">
        <v>29342.489000000001</v>
      </c>
      <c r="G40" s="639"/>
      <c r="H40" s="639">
        <v>342.45800000000003</v>
      </c>
      <c r="I40" s="639">
        <v>9261.2039999999997</v>
      </c>
      <c r="J40" s="639"/>
      <c r="K40" s="657">
        <v>2840.2280000000001</v>
      </c>
      <c r="L40" s="639">
        <v>5929.6580000000004</v>
      </c>
      <c r="M40" s="657"/>
      <c r="N40" s="657">
        <v>65749</v>
      </c>
      <c r="O40" s="639"/>
      <c r="P40" s="639">
        <v>134188.90400000001</v>
      </c>
      <c r="Q40" s="639"/>
      <c r="R40" s="639"/>
      <c r="S40" s="633"/>
      <c r="T40" s="634" t="s">
        <v>35</v>
      </c>
      <c r="U40" s="639">
        <v>789</v>
      </c>
      <c r="V40" s="639"/>
      <c r="W40" s="639">
        <v>1319.124</v>
      </c>
      <c r="X40" s="639"/>
      <c r="Y40" s="639">
        <v>19745</v>
      </c>
      <c r="Z40" s="639">
        <v>35152.167999999998</v>
      </c>
      <c r="AA40" s="639"/>
      <c r="AB40" s="657">
        <v>40672.116999999998</v>
      </c>
      <c r="AC40" s="639">
        <v>56537.624000000003</v>
      </c>
      <c r="AD40" s="657"/>
      <c r="AE40" s="639">
        <v>129.23599999999999</v>
      </c>
      <c r="AF40" s="639"/>
      <c r="AG40" s="639">
        <v>45229.584999999999</v>
      </c>
      <c r="AH40" s="639"/>
      <c r="AI40" s="639"/>
    </row>
    <row r="41" spans="1:35" s="620" customFormat="1" ht="15.75" customHeight="1">
      <c r="A41" s="635"/>
      <c r="B41" s="633"/>
      <c r="C41" s="634" t="s">
        <v>36</v>
      </c>
      <c r="D41" s="636">
        <v>10.661</v>
      </c>
      <c r="E41" s="639"/>
      <c r="F41" s="639">
        <v>20983.922999999999</v>
      </c>
      <c r="G41" s="639"/>
      <c r="H41" s="639">
        <v>194.04599999999999</v>
      </c>
      <c r="I41" s="639">
        <v>6064.63</v>
      </c>
      <c r="J41" s="639"/>
      <c r="K41" s="657">
        <v>3327.68</v>
      </c>
      <c r="L41" s="639">
        <v>6744.6530000000002</v>
      </c>
      <c r="M41" s="657"/>
      <c r="N41" s="657">
        <v>86128</v>
      </c>
      <c r="O41" s="639"/>
      <c r="P41" s="639">
        <v>193603.576</v>
      </c>
      <c r="Q41" s="639"/>
      <c r="R41" s="639"/>
      <c r="S41" s="633"/>
      <c r="T41" s="634" t="s">
        <v>36</v>
      </c>
      <c r="U41" s="639">
        <v>1286</v>
      </c>
      <c r="V41" s="639"/>
      <c r="W41" s="639">
        <v>2071.174</v>
      </c>
      <c r="X41" s="639"/>
      <c r="Y41" s="639">
        <v>23010</v>
      </c>
      <c r="Z41" s="639">
        <v>43345.133000000002</v>
      </c>
      <c r="AA41" s="639"/>
      <c r="AB41" s="657">
        <v>88091.967000000004</v>
      </c>
      <c r="AC41" s="639">
        <v>141110.647</v>
      </c>
      <c r="AD41" s="657"/>
      <c r="AE41" s="639">
        <v>218.20400000000001</v>
      </c>
      <c r="AF41" s="639"/>
      <c r="AG41" s="639">
        <v>51940.79</v>
      </c>
      <c r="AH41" s="639"/>
      <c r="AI41" s="639"/>
    </row>
    <row r="42" spans="1:35" s="620" customFormat="1" ht="15.75" customHeight="1">
      <c r="A42" s="635"/>
      <c r="B42" s="633"/>
      <c r="C42" s="634" t="s">
        <v>448</v>
      </c>
      <c r="D42" s="636">
        <v>21.966000000000001</v>
      </c>
      <c r="E42" s="639"/>
      <c r="F42" s="639">
        <v>44723.213000000003</v>
      </c>
      <c r="G42" s="639"/>
      <c r="H42" s="639">
        <v>271.45400000000001</v>
      </c>
      <c r="I42" s="639">
        <v>8971.3189999999995</v>
      </c>
      <c r="J42" s="639"/>
      <c r="K42" s="657">
        <v>3380.5439999999999</v>
      </c>
      <c r="L42" s="639">
        <v>7076.0320000000002</v>
      </c>
      <c r="M42" s="657"/>
      <c r="N42" s="657">
        <v>52554</v>
      </c>
      <c r="O42" s="639"/>
      <c r="P42" s="639">
        <v>119418.132</v>
      </c>
      <c r="Q42" s="639"/>
      <c r="R42" s="639"/>
      <c r="S42" s="633"/>
      <c r="T42" s="634" t="s">
        <v>448</v>
      </c>
      <c r="U42" s="639">
        <v>860</v>
      </c>
      <c r="V42" s="639"/>
      <c r="W42" s="639">
        <v>1363.663</v>
      </c>
      <c r="X42" s="639"/>
      <c r="Y42" s="639">
        <v>23732</v>
      </c>
      <c r="Z42" s="639">
        <v>44337.917999999998</v>
      </c>
      <c r="AA42" s="639"/>
      <c r="AB42" s="657">
        <v>21807.420999999998</v>
      </c>
      <c r="AC42" s="639">
        <v>43582.267999999996</v>
      </c>
      <c r="AD42" s="657"/>
      <c r="AE42" s="639">
        <v>248.31</v>
      </c>
      <c r="AF42" s="639"/>
      <c r="AG42" s="639">
        <v>54290.046000000002</v>
      </c>
      <c r="AH42" s="639"/>
      <c r="AI42" s="639"/>
    </row>
    <row r="43" spans="1:35" s="620" customFormat="1" ht="15.75" customHeight="1">
      <c r="A43" s="635"/>
      <c r="B43" s="633"/>
      <c r="C43" s="634" t="s">
        <v>37</v>
      </c>
      <c r="D43" s="636">
        <v>15.789</v>
      </c>
      <c r="E43" s="639"/>
      <c r="F43" s="639">
        <v>31547.617999999999</v>
      </c>
      <c r="G43" s="639"/>
      <c r="H43" s="639">
        <v>170.82</v>
      </c>
      <c r="I43" s="639">
        <v>6070.9470000000001</v>
      </c>
      <c r="J43" s="639"/>
      <c r="K43" s="657">
        <v>2896.884</v>
      </c>
      <c r="L43" s="639">
        <v>6177.0730000000003</v>
      </c>
      <c r="M43" s="657"/>
      <c r="N43" s="657">
        <v>77563.469999999972</v>
      </c>
      <c r="O43" s="639"/>
      <c r="P43" s="639">
        <v>181646.095</v>
      </c>
      <c r="Q43" s="639"/>
      <c r="R43" s="639"/>
      <c r="S43" s="633"/>
      <c r="T43" s="634" t="s">
        <v>37</v>
      </c>
      <c r="U43" s="639">
        <v>879.44</v>
      </c>
      <c r="V43" s="639"/>
      <c r="W43" s="639">
        <v>1526.22</v>
      </c>
      <c r="X43" s="639"/>
      <c r="Y43" s="639">
        <v>22961.19</v>
      </c>
      <c r="Z43" s="639">
        <v>43151.067999999999</v>
      </c>
      <c r="AA43" s="639"/>
      <c r="AB43" s="657">
        <v>37629.502999999997</v>
      </c>
      <c r="AC43" s="639">
        <v>69898.667000000001</v>
      </c>
      <c r="AD43" s="657"/>
      <c r="AE43" s="639">
        <v>160.643</v>
      </c>
      <c r="AF43" s="639"/>
      <c r="AG43" s="639">
        <v>46867.517999999996</v>
      </c>
      <c r="AH43" s="639"/>
      <c r="AI43" s="639"/>
    </row>
    <row r="44" spans="1:35" s="620" customFormat="1" ht="15.75" customHeight="1">
      <c r="A44" s="635"/>
      <c r="B44" s="633"/>
      <c r="C44" s="634" t="s">
        <v>449</v>
      </c>
      <c r="D44" s="636">
        <v>21.53</v>
      </c>
      <c r="E44" s="639"/>
      <c r="F44" s="639">
        <v>46378.16</v>
      </c>
      <c r="G44" s="639"/>
      <c r="H44" s="639">
        <v>395.22399999999999</v>
      </c>
      <c r="I44" s="639">
        <v>13720.523999999999</v>
      </c>
      <c r="J44" s="639"/>
      <c r="K44" s="657">
        <v>3059.7559999999999</v>
      </c>
      <c r="L44" s="639">
        <v>6351.9049999999997</v>
      </c>
      <c r="M44" s="657"/>
      <c r="N44" s="657">
        <v>69849.850000000006</v>
      </c>
      <c r="O44" s="639"/>
      <c r="P44" s="639">
        <v>172594.47700000001</v>
      </c>
      <c r="Q44" s="639"/>
      <c r="R44" s="639"/>
      <c r="S44" s="633"/>
      <c r="T44" s="634" t="s">
        <v>449</v>
      </c>
      <c r="U44" s="639">
        <v>748.48</v>
      </c>
      <c r="V44" s="639"/>
      <c r="W44" s="639">
        <v>1440.049</v>
      </c>
      <c r="X44" s="639"/>
      <c r="Y44" s="639">
        <v>19958.900000000001</v>
      </c>
      <c r="Z44" s="639">
        <v>37567.288999999997</v>
      </c>
      <c r="AA44" s="639"/>
      <c r="AB44" s="657">
        <v>50167.457999999999</v>
      </c>
      <c r="AC44" s="639">
        <v>91677.077999999994</v>
      </c>
      <c r="AD44" s="657"/>
      <c r="AE44" s="639">
        <v>203.57300000000001</v>
      </c>
      <c r="AF44" s="639"/>
      <c r="AG44" s="639">
        <v>43264.216999999997</v>
      </c>
      <c r="AH44" s="639"/>
      <c r="AI44" s="639"/>
    </row>
    <row r="45" spans="1:35" s="620" customFormat="1" ht="15.75" customHeight="1">
      <c r="A45" s="635"/>
      <c r="B45" s="633"/>
      <c r="C45" s="634" t="s">
        <v>38</v>
      </c>
      <c r="D45" s="636">
        <v>12.577999999999999</v>
      </c>
      <c r="E45" s="639"/>
      <c r="F45" s="639">
        <v>26108.672999999999</v>
      </c>
      <c r="G45" s="639"/>
      <c r="H45" s="639">
        <v>484.464</v>
      </c>
      <c r="I45" s="639">
        <v>10216.475</v>
      </c>
      <c r="J45" s="639"/>
      <c r="K45" s="657">
        <v>3314.3040000000001</v>
      </c>
      <c r="L45" s="639">
        <v>6965.6180000000004</v>
      </c>
      <c r="M45" s="657"/>
      <c r="N45" s="657">
        <v>73651.280000000013</v>
      </c>
      <c r="O45" s="639"/>
      <c r="P45" s="639">
        <v>179313.24799999999</v>
      </c>
      <c r="Q45" s="639"/>
      <c r="R45" s="639"/>
      <c r="S45" s="633"/>
      <c r="T45" s="634" t="s">
        <v>38</v>
      </c>
      <c r="U45" s="639">
        <v>109.22</v>
      </c>
      <c r="V45" s="639"/>
      <c r="W45" s="639">
        <v>200.7</v>
      </c>
      <c r="X45" s="639"/>
      <c r="Y45" s="639">
        <v>20389.569999999996</v>
      </c>
      <c r="Z45" s="639">
        <v>38393.114999999998</v>
      </c>
      <c r="AA45" s="639"/>
      <c r="AB45" s="657">
        <v>72948.296000000002</v>
      </c>
      <c r="AC45" s="639">
        <v>187364.03099999999</v>
      </c>
      <c r="AD45" s="657"/>
      <c r="AE45" s="639">
        <v>304.70400000000001</v>
      </c>
      <c r="AF45" s="639"/>
      <c r="AG45" s="639">
        <v>61878.983999999997</v>
      </c>
      <c r="AH45" s="639"/>
      <c r="AI45" s="639"/>
    </row>
    <row r="46" spans="1:35" s="620" customFormat="1" ht="15.75" customHeight="1">
      <c r="A46" s="635"/>
      <c r="B46" s="633"/>
      <c r="C46" s="634" t="s">
        <v>41</v>
      </c>
      <c r="D46" s="636">
        <v>16.763000000000002</v>
      </c>
      <c r="E46" s="639"/>
      <c r="F46" s="639">
        <v>33280.800999999999</v>
      </c>
      <c r="G46" s="639"/>
      <c r="H46" s="639">
        <v>396.79199999999997</v>
      </c>
      <c r="I46" s="639">
        <v>12389.25</v>
      </c>
      <c r="J46" s="639"/>
      <c r="K46" s="657">
        <v>3096.1239999999998</v>
      </c>
      <c r="L46" s="639">
        <v>6526.6610000000001</v>
      </c>
      <c r="M46" s="657"/>
      <c r="N46" s="657">
        <v>52768.439999999995</v>
      </c>
      <c r="O46" s="639"/>
      <c r="P46" s="639">
        <v>129880.42</v>
      </c>
      <c r="Q46" s="639"/>
      <c r="R46" s="639"/>
      <c r="S46" s="633"/>
      <c r="T46" s="634" t="s">
        <v>41</v>
      </c>
      <c r="U46" s="639">
        <v>168.82999999999998</v>
      </c>
      <c r="V46" s="639"/>
      <c r="W46" s="639">
        <v>330.19600000000003</v>
      </c>
      <c r="X46" s="639"/>
      <c r="Y46" s="639">
        <v>22456.030000000002</v>
      </c>
      <c r="Z46" s="639">
        <v>43722.747000000003</v>
      </c>
      <c r="AA46" s="639"/>
      <c r="AB46" s="657">
        <v>10071.129000000001</v>
      </c>
      <c r="AC46" s="639">
        <v>24547.695</v>
      </c>
      <c r="AD46" s="657"/>
      <c r="AE46" s="639">
        <v>280.59699999999998</v>
      </c>
      <c r="AF46" s="639"/>
      <c r="AG46" s="639">
        <v>55190.908000000003</v>
      </c>
      <c r="AH46" s="639"/>
      <c r="AI46" s="639"/>
    </row>
    <row r="47" spans="1:35" s="620" customFormat="1" ht="15.75" customHeight="1">
      <c r="A47" s="635"/>
      <c r="B47" s="633"/>
      <c r="C47" s="634" t="s">
        <v>39</v>
      </c>
      <c r="D47" s="636">
        <v>22.882000000000001</v>
      </c>
      <c r="E47" s="639"/>
      <c r="F47" s="639">
        <v>46275.476999999999</v>
      </c>
      <c r="G47" s="639"/>
      <c r="H47" s="639">
        <v>427.73599999999999</v>
      </c>
      <c r="I47" s="639">
        <v>12595.696</v>
      </c>
      <c r="J47" s="639"/>
      <c r="K47" s="657">
        <v>2936.2280000000001</v>
      </c>
      <c r="L47" s="639">
        <v>6387.4989999999998</v>
      </c>
      <c r="M47" s="657"/>
      <c r="N47" s="657">
        <v>71691.75</v>
      </c>
      <c r="O47" s="639"/>
      <c r="P47" s="639">
        <v>191079.34899999999</v>
      </c>
      <c r="Q47" s="639"/>
      <c r="R47" s="639"/>
      <c r="S47" s="633"/>
      <c r="T47" s="634" t="s">
        <v>39</v>
      </c>
      <c r="U47" s="639">
        <v>130.16</v>
      </c>
      <c r="V47" s="639"/>
      <c r="W47" s="639">
        <v>281.71699999999998</v>
      </c>
      <c r="X47" s="639"/>
      <c r="Y47" s="639">
        <v>17639.04</v>
      </c>
      <c r="Z47" s="639">
        <v>35605.303</v>
      </c>
      <c r="AA47" s="639"/>
      <c r="AB47" s="657">
        <v>8997.4609999999993</v>
      </c>
      <c r="AC47" s="639">
        <v>35672.703999999998</v>
      </c>
      <c r="AD47" s="657"/>
      <c r="AE47" s="639">
        <v>366.81400000000002</v>
      </c>
      <c r="AF47" s="639"/>
      <c r="AG47" s="639">
        <v>76470.509999999995</v>
      </c>
      <c r="AH47" s="639"/>
      <c r="AI47" s="639"/>
    </row>
    <row r="48" spans="1:35" s="620" customFormat="1" ht="15.75" customHeight="1">
      <c r="A48" s="635"/>
      <c r="B48" s="633"/>
      <c r="C48" s="634"/>
      <c r="D48" s="636"/>
      <c r="E48" s="639"/>
      <c r="F48" s="639"/>
      <c r="G48" s="639"/>
      <c r="H48" s="639"/>
      <c r="I48" s="639"/>
      <c r="J48" s="639"/>
      <c r="K48" s="657"/>
      <c r="L48" s="639"/>
      <c r="M48" s="657"/>
      <c r="N48" s="657"/>
      <c r="O48" s="639"/>
      <c r="P48" s="639"/>
      <c r="Q48" s="639"/>
      <c r="R48" s="639"/>
      <c r="S48" s="633"/>
      <c r="T48" s="634"/>
      <c r="U48" s="639"/>
      <c r="V48" s="639"/>
      <c r="W48" s="639"/>
      <c r="X48" s="639"/>
      <c r="Y48" s="639"/>
      <c r="Z48" s="639"/>
      <c r="AA48" s="639"/>
      <c r="AB48" s="657"/>
      <c r="AC48" s="639"/>
      <c r="AD48" s="657"/>
      <c r="AE48" s="639"/>
      <c r="AF48" s="639"/>
      <c r="AG48" s="639"/>
      <c r="AH48" s="639"/>
      <c r="AI48" s="639"/>
    </row>
    <row r="49" spans="1:35" s="620" customFormat="1" ht="15.75" customHeight="1">
      <c r="A49" s="635"/>
      <c r="B49" s="633" t="s">
        <v>496</v>
      </c>
      <c r="C49" s="634" t="s">
        <v>40</v>
      </c>
      <c r="D49" s="636">
        <v>14.385</v>
      </c>
      <c r="E49" s="639"/>
      <c r="F49" s="639">
        <v>26197.319</v>
      </c>
      <c r="G49" s="639"/>
      <c r="H49" s="639">
        <v>321.54899999999998</v>
      </c>
      <c r="I49" s="639">
        <v>10397.705</v>
      </c>
      <c r="J49" s="639"/>
      <c r="K49" s="657">
        <v>2475.0039999999999</v>
      </c>
      <c r="L49" s="639">
        <v>5552.7579999999998</v>
      </c>
      <c r="M49" s="657"/>
      <c r="N49" s="657">
        <v>66326.5</v>
      </c>
      <c r="O49" s="639"/>
      <c r="P49" s="639">
        <v>183234.174</v>
      </c>
      <c r="Q49" s="639"/>
      <c r="R49" s="639"/>
      <c r="S49" s="633" t="s">
        <v>496</v>
      </c>
      <c r="T49" s="634" t="s">
        <v>40</v>
      </c>
      <c r="U49" s="639">
        <v>229.70999999999998</v>
      </c>
      <c r="V49" s="639"/>
      <c r="W49" s="639">
        <v>436.01900000000001</v>
      </c>
      <c r="X49" s="639"/>
      <c r="Y49" s="639">
        <v>19503.759999999998</v>
      </c>
      <c r="Z49" s="639">
        <v>43372.292000000001</v>
      </c>
      <c r="AA49" s="639"/>
      <c r="AB49" s="657">
        <v>13655.795</v>
      </c>
      <c r="AC49" s="639">
        <v>50764.438999999998</v>
      </c>
      <c r="AD49" s="657"/>
      <c r="AE49" s="639">
        <v>273.22300000000001</v>
      </c>
      <c r="AF49" s="639"/>
      <c r="AG49" s="639">
        <v>65857.455000000002</v>
      </c>
      <c r="AH49" s="639"/>
      <c r="AI49" s="639"/>
    </row>
    <row r="50" spans="1:35" s="620" customFormat="1" ht="15.75" customHeight="1">
      <c r="A50" s="635"/>
      <c r="B50" s="633"/>
      <c r="C50" s="634" t="s">
        <v>33</v>
      </c>
      <c r="D50" s="636">
        <v>9.2639999999999993</v>
      </c>
      <c r="E50" s="639"/>
      <c r="F50" s="639">
        <v>20794.169000000002</v>
      </c>
      <c r="G50" s="639"/>
      <c r="H50" s="639">
        <v>109.783</v>
      </c>
      <c r="I50" s="639">
        <v>3757.8029999999999</v>
      </c>
      <c r="J50" s="639"/>
      <c r="K50" s="657">
        <v>2398.4119999999998</v>
      </c>
      <c r="L50" s="639">
        <v>5342.9279999999999</v>
      </c>
      <c r="M50" s="657"/>
      <c r="N50" s="657">
        <v>38480</v>
      </c>
      <c r="O50" s="639"/>
      <c r="P50" s="639">
        <v>103657.376</v>
      </c>
      <c r="Q50" s="639"/>
      <c r="R50" s="639"/>
      <c r="S50" s="633"/>
      <c r="T50" s="634" t="s">
        <v>33</v>
      </c>
      <c r="U50" s="639">
        <v>11</v>
      </c>
      <c r="V50" s="639"/>
      <c r="W50" s="639">
        <v>70.284999999999997</v>
      </c>
      <c r="X50" s="639"/>
      <c r="Y50" s="639">
        <v>22157</v>
      </c>
      <c r="Z50" s="639">
        <v>49041.370999999999</v>
      </c>
      <c r="AA50" s="639"/>
      <c r="AB50" s="657">
        <v>17528.356</v>
      </c>
      <c r="AC50" s="639">
        <v>44346.45</v>
      </c>
      <c r="AD50" s="657"/>
      <c r="AE50" s="639">
        <v>147.88200000000001</v>
      </c>
      <c r="AF50" s="639"/>
      <c r="AG50" s="639">
        <v>52539.673000000003</v>
      </c>
      <c r="AH50" s="639"/>
      <c r="AI50" s="639"/>
    </row>
    <row r="51" spans="1:35" ht="17.100000000000001" customHeight="1" thickBot="1">
      <c r="A51" s="163"/>
      <c r="B51" s="164"/>
      <c r="C51" s="164"/>
      <c r="D51" s="164"/>
      <c r="E51" s="164"/>
      <c r="F51" s="164"/>
      <c r="G51" s="164"/>
      <c r="H51" s="164"/>
      <c r="I51" s="164"/>
      <c r="J51" s="164"/>
      <c r="K51" s="164"/>
      <c r="L51" s="164"/>
      <c r="M51" s="164"/>
      <c r="N51" s="164"/>
      <c r="O51" s="164"/>
      <c r="P51" s="201"/>
      <c r="Q51" s="164"/>
      <c r="R51" s="166"/>
      <c r="S51" s="164"/>
      <c r="T51" s="164"/>
      <c r="U51" s="164"/>
      <c r="V51" s="164"/>
      <c r="W51" s="164"/>
      <c r="X51" s="164"/>
      <c r="Y51" s="164"/>
      <c r="Z51" s="164"/>
      <c r="AA51" s="164"/>
      <c r="AB51" s="164"/>
      <c r="AC51" s="164"/>
      <c r="AD51" s="164"/>
      <c r="AE51" s="164"/>
      <c r="AF51" s="164"/>
      <c r="AG51" s="164"/>
      <c r="AH51" s="164"/>
      <c r="AI51" s="166"/>
    </row>
    <row r="52" spans="1:35" ht="17.100000000000001" customHeight="1">
      <c r="B52" s="166"/>
      <c r="C52" s="166"/>
      <c r="D52" s="166"/>
      <c r="E52" s="166"/>
      <c r="F52" s="166"/>
      <c r="G52" s="166"/>
      <c r="H52" s="166"/>
      <c r="I52" s="166"/>
      <c r="J52" s="166"/>
      <c r="K52" s="166"/>
      <c r="L52" s="166"/>
      <c r="M52" s="166"/>
      <c r="N52" s="166"/>
      <c r="O52" s="166"/>
      <c r="P52" s="202"/>
      <c r="Q52" s="166"/>
      <c r="R52" s="166"/>
      <c r="S52" s="166"/>
      <c r="T52" s="166"/>
      <c r="U52" s="166"/>
      <c r="V52" s="166"/>
      <c r="W52" s="166"/>
      <c r="X52" s="166"/>
      <c r="Y52" s="166"/>
      <c r="Z52" s="166"/>
      <c r="AA52" s="166"/>
      <c r="AB52" s="166"/>
      <c r="AC52" s="166"/>
      <c r="AD52" s="166"/>
      <c r="AE52" s="166"/>
      <c r="AF52" s="166"/>
      <c r="AG52" s="166"/>
      <c r="AH52" s="166"/>
      <c r="AI52" s="166"/>
    </row>
    <row r="53" spans="1:35" ht="17.100000000000001" customHeight="1">
      <c r="B53" s="166"/>
      <c r="C53" s="166"/>
      <c r="D53" s="166"/>
      <c r="E53" s="166"/>
      <c r="F53" s="166"/>
      <c r="G53" s="166"/>
      <c r="H53" s="166"/>
      <c r="I53" s="166"/>
      <c r="J53" s="166"/>
      <c r="K53" s="166"/>
      <c r="L53" s="166"/>
      <c r="M53" s="166"/>
      <c r="N53" s="166"/>
      <c r="O53" s="166"/>
      <c r="P53" s="202"/>
      <c r="Q53" s="166"/>
      <c r="R53" s="166"/>
      <c r="S53" s="166"/>
      <c r="T53" s="166"/>
      <c r="U53" s="166"/>
      <c r="V53" s="166"/>
      <c r="W53" s="166"/>
      <c r="X53" s="166"/>
      <c r="Y53" s="166"/>
      <c r="Z53" s="166"/>
      <c r="AA53" s="166"/>
      <c r="AB53" s="166"/>
      <c r="AC53" s="166"/>
      <c r="AD53" s="166"/>
      <c r="AE53" s="166"/>
      <c r="AF53" s="166"/>
      <c r="AG53" s="166"/>
      <c r="AH53" s="166"/>
      <c r="AI53" s="166"/>
    </row>
    <row r="54" spans="1:35" ht="17.100000000000001" customHeight="1">
      <c r="B54" s="784"/>
      <c r="C54" s="784"/>
      <c r="D54" s="784"/>
      <c r="E54" s="784"/>
      <c r="F54" s="784"/>
      <c r="G54" s="784"/>
      <c r="H54" s="784"/>
      <c r="I54" s="784"/>
      <c r="J54" s="784"/>
      <c r="K54" s="784"/>
      <c r="L54" s="784"/>
      <c r="M54" s="784"/>
      <c r="N54" s="784"/>
      <c r="O54" s="784"/>
      <c r="P54" s="785"/>
      <c r="Q54" s="784"/>
      <c r="R54" s="784"/>
      <c r="S54" s="784"/>
      <c r="T54" s="784"/>
      <c r="U54" s="784"/>
      <c r="V54" s="784"/>
      <c r="W54" s="784"/>
      <c r="X54" s="784"/>
      <c r="Y54" s="784"/>
      <c r="Z54" s="784"/>
      <c r="AA54" s="784"/>
      <c r="AB54" s="784"/>
      <c r="AC54" s="784"/>
      <c r="AD54" s="784"/>
      <c r="AE54" s="784"/>
      <c r="AF54" s="784"/>
      <c r="AG54" s="784"/>
      <c r="AH54" s="784"/>
      <c r="AI54" s="784"/>
    </row>
    <row r="55" spans="1:35" ht="17.100000000000001" customHeight="1">
      <c r="B55" s="166"/>
      <c r="C55" s="166"/>
      <c r="D55" s="166"/>
      <c r="E55" s="166"/>
      <c r="F55" s="166"/>
      <c r="G55" s="166"/>
      <c r="H55" s="166"/>
      <c r="I55" s="166"/>
      <c r="J55" s="166"/>
      <c r="K55" s="166"/>
      <c r="L55" s="166"/>
      <c r="M55" s="166"/>
      <c r="N55" s="166"/>
      <c r="O55" s="166"/>
      <c r="P55" s="202"/>
      <c r="Q55" s="166"/>
      <c r="R55" s="166"/>
      <c r="S55" s="166"/>
      <c r="T55" s="166"/>
      <c r="U55" s="166"/>
      <c r="V55" s="166"/>
      <c r="W55" s="166"/>
      <c r="X55" s="166"/>
      <c r="Y55" s="166"/>
      <c r="Z55" s="166"/>
      <c r="AA55" s="166"/>
      <c r="AB55" s="166"/>
      <c r="AC55" s="166"/>
      <c r="AD55" s="166"/>
      <c r="AE55" s="166"/>
      <c r="AF55" s="166"/>
      <c r="AG55" s="166"/>
      <c r="AH55" s="166"/>
      <c r="AI55" s="166"/>
    </row>
    <row r="56" spans="1:35" ht="17.100000000000001" customHeight="1">
      <c r="B56" s="166"/>
      <c r="C56" s="166"/>
      <c r="D56" s="166"/>
      <c r="E56" s="166"/>
      <c r="F56" s="166"/>
      <c r="G56" s="166"/>
      <c r="H56" s="166"/>
      <c r="I56" s="166"/>
      <c r="J56" s="166"/>
      <c r="K56" s="166"/>
      <c r="L56" s="166"/>
      <c r="M56" s="166"/>
      <c r="N56" s="166"/>
      <c r="O56" s="166"/>
      <c r="P56" s="593"/>
      <c r="Q56" s="166"/>
      <c r="R56" s="166"/>
      <c r="S56" s="166"/>
      <c r="T56" s="166"/>
      <c r="U56" s="166"/>
      <c r="V56" s="166"/>
      <c r="W56" s="166"/>
      <c r="X56" s="166"/>
      <c r="Y56" s="166"/>
      <c r="Z56" s="166"/>
      <c r="AA56" s="166"/>
      <c r="AB56" s="166"/>
      <c r="AC56" s="166"/>
      <c r="AD56" s="166"/>
      <c r="AE56" s="166"/>
      <c r="AF56" s="166"/>
      <c r="AG56" s="166"/>
      <c r="AH56" s="166"/>
      <c r="AI56" s="166"/>
    </row>
    <row r="57" spans="1:35" s="167" customFormat="1" ht="17.100000000000001" customHeight="1">
      <c r="B57" s="908"/>
      <c r="C57" s="908"/>
      <c r="D57" s="908"/>
      <c r="E57" s="908"/>
      <c r="F57" s="908"/>
      <c r="G57" s="908"/>
      <c r="H57" s="908"/>
      <c r="I57" s="908"/>
      <c r="J57" s="908"/>
      <c r="K57" s="908"/>
      <c r="L57" s="908"/>
      <c r="M57" s="908"/>
      <c r="N57" s="908"/>
      <c r="O57" s="908"/>
      <c r="P57" s="908"/>
      <c r="Q57" s="908"/>
      <c r="R57" s="203"/>
      <c r="S57" s="908"/>
      <c r="T57" s="908"/>
      <c r="U57" s="908"/>
      <c r="V57" s="908"/>
      <c r="W57" s="908"/>
      <c r="X57" s="908"/>
      <c r="Y57" s="908"/>
      <c r="Z57" s="908"/>
      <c r="AA57" s="908"/>
      <c r="AB57" s="908"/>
      <c r="AC57" s="908"/>
      <c r="AD57" s="908"/>
      <c r="AE57" s="908"/>
      <c r="AF57" s="908"/>
      <c r="AG57" s="908"/>
      <c r="AH57" s="908"/>
      <c r="AI57" s="908"/>
    </row>
    <row r="58" spans="1:35" ht="17.100000000000001" customHeight="1"/>
    <row r="60" spans="1:35" ht="17.100000000000001" customHeight="1">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row>
    <row r="61" spans="1:35" ht="17.100000000000001" customHeight="1">
      <c r="C61" s="206"/>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7"/>
      <c r="AD61" s="205"/>
      <c r="AE61" s="205"/>
      <c r="AF61" s="205"/>
      <c r="AG61" s="205"/>
      <c r="AH61" s="205"/>
      <c r="AI61" s="205"/>
    </row>
    <row r="62" spans="1:35" ht="17.100000000000001" customHeight="1">
      <c r="C62" s="206"/>
      <c r="T62" s="206"/>
    </row>
    <row r="63" spans="1:35">
      <c r="B63" s="168"/>
      <c r="S63" s="168"/>
    </row>
    <row r="65" spans="1:19">
      <c r="A65" s="169"/>
      <c r="B65" s="170"/>
      <c r="R65" s="169"/>
      <c r="S65" s="170"/>
    </row>
    <row r="66" spans="1:19">
      <c r="B66" s="171"/>
      <c r="S66" s="171"/>
    </row>
  </sheetData>
  <mergeCells count="33">
    <mergeCell ref="E12:E13"/>
    <mergeCell ref="B57:Q57"/>
    <mergeCell ref="S57:AI57"/>
    <mergeCell ref="AB6:AD7"/>
    <mergeCell ref="AE6:AG7"/>
    <mergeCell ref="E10:E11"/>
    <mergeCell ref="F10:F11"/>
    <mergeCell ref="I10:I11"/>
    <mergeCell ref="L10:L11"/>
    <mergeCell ref="M10:M12"/>
    <mergeCell ref="P10:P11"/>
    <mergeCell ref="W10:W11"/>
    <mergeCell ref="Z10:Z11"/>
    <mergeCell ref="AC10:AC11"/>
    <mergeCell ref="AD10:AD12"/>
    <mergeCell ref="AG10:AG11"/>
    <mergeCell ref="AI10:AI12"/>
    <mergeCell ref="U5:W5"/>
    <mergeCell ref="Y5:Z5"/>
    <mergeCell ref="AB5:AD5"/>
    <mergeCell ref="AE5:AG5"/>
    <mergeCell ref="Y6:Z7"/>
    <mergeCell ref="D6:F6"/>
    <mergeCell ref="H6:I7"/>
    <mergeCell ref="K6:L7"/>
    <mergeCell ref="N6:Q7"/>
    <mergeCell ref="U6:W7"/>
    <mergeCell ref="B1:C2"/>
    <mergeCell ref="S1:T2"/>
    <mergeCell ref="D5:F5"/>
    <mergeCell ref="H5:I5"/>
    <mergeCell ref="K5:L5"/>
    <mergeCell ref="N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71"/>
  <sheetViews>
    <sheetView view="pageBreakPreview" topLeftCell="B1" zoomScale="80" zoomScaleNormal="80" zoomScaleSheetLayoutView="80" workbookViewId="0">
      <pane ySplit="13" topLeftCell="A29" activePane="bottomLeft" state="frozen"/>
      <selection activeCell="AE49" sqref="AE49"/>
      <selection pane="bottomLeft" activeCell="M54" sqref="M54"/>
    </sheetView>
  </sheetViews>
  <sheetFormatPr defaultRowHeight="14.25"/>
  <cols>
    <col min="1" max="1" width="3.140625" style="165" hidden="1" customWidth="1"/>
    <col min="2" max="2" width="6.85546875" style="227" customWidth="1"/>
    <col min="3" max="3" width="6.5703125" style="165" customWidth="1"/>
    <col min="4" max="5" width="10" style="165" customWidth="1"/>
    <col min="6" max="6" width="2" style="165" customWidth="1"/>
    <col min="7" max="8" width="11.28515625" style="165" customWidth="1"/>
    <col min="9" max="9" width="1.5703125" style="165" customWidth="1"/>
    <col min="10" max="10" width="10" style="165" customWidth="1"/>
    <col min="11" max="11" width="11.28515625" style="165" customWidth="1"/>
    <col min="12" max="12" width="2" style="165" customWidth="1"/>
    <col min="13" max="13" width="11.85546875" style="165" customWidth="1"/>
    <col min="14" max="14" width="11" style="165" customWidth="1"/>
    <col min="15" max="15" width="1" style="165" customWidth="1"/>
    <col min="16" max="16" width="1.5703125" style="165" hidden="1" customWidth="1"/>
    <col min="17" max="17" width="6.7109375" style="227" customWidth="1"/>
    <col min="18" max="18" width="6.7109375" style="165" customWidth="1"/>
    <col min="19" max="19" width="10.7109375" style="165" customWidth="1"/>
    <col min="20" max="20" width="10" style="165" customWidth="1"/>
    <col min="21" max="21" width="1.7109375" style="165" customWidth="1"/>
    <col min="22" max="22" width="11.42578125" style="165" customWidth="1"/>
    <col min="23" max="23" width="12" style="165" customWidth="1"/>
    <col min="24" max="24" width="1" style="165" customWidth="1"/>
    <col min="25" max="25" width="12.140625" style="165" customWidth="1"/>
    <col min="26" max="26" width="13" style="165" customWidth="1"/>
    <col min="27" max="27" width="1.7109375" style="165" customWidth="1"/>
    <col min="28" max="28" width="10.5703125" style="165" customWidth="1"/>
    <col min="29" max="29" width="11.42578125" style="165" customWidth="1"/>
    <col min="30" max="30" width="1.7109375" style="165" customWidth="1"/>
    <col min="31" max="16384" width="9.140625" style="165"/>
  </cols>
  <sheetData>
    <row r="1" spans="1:29" s="208" customFormat="1" ht="18" customHeight="1">
      <c r="B1" s="922" t="s">
        <v>364</v>
      </c>
      <c r="C1" s="922"/>
      <c r="D1" s="2" t="s">
        <v>365</v>
      </c>
      <c r="Q1" s="922" t="s">
        <v>364</v>
      </c>
      <c r="R1" s="922"/>
      <c r="S1" s="2" t="s">
        <v>366</v>
      </c>
    </row>
    <row r="2" spans="1:29" s="208" customFormat="1" ht="18" customHeight="1">
      <c r="A2" s="112" t="s">
        <v>145</v>
      </c>
      <c r="B2" s="922"/>
      <c r="C2" s="922"/>
      <c r="D2" s="57" t="s">
        <v>367</v>
      </c>
      <c r="P2" s="112" t="s">
        <v>108</v>
      </c>
      <c r="Q2" s="922"/>
      <c r="R2" s="922"/>
      <c r="S2" s="57" t="s">
        <v>368</v>
      </c>
    </row>
    <row r="3" spans="1:29" s="208" customFormat="1" ht="15" customHeight="1" thickBot="1">
      <c r="A3" s="209"/>
      <c r="B3" s="210"/>
      <c r="C3" s="209"/>
      <c r="D3" s="209"/>
      <c r="E3" s="209"/>
      <c r="F3" s="209"/>
      <c r="G3" s="209"/>
      <c r="H3" s="209"/>
      <c r="I3" s="209"/>
      <c r="J3" s="209"/>
      <c r="K3" s="209"/>
      <c r="L3" s="209"/>
      <c r="M3" s="209"/>
      <c r="N3" s="209"/>
      <c r="O3" s="209"/>
      <c r="P3" s="209"/>
      <c r="Q3" s="210"/>
      <c r="R3" s="209"/>
      <c r="S3" s="209"/>
      <c r="T3" s="209"/>
      <c r="U3" s="209"/>
      <c r="V3" s="209"/>
      <c r="W3" s="209"/>
      <c r="X3" s="209"/>
      <c r="Y3" s="209"/>
      <c r="Z3" s="209"/>
      <c r="AA3" s="209"/>
      <c r="AB3" s="209"/>
      <c r="AC3" s="209"/>
    </row>
    <row r="4" spans="1:29" s="109" customFormat="1" ht="5.0999999999999996" customHeight="1">
      <c r="B4" s="211"/>
      <c r="C4" s="116"/>
      <c r="D4" s="116"/>
      <c r="E4" s="116"/>
      <c r="F4" s="116"/>
      <c r="G4" s="116"/>
      <c r="H4" s="116"/>
      <c r="I4" s="116"/>
      <c r="J4" s="116"/>
      <c r="K4" s="116"/>
      <c r="L4" s="116"/>
      <c r="M4" s="116"/>
      <c r="N4" s="116"/>
      <c r="O4" s="116"/>
      <c r="P4" s="116"/>
      <c r="Q4" s="211"/>
      <c r="R4" s="116"/>
      <c r="S4" s="116"/>
      <c r="T4" s="116"/>
      <c r="U4" s="116"/>
      <c r="V4" s="116"/>
      <c r="W4" s="116"/>
      <c r="X4" s="116"/>
      <c r="Y4" s="116"/>
      <c r="Z4" s="116"/>
      <c r="AA4" s="116"/>
      <c r="AB4" s="116"/>
      <c r="AC4" s="116"/>
    </row>
    <row r="5" spans="1:29" s="109" customFormat="1" ht="32.25" customHeight="1">
      <c r="B5" s="894" t="s">
        <v>17</v>
      </c>
      <c r="C5" s="894"/>
      <c r="D5" s="895" t="s">
        <v>167</v>
      </c>
      <c r="E5" s="895"/>
      <c r="F5" s="122"/>
      <c r="G5" s="899" t="s">
        <v>168</v>
      </c>
      <c r="H5" s="899"/>
      <c r="I5" s="122"/>
      <c r="J5" s="895" t="s">
        <v>369</v>
      </c>
      <c r="K5" s="895"/>
      <c r="L5" s="122"/>
      <c r="M5" s="895" t="s">
        <v>370</v>
      </c>
      <c r="N5" s="895"/>
      <c r="O5" s="895"/>
      <c r="P5" s="116"/>
      <c r="Q5" s="894" t="s">
        <v>17</v>
      </c>
      <c r="R5" s="894"/>
      <c r="S5" s="895" t="s">
        <v>371</v>
      </c>
      <c r="T5" s="895"/>
      <c r="U5" s="185"/>
      <c r="V5" s="895" t="s">
        <v>372</v>
      </c>
      <c r="W5" s="895"/>
      <c r="X5" s="185"/>
      <c r="Y5" s="895" t="s">
        <v>373</v>
      </c>
      <c r="Z5" s="895"/>
      <c r="AA5" s="185"/>
      <c r="AB5" s="895" t="s">
        <v>374</v>
      </c>
      <c r="AC5" s="895"/>
    </row>
    <row r="6" spans="1:29" s="125" customFormat="1" ht="15" customHeight="1">
      <c r="B6" s="923" t="s">
        <v>21</v>
      </c>
      <c r="C6" s="923"/>
      <c r="D6" s="904" t="s">
        <v>175</v>
      </c>
      <c r="E6" s="904"/>
      <c r="F6" s="121"/>
      <c r="G6" s="904" t="s">
        <v>176</v>
      </c>
      <c r="H6" s="904"/>
      <c r="I6" s="122"/>
      <c r="J6" s="924" t="s">
        <v>375</v>
      </c>
      <c r="K6" s="924"/>
      <c r="L6" s="122"/>
      <c r="M6" s="897" t="s">
        <v>376</v>
      </c>
      <c r="N6" s="897"/>
      <c r="O6" s="122"/>
      <c r="P6" s="122"/>
      <c r="Q6" s="923" t="s">
        <v>21</v>
      </c>
      <c r="R6" s="923"/>
      <c r="S6" s="897" t="s">
        <v>377</v>
      </c>
      <c r="T6" s="897"/>
      <c r="U6" s="121"/>
      <c r="V6" s="897" t="s">
        <v>342</v>
      </c>
      <c r="W6" s="897"/>
      <c r="X6" s="122"/>
      <c r="Y6" s="897" t="s">
        <v>362</v>
      </c>
      <c r="Z6" s="897"/>
      <c r="AA6" s="122"/>
      <c r="AB6" s="897" t="s">
        <v>198</v>
      </c>
      <c r="AC6" s="897"/>
    </row>
    <row r="7" spans="1:29" s="109" customFormat="1" ht="16.5" customHeight="1">
      <c r="B7" s="367"/>
      <c r="C7" s="370"/>
      <c r="D7" s="118"/>
      <c r="E7" s="118"/>
      <c r="F7" s="118"/>
      <c r="G7" s="904"/>
      <c r="H7" s="904"/>
      <c r="I7" s="127"/>
      <c r="J7" s="924"/>
      <c r="K7" s="924"/>
      <c r="L7" s="122"/>
      <c r="M7" s="897"/>
      <c r="N7" s="897"/>
      <c r="O7" s="118"/>
      <c r="P7" s="116"/>
      <c r="Q7" s="439"/>
      <c r="R7" s="370"/>
      <c r="S7" s="118"/>
      <c r="T7" s="118"/>
      <c r="U7" s="118"/>
      <c r="V7" s="897"/>
      <c r="W7" s="897"/>
      <c r="X7" s="127"/>
      <c r="Y7" s="897"/>
      <c r="Z7" s="897"/>
      <c r="AA7" s="122"/>
      <c r="AB7" s="897"/>
      <c r="AC7" s="897"/>
    </row>
    <row r="8" spans="1:29" s="109" customFormat="1" ht="4.5" customHeight="1">
      <c r="B8" s="213"/>
      <c r="C8" s="370"/>
      <c r="D8" s="129"/>
      <c r="E8" s="129"/>
      <c r="F8" s="130"/>
      <c r="G8" s="129"/>
      <c r="H8" s="129"/>
      <c r="I8" s="130"/>
      <c r="J8" s="129"/>
      <c r="K8" s="129"/>
      <c r="L8" s="130"/>
      <c r="M8" s="129"/>
      <c r="N8" s="129"/>
      <c r="O8" s="129"/>
      <c r="P8" s="116"/>
      <c r="Q8" s="213"/>
      <c r="R8" s="370"/>
      <c r="S8" s="129"/>
      <c r="T8" s="129"/>
      <c r="U8" s="130"/>
      <c r="V8" s="129"/>
      <c r="W8" s="129"/>
      <c r="X8" s="130"/>
      <c r="Y8" s="129"/>
      <c r="Z8" s="129"/>
      <c r="AA8" s="130"/>
      <c r="AB8" s="129"/>
      <c r="AC8" s="129"/>
    </row>
    <row r="9" spans="1:29" s="109" customFormat="1" ht="4.5" customHeight="1">
      <c r="B9" s="213"/>
      <c r="C9" s="370"/>
      <c r="D9" s="130"/>
      <c r="E9" s="130"/>
      <c r="F9" s="130"/>
      <c r="G9" s="130"/>
      <c r="H9" s="130"/>
      <c r="I9" s="130"/>
      <c r="J9" s="130"/>
      <c r="K9" s="130"/>
      <c r="L9" s="130"/>
      <c r="M9" s="130"/>
      <c r="N9" s="130"/>
      <c r="O9" s="130"/>
      <c r="P9" s="116"/>
      <c r="Q9" s="213"/>
      <c r="R9" s="370"/>
      <c r="S9" s="130"/>
      <c r="T9" s="130"/>
      <c r="U9" s="130"/>
      <c r="V9" s="130"/>
      <c r="W9" s="130"/>
      <c r="X9" s="130"/>
      <c r="Y9" s="130"/>
      <c r="Z9" s="130"/>
      <c r="AA9" s="130"/>
      <c r="AB9" s="130"/>
      <c r="AC9" s="130"/>
    </row>
    <row r="10" spans="1:29" s="109" customFormat="1" ht="15.75" customHeight="1">
      <c r="B10" s="440"/>
      <c r="C10" s="370"/>
      <c r="D10" s="338" t="s">
        <v>183</v>
      </c>
      <c r="E10" s="898" t="s">
        <v>184</v>
      </c>
      <c r="F10" s="118"/>
      <c r="G10" s="338" t="s">
        <v>183</v>
      </c>
      <c r="H10" s="899" t="s">
        <v>184</v>
      </c>
      <c r="I10" s="118"/>
      <c r="J10" s="214" t="s">
        <v>378</v>
      </c>
      <c r="K10" s="907" t="s">
        <v>184</v>
      </c>
      <c r="L10" s="214"/>
      <c r="M10" s="907" t="s">
        <v>379</v>
      </c>
      <c r="N10" s="907" t="s">
        <v>184</v>
      </c>
      <c r="O10" s="116"/>
      <c r="P10" s="116"/>
      <c r="Q10" s="440"/>
      <c r="R10" s="370"/>
      <c r="S10" s="338" t="s">
        <v>183</v>
      </c>
      <c r="T10" s="925" t="s">
        <v>184</v>
      </c>
      <c r="U10" s="118"/>
      <c r="V10" s="899" t="s">
        <v>380</v>
      </c>
      <c r="W10" s="898" t="s">
        <v>184</v>
      </c>
      <c r="X10" s="118"/>
      <c r="Y10" s="338" t="s">
        <v>183</v>
      </c>
      <c r="Z10" s="925" t="s">
        <v>184</v>
      </c>
      <c r="AA10" s="118"/>
      <c r="AB10" s="338" t="s">
        <v>183</v>
      </c>
      <c r="AC10" s="925" t="s">
        <v>184</v>
      </c>
    </row>
    <row r="11" spans="1:29" s="109" customFormat="1" ht="15.75" customHeight="1">
      <c r="B11" s="213"/>
      <c r="C11" s="370"/>
      <c r="D11" s="338" t="s">
        <v>187</v>
      </c>
      <c r="E11" s="898"/>
      <c r="F11" s="118"/>
      <c r="G11" s="338" t="s">
        <v>187</v>
      </c>
      <c r="H11" s="899"/>
      <c r="I11" s="118"/>
      <c r="J11" s="214" t="s">
        <v>381</v>
      </c>
      <c r="K11" s="907"/>
      <c r="L11" s="338"/>
      <c r="M11" s="907"/>
      <c r="N11" s="907"/>
      <c r="O11" s="116"/>
      <c r="P11" s="116"/>
      <c r="Q11" s="213"/>
      <c r="R11" s="370"/>
      <c r="S11" s="338" t="s">
        <v>187</v>
      </c>
      <c r="T11" s="925"/>
      <c r="U11" s="118"/>
      <c r="V11" s="899"/>
      <c r="W11" s="898"/>
      <c r="X11" s="118"/>
      <c r="Y11" s="338" t="s">
        <v>187</v>
      </c>
      <c r="Z11" s="925"/>
      <c r="AA11" s="139"/>
      <c r="AB11" s="338" t="s">
        <v>187</v>
      </c>
      <c r="AC11" s="925"/>
    </row>
    <row r="12" spans="1:29" s="109" customFormat="1" ht="19.5" customHeight="1">
      <c r="B12" s="213"/>
      <c r="C12" s="370"/>
      <c r="D12" s="333" t="s">
        <v>143</v>
      </c>
      <c r="E12" s="139"/>
      <c r="F12" s="118"/>
      <c r="G12" s="333" t="s">
        <v>143</v>
      </c>
      <c r="H12" s="139"/>
      <c r="I12" s="118"/>
      <c r="J12" s="333" t="s">
        <v>382</v>
      </c>
      <c r="K12" s="236"/>
      <c r="L12" s="338"/>
      <c r="M12" s="236"/>
      <c r="N12" s="236"/>
      <c r="O12" s="116"/>
      <c r="P12" s="116"/>
      <c r="Q12" s="213"/>
      <c r="R12" s="370"/>
      <c r="S12" s="333" t="s">
        <v>143</v>
      </c>
      <c r="T12" s="214"/>
      <c r="U12" s="118"/>
      <c r="V12" s="333" t="s">
        <v>143</v>
      </c>
      <c r="W12" s="118"/>
      <c r="X12" s="118"/>
      <c r="Y12" s="333" t="s">
        <v>143</v>
      </c>
      <c r="Z12" s="214"/>
      <c r="AA12" s="139"/>
      <c r="AB12" s="333" t="s">
        <v>143</v>
      </c>
      <c r="AC12" s="214"/>
    </row>
    <row r="13" spans="1:29" s="109" customFormat="1" ht="7.5" customHeight="1" thickBot="1">
      <c r="A13" s="113"/>
      <c r="B13" s="215"/>
      <c r="C13" s="142"/>
      <c r="D13" s="142"/>
      <c r="E13" s="142"/>
      <c r="F13" s="142"/>
      <c r="G13" s="142"/>
      <c r="H13" s="143"/>
      <c r="I13" s="142"/>
      <c r="J13" s="142"/>
      <c r="K13" s="142"/>
      <c r="L13" s="142"/>
      <c r="M13" s="142"/>
      <c r="N13" s="142"/>
      <c r="O13" s="142"/>
      <c r="P13" s="142"/>
      <c r="Q13" s="441"/>
      <c r="R13" s="442"/>
      <c r="S13" s="443"/>
      <c r="T13" s="443"/>
      <c r="U13" s="142"/>
      <c r="V13" s="443"/>
      <c r="W13" s="143"/>
      <c r="X13" s="142"/>
      <c r="Y13" s="443"/>
      <c r="Z13" s="443"/>
      <c r="AA13" s="444"/>
      <c r="AB13" s="443"/>
      <c r="AC13" s="443"/>
    </row>
    <row r="14" spans="1:29" s="109" customFormat="1" ht="17.100000000000001" customHeight="1">
      <c r="B14" s="216"/>
      <c r="C14" s="149"/>
      <c r="D14" s="149"/>
      <c r="E14" s="149"/>
      <c r="F14" s="149"/>
      <c r="G14" s="149"/>
      <c r="H14" s="149"/>
      <c r="I14" s="149"/>
      <c r="J14" s="149"/>
      <c r="K14" s="149"/>
      <c r="L14" s="149"/>
      <c r="M14" s="149"/>
      <c r="N14" s="149"/>
      <c r="O14" s="149"/>
      <c r="P14" s="149"/>
      <c r="Q14" s="216"/>
      <c r="R14" s="149"/>
      <c r="S14" s="149"/>
      <c r="T14" s="149"/>
      <c r="U14" s="149"/>
      <c r="V14" s="149"/>
      <c r="W14" s="149"/>
      <c r="X14" s="149"/>
      <c r="Y14" s="149"/>
      <c r="Z14" s="149"/>
      <c r="AA14" s="149"/>
      <c r="AB14" s="149"/>
      <c r="AC14" s="149"/>
    </row>
    <row r="15" spans="1:29" s="109" customFormat="1" ht="17.100000000000001" customHeight="1">
      <c r="A15" s="419"/>
      <c r="B15" s="30" t="s">
        <v>32</v>
      </c>
      <c r="C15" s="149"/>
      <c r="D15" s="149">
        <v>220633.82619000002</v>
      </c>
      <c r="E15" s="149">
        <v>375497.891</v>
      </c>
      <c r="F15" s="149"/>
      <c r="G15" s="149">
        <v>77529.656430000003</v>
      </c>
      <c r="H15" s="149">
        <v>206258.098</v>
      </c>
      <c r="I15" s="149"/>
      <c r="J15" s="149">
        <v>10593.579230000003</v>
      </c>
      <c r="K15" s="149">
        <v>125475.852</v>
      </c>
      <c r="L15" s="149"/>
      <c r="M15" s="149">
        <v>721248.36</v>
      </c>
      <c r="N15" s="149">
        <v>154959.95800000001</v>
      </c>
      <c r="O15" s="149"/>
      <c r="P15" s="149"/>
      <c r="Q15" s="30" t="s">
        <v>32</v>
      </c>
      <c r="R15" s="149"/>
      <c r="S15" s="149">
        <v>89863.84</v>
      </c>
      <c r="T15" s="149">
        <v>215036.764</v>
      </c>
      <c r="U15" s="149"/>
      <c r="V15" s="149">
        <v>1207.5521247500003</v>
      </c>
      <c r="W15" s="149">
        <v>2547861.0180000002</v>
      </c>
      <c r="X15" s="149"/>
      <c r="Y15" s="149">
        <v>1011531.7882199999</v>
      </c>
      <c r="Z15" s="149">
        <v>1012210.714</v>
      </c>
      <c r="AA15" s="149"/>
      <c r="AB15" s="149">
        <v>96832.607000000004</v>
      </c>
      <c r="AC15" s="149">
        <v>261719.758</v>
      </c>
    </row>
    <row r="16" spans="1:29" s="109" customFormat="1" ht="17.100000000000001" customHeight="1">
      <c r="A16" s="419"/>
      <c r="B16" s="30" t="s">
        <v>306</v>
      </c>
      <c r="C16" s="149"/>
      <c r="D16" s="149">
        <v>197948.2672</v>
      </c>
      <c r="E16" s="149">
        <v>358401</v>
      </c>
      <c r="F16" s="149"/>
      <c r="G16" s="149">
        <v>73992.664179999992</v>
      </c>
      <c r="H16" s="149">
        <v>205322.45499999999</v>
      </c>
      <c r="I16" s="149"/>
      <c r="J16" s="149">
        <v>9031.9563600000001</v>
      </c>
      <c r="K16" s="149">
        <v>188641.22399999999</v>
      </c>
      <c r="L16" s="149"/>
      <c r="M16" s="149">
        <v>393945.78</v>
      </c>
      <c r="N16" s="149">
        <v>124176.489</v>
      </c>
      <c r="O16" s="149"/>
      <c r="P16" s="149"/>
      <c r="Q16" s="30" t="s">
        <v>305</v>
      </c>
      <c r="R16" s="149"/>
      <c r="S16" s="149">
        <v>56995.729999999996</v>
      </c>
      <c r="T16" s="149">
        <v>160114.72200000001</v>
      </c>
      <c r="U16" s="149"/>
      <c r="V16" s="149">
        <v>1466.19</v>
      </c>
      <c r="W16" s="149">
        <v>2867079.2719999999</v>
      </c>
      <c r="X16" s="149"/>
      <c r="Y16" s="149">
        <v>1050123.0932400003</v>
      </c>
      <c r="Z16" s="149">
        <v>1047496.313</v>
      </c>
      <c r="AA16" s="149"/>
      <c r="AB16" s="149">
        <v>89898.338470000017</v>
      </c>
      <c r="AC16" s="149">
        <v>310279.84700000001</v>
      </c>
    </row>
    <row r="17" spans="1:29" s="635" customFormat="1" ht="17.100000000000001" customHeight="1">
      <c r="A17" s="672"/>
      <c r="B17" s="633" t="s">
        <v>458</v>
      </c>
      <c r="C17" s="639"/>
      <c r="D17" s="639">
        <v>258490.28578999999</v>
      </c>
      <c r="E17" s="639">
        <v>466726.99800000002</v>
      </c>
      <c r="F17" s="639"/>
      <c r="G17" s="639">
        <v>69767.006640000007</v>
      </c>
      <c r="H17" s="639">
        <v>190536.758</v>
      </c>
      <c r="I17" s="639"/>
      <c r="J17" s="639">
        <v>9170.746290000001</v>
      </c>
      <c r="K17" s="639">
        <v>194852.033</v>
      </c>
      <c r="L17" s="639"/>
      <c r="M17" s="639">
        <v>326029.36</v>
      </c>
      <c r="N17" s="639">
        <v>99296.065000000002</v>
      </c>
      <c r="O17" s="639"/>
      <c r="P17" s="639"/>
      <c r="Q17" s="633" t="s">
        <v>458</v>
      </c>
      <c r="R17" s="639"/>
      <c r="S17" s="639">
        <v>146026.96000000002</v>
      </c>
      <c r="T17" s="639">
        <v>311665.103</v>
      </c>
      <c r="U17" s="639"/>
      <c r="V17" s="639">
        <v>1899.6288896800002</v>
      </c>
      <c r="W17" s="639">
        <v>4065514.071</v>
      </c>
      <c r="X17" s="639"/>
      <c r="Y17" s="639">
        <v>1085942.32293</v>
      </c>
      <c r="Z17" s="639">
        <v>1068803.0930000001</v>
      </c>
      <c r="AA17" s="639"/>
      <c r="AB17" s="639">
        <v>87719.483220000024</v>
      </c>
      <c r="AC17" s="639">
        <v>327221.20799999998</v>
      </c>
    </row>
    <row r="18" spans="1:29" s="635" customFormat="1" ht="16.5" customHeight="1">
      <c r="A18" s="672"/>
      <c r="B18" s="633" t="s">
        <v>464</v>
      </c>
      <c r="C18" s="639"/>
      <c r="D18" s="639">
        <v>190557.79273000002</v>
      </c>
      <c r="E18" s="639">
        <v>328659.473</v>
      </c>
      <c r="F18" s="639"/>
      <c r="G18" s="639">
        <v>67211.973030000008</v>
      </c>
      <c r="H18" s="639">
        <v>175948.04800000001</v>
      </c>
      <c r="I18" s="639"/>
      <c r="J18" s="639">
        <v>18485.073820000001</v>
      </c>
      <c r="K18" s="639">
        <v>301576.86900000001</v>
      </c>
      <c r="L18" s="639"/>
      <c r="M18" s="639">
        <v>800849.47</v>
      </c>
      <c r="N18" s="639">
        <v>121758.43799999999</v>
      </c>
      <c r="O18" s="639"/>
      <c r="P18" s="639"/>
      <c r="Q18" s="633" t="s">
        <v>464</v>
      </c>
      <c r="R18" s="639"/>
      <c r="S18" s="639">
        <v>345240.38</v>
      </c>
      <c r="T18" s="639">
        <v>700767.34299999999</v>
      </c>
      <c r="U18" s="639"/>
      <c r="V18" s="639">
        <v>2254.398349600001</v>
      </c>
      <c r="W18" s="639">
        <v>4712600.1320000002</v>
      </c>
      <c r="X18" s="639"/>
      <c r="Y18" s="639">
        <v>797735.59964999999</v>
      </c>
      <c r="Z18" s="639">
        <v>793968.84699999995</v>
      </c>
      <c r="AA18" s="639"/>
      <c r="AB18" s="639">
        <v>124969.41993999999</v>
      </c>
      <c r="AC18" s="639">
        <v>392232.897</v>
      </c>
    </row>
    <row r="19" spans="1:29" s="635" customFormat="1" ht="16.5" customHeight="1">
      <c r="A19" s="672"/>
      <c r="B19" s="670" t="s">
        <v>482</v>
      </c>
      <c r="C19" s="639"/>
      <c r="D19" s="639">
        <v>244747.79603</v>
      </c>
      <c r="E19" s="639">
        <v>477299.78200000001</v>
      </c>
      <c r="F19" s="639"/>
      <c r="G19" s="639">
        <v>66771.47417999999</v>
      </c>
      <c r="H19" s="639">
        <v>176593.90400000001</v>
      </c>
      <c r="I19" s="639"/>
      <c r="J19" s="639">
        <v>18990.625800000005</v>
      </c>
      <c r="K19" s="639">
        <v>256893.38200000001</v>
      </c>
      <c r="L19" s="639"/>
      <c r="M19" s="639">
        <v>674865.34</v>
      </c>
      <c r="N19" s="639">
        <v>142102.30799999999</v>
      </c>
      <c r="O19" s="639"/>
      <c r="P19" s="639"/>
      <c r="Q19" s="670" t="s">
        <v>482</v>
      </c>
      <c r="R19" s="639"/>
      <c r="S19" s="639">
        <v>146951.24</v>
      </c>
      <c r="T19" s="639">
        <v>404334.69</v>
      </c>
      <c r="U19" s="639"/>
      <c r="V19" s="639">
        <v>1731.9684974900001</v>
      </c>
      <c r="W19" s="639">
        <v>2866402.2960000001</v>
      </c>
      <c r="X19" s="639"/>
      <c r="Y19" s="639">
        <v>682442.47115</v>
      </c>
      <c r="Z19" s="639">
        <v>680393.71100000001</v>
      </c>
      <c r="AA19" s="639"/>
      <c r="AB19" s="639">
        <v>97794.828410000016</v>
      </c>
      <c r="AC19" s="639">
        <v>299005.978</v>
      </c>
    </row>
    <row r="20" spans="1:29" s="635" customFormat="1" ht="16.5" customHeight="1">
      <c r="A20" s="672"/>
      <c r="B20" s="670" t="s">
        <v>474</v>
      </c>
      <c r="C20" s="639"/>
      <c r="D20" s="639">
        <v>256762.87275000001</v>
      </c>
      <c r="E20" s="639">
        <v>534006.07500000007</v>
      </c>
      <c r="F20" s="639"/>
      <c r="G20" s="639">
        <v>60682.209470000002</v>
      </c>
      <c r="H20" s="639">
        <v>162139.79800000001</v>
      </c>
      <c r="I20" s="639">
        <v>0</v>
      </c>
      <c r="J20" s="639">
        <v>16733.003980000001</v>
      </c>
      <c r="K20" s="639">
        <v>232346.16</v>
      </c>
      <c r="L20" s="639"/>
      <c r="M20" s="639">
        <v>200157.55000000002</v>
      </c>
      <c r="N20" s="639">
        <v>89684.312000000005</v>
      </c>
      <c r="O20" s="639"/>
      <c r="P20" s="639"/>
      <c r="Q20" s="670" t="s">
        <v>474</v>
      </c>
      <c r="R20" s="639"/>
      <c r="S20" s="639">
        <v>19886.43</v>
      </c>
      <c r="T20" s="639">
        <v>74992.889999999985</v>
      </c>
      <c r="U20" s="639">
        <v>0</v>
      </c>
      <c r="V20" s="639">
        <v>1309.0969687999998</v>
      </c>
      <c r="W20" s="639">
        <v>2962522.0780000002</v>
      </c>
      <c r="X20" s="639">
        <v>0</v>
      </c>
      <c r="Y20" s="639">
        <v>1103745.13509</v>
      </c>
      <c r="Z20" s="639">
        <v>1322764.6090000002</v>
      </c>
      <c r="AA20" s="639">
        <v>0</v>
      </c>
      <c r="AB20" s="639">
        <v>117819.64158999998</v>
      </c>
      <c r="AC20" s="639">
        <v>534134.64500000002</v>
      </c>
    </row>
    <row r="21" spans="1:29" s="109" customFormat="1" ht="10.5" customHeight="1">
      <c r="A21" s="419"/>
      <c r="B21" s="379"/>
      <c r="C21" s="423"/>
      <c r="D21" s="423"/>
      <c r="E21" s="423"/>
      <c r="F21" s="423"/>
      <c r="G21" s="423"/>
      <c r="H21" s="423"/>
      <c r="I21" s="423"/>
      <c r="J21" s="423"/>
      <c r="K21" s="423"/>
      <c r="L21" s="423"/>
      <c r="M21" s="423"/>
      <c r="N21" s="423"/>
      <c r="O21" s="423"/>
      <c r="P21" s="423"/>
      <c r="Q21" s="445"/>
      <c r="R21" s="423"/>
      <c r="S21" s="423"/>
      <c r="T21" s="423"/>
      <c r="U21" s="423"/>
      <c r="V21" s="423"/>
      <c r="W21" s="423"/>
      <c r="X21" s="423"/>
      <c r="Y21" s="423"/>
      <c r="Z21" s="423"/>
      <c r="AA21" s="423"/>
      <c r="AB21" s="423"/>
      <c r="AC21" s="423"/>
    </row>
    <row r="22" spans="1:29" s="109" customFormat="1" ht="10.5" customHeight="1">
      <c r="B22" s="217"/>
      <c r="C22" s="149"/>
      <c r="D22" s="149"/>
      <c r="E22" s="149"/>
      <c r="F22" s="149"/>
      <c r="G22" s="149"/>
      <c r="H22" s="149"/>
      <c r="I22" s="149"/>
      <c r="J22" s="149"/>
      <c r="K22" s="149"/>
      <c r="L22" s="149"/>
      <c r="M22" s="149"/>
      <c r="N22" s="149"/>
      <c r="O22" s="149"/>
      <c r="P22" s="149"/>
      <c r="Q22" s="216"/>
      <c r="R22" s="149"/>
      <c r="S22" s="149"/>
      <c r="T22" s="149"/>
      <c r="U22" s="149"/>
      <c r="V22" s="149"/>
      <c r="W22" s="149"/>
      <c r="X22" s="149"/>
      <c r="Y22" s="149"/>
      <c r="Z22" s="149"/>
      <c r="AA22" s="149"/>
      <c r="AB22" s="149"/>
      <c r="AC22" s="149"/>
    </row>
    <row r="23" spans="1:29" s="635" customFormat="1" ht="16.5" customHeight="1">
      <c r="B23" s="670" t="s">
        <v>482</v>
      </c>
      <c r="C23" s="639" t="s">
        <v>40</v>
      </c>
      <c r="D23" s="639">
        <v>12603.586160000001</v>
      </c>
      <c r="E23" s="639">
        <v>23188.006000000001</v>
      </c>
      <c r="F23" s="639"/>
      <c r="G23" s="639">
        <v>5643.7729900000004</v>
      </c>
      <c r="H23" s="639">
        <v>14961.849</v>
      </c>
      <c r="I23" s="639"/>
      <c r="J23" s="639">
        <v>2434.72444</v>
      </c>
      <c r="K23" s="639">
        <v>38369.866999999998</v>
      </c>
      <c r="L23" s="639"/>
      <c r="M23" s="615">
        <v>39686.550000000003</v>
      </c>
      <c r="N23" s="639">
        <v>8761.4570000000003</v>
      </c>
      <c r="O23" s="614"/>
      <c r="P23" s="639"/>
      <c r="Q23" s="670" t="s">
        <v>482</v>
      </c>
      <c r="R23" s="639" t="s">
        <v>40</v>
      </c>
      <c r="S23" s="639">
        <v>15839.73</v>
      </c>
      <c r="T23" s="639">
        <v>40023.192999999999</v>
      </c>
      <c r="U23" s="639"/>
      <c r="V23" s="639">
        <v>128.1521535</v>
      </c>
      <c r="W23" s="639">
        <v>272328.82400000002</v>
      </c>
      <c r="X23" s="639"/>
      <c r="Y23" s="639">
        <v>86575.096489999996</v>
      </c>
      <c r="Z23" s="639">
        <v>75570.822</v>
      </c>
      <c r="AA23" s="639"/>
      <c r="AB23" s="639">
        <v>7482.333889999999</v>
      </c>
      <c r="AC23" s="639">
        <v>24595.567999999999</v>
      </c>
    </row>
    <row r="24" spans="1:29" s="635" customFormat="1" ht="16.5" customHeight="1">
      <c r="B24" s="633"/>
      <c r="C24" s="634" t="s">
        <v>33</v>
      </c>
      <c r="D24" s="639">
        <v>7525.0735700000005</v>
      </c>
      <c r="E24" s="639">
        <v>13170.931</v>
      </c>
      <c r="F24" s="639"/>
      <c r="G24" s="639">
        <v>4181.3877999999995</v>
      </c>
      <c r="H24" s="639">
        <v>10392.125</v>
      </c>
      <c r="I24" s="639"/>
      <c r="J24" s="639">
        <v>1623.9121600000001</v>
      </c>
      <c r="K24" s="639">
        <v>26953.774000000001</v>
      </c>
      <c r="L24" s="639"/>
      <c r="M24" s="615">
        <v>23328.18</v>
      </c>
      <c r="N24" s="639">
        <v>7160.79</v>
      </c>
      <c r="O24" s="614"/>
      <c r="P24" s="639"/>
      <c r="Q24" s="633"/>
      <c r="R24" s="634" t="s">
        <v>33</v>
      </c>
      <c r="S24" s="639">
        <v>19290.009999999998</v>
      </c>
      <c r="T24" s="639">
        <v>53197.146000000001</v>
      </c>
      <c r="U24" s="639"/>
      <c r="V24" s="639">
        <v>198.06246776000003</v>
      </c>
      <c r="W24" s="639">
        <v>392644.73499999999</v>
      </c>
      <c r="X24" s="639"/>
      <c r="Y24" s="639">
        <v>73724.544039999979</v>
      </c>
      <c r="Z24" s="639">
        <v>70864.422000000006</v>
      </c>
      <c r="AA24" s="639"/>
      <c r="AB24" s="639">
        <v>5501.1741400000001</v>
      </c>
      <c r="AC24" s="639">
        <v>18258.030999999999</v>
      </c>
    </row>
    <row r="25" spans="1:29" s="635" customFormat="1" ht="16.5" customHeight="1">
      <c r="B25" s="633"/>
      <c r="C25" s="634" t="s">
        <v>34</v>
      </c>
      <c r="D25" s="639">
        <v>15736.696089999999</v>
      </c>
      <c r="E25" s="639">
        <v>27845.496999999999</v>
      </c>
      <c r="F25" s="639"/>
      <c r="G25" s="639">
        <v>6982.8724699999993</v>
      </c>
      <c r="H25" s="639">
        <v>18571.543000000001</v>
      </c>
      <c r="I25" s="639"/>
      <c r="J25" s="639">
        <v>1863.0672500000001</v>
      </c>
      <c r="K25" s="639">
        <v>27258.863000000001</v>
      </c>
      <c r="L25" s="639"/>
      <c r="M25" s="615">
        <v>25866.11</v>
      </c>
      <c r="N25" s="639">
        <v>10694.367</v>
      </c>
      <c r="O25" s="614"/>
      <c r="P25" s="639"/>
      <c r="Q25" s="633"/>
      <c r="R25" s="634" t="s">
        <v>34</v>
      </c>
      <c r="S25" s="639">
        <v>22032.98</v>
      </c>
      <c r="T25" s="639">
        <v>64033.309000000001</v>
      </c>
      <c r="U25" s="639"/>
      <c r="V25" s="639">
        <v>191.72979878000004</v>
      </c>
      <c r="W25" s="639">
        <v>361083.21</v>
      </c>
      <c r="X25" s="639"/>
      <c r="Y25" s="639">
        <v>71830.475290000002</v>
      </c>
      <c r="Z25" s="639">
        <v>56247.038</v>
      </c>
      <c r="AA25" s="639"/>
      <c r="AB25" s="639">
        <v>8664.7636899999998</v>
      </c>
      <c r="AC25" s="639">
        <v>27061.681</v>
      </c>
    </row>
    <row r="26" spans="1:29" s="635" customFormat="1" ht="16.5" customHeight="1">
      <c r="B26" s="633"/>
      <c r="C26" s="634" t="s">
        <v>312</v>
      </c>
      <c r="D26" s="639">
        <v>31492.553250000001</v>
      </c>
      <c r="E26" s="639">
        <v>58603.673999999999</v>
      </c>
      <c r="F26" s="639"/>
      <c r="G26" s="639">
        <v>6253.5935999999992</v>
      </c>
      <c r="H26" s="639">
        <v>16509.022000000001</v>
      </c>
      <c r="I26" s="639"/>
      <c r="J26" s="639">
        <v>323.14065000000005</v>
      </c>
      <c r="K26" s="639">
        <v>3092.598</v>
      </c>
      <c r="L26" s="639"/>
      <c r="M26" s="615">
        <v>23288.43</v>
      </c>
      <c r="N26" s="639">
        <v>6004.567</v>
      </c>
      <c r="O26" s="614"/>
      <c r="P26" s="639"/>
      <c r="Q26" s="633"/>
      <c r="R26" s="634" t="s">
        <v>312</v>
      </c>
      <c r="S26" s="639">
        <v>7415.64</v>
      </c>
      <c r="T26" s="639">
        <v>21315.192999999999</v>
      </c>
      <c r="U26" s="639"/>
      <c r="V26" s="639">
        <v>188.89733802000001</v>
      </c>
      <c r="W26" s="639">
        <v>295351.14199999999</v>
      </c>
      <c r="X26" s="639"/>
      <c r="Y26" s="639">
        <v>92730.625750000007</v>
      </c>
      <c r="Z26" s="639">
        <v>108602.861</v>
      </c>
      <c r="AA26" s="639"/>
      <c r="AB26" s="639">
        <v>17521.110769999999</v>
      </c>
      <c r="AC26" s="639">
        <v>50325.618000000002</v>
      </c>
    </row>
    <row r="27" spans="1:29" s="635" customFormat="1" ht="16.5" customHeight="1">
      <c r="B27" s="633"/>
      <c r="C27" s="634" t="s">
        <v>35</v>
      </c>
      <c r="D27" s="639">
        <v>28244.371600000002</v>
      </c>
      <c r="E27" s="639">
        <v>59105.012000000002</v>
      </c>
      <c r="F27" s="639"/>
      <c r="G27" s="639">
        <v>7793.5135300000002</v>
      </c>
      <c r="H27" s="639">
        <v>20615.062000000002</v>
      </c>
      <c r="I27" s="639"/>
      <c r="J27" s="639">
        <v>943.00763999999992</v>
      </c>
      <c r="K27" s="639">
        <v>5821.8639999999996</v>
      </c>
      <c r="L27" s="639"/>
      <c r="M27" s="615">
        <v>62340.7</v>
      </c>
      <c r="N27" s="639">
        <v>11454.924000000001</v>
      </c>
      <c r="O27" s="614"/>
      <c r="P27" s="639"/>
      <c r="Q27" s="633"/>
      <c r="R27" s="634" t="s">
        <v>35</v>
      </c>
      <c r="S27" s="639">
        <v>13100.4</v>
      </c>
      <c r="T27" s="639">
        <v>33668.326000000001</v>
      </c>
      <c r="U27" s="639"/>
      <c r="V27" s="639">
        <v>83.547783089999982</v>
      </c>
      <c r="W27" s="639">
        <v>128131.435</v>
      </c>
      <c r="X27" s="639"/>
      <c r="Y27" s="639">
        <v>83854.743230000007</v>
      </c>
      <c r="Z27" s="639">
        <v>84192.596000000005</v>
      </c>
      <c r="AA27" s="639"/>
      <c r="AB27" s="639">
        <v>710.74080000000004</v>
      </c>
      <c r="AC27" s="639">
        <v>2718.2730000000001</v>
      </c>
    </row>
    <row r="28" spans="1:29" s="635" customFormat="1" ht="16.5" customHeight="1">
      <c r="B28" s="633"/>
      <c r="C28" s="634" t="s">
        <v>36</v>
      </c>
      <c r="D28" s="639">
        <v>41685.321739999999</v>
      </c>
      <c r="E28" s="639">
        <v>86809.79</v>
      </c>
      <c r="F28" s="639"/>
      <c r="G28" s="639">
        <v>3899.6037999999999</v>
      </c>
      <c r="H28" s="639">
        <v>10418.476000000001</v>
      </c>
      <c r="I28" s="639"/>
      <c r="J28" s="639">
        <v>1242.9240599999998</v>
      </c>
      <c r="K28" s="639">
        <v>19047.504000000001</v>
      </c>
      <c r="L28" s="639"/>
      <c r="M28" s="615">
        <v>61744.1</v>
      </c>
      <c r="N28" s="639">
        <v>12957.478999999999</v>
      </c>
      <c r="O28" s="614"/>
      <c r="P28" s="639"/>
      <c r="Q28" s="633"/>
      <c r="R28" s="634" t="s">
        <v>36</v>
      </c>
      <c r="S28" s="639">
        <v>8650.48</v>
      </c>
      <c r="T28" s="639">
        <v>21675.920999999998</v>
      </c>
      <c r="U28" s="639"/>
      <c r="V28" s="639">
        <v>111.83413035</v>
      </c>
      <c r="W28" s="639">
        <v>153277.66699999999</v>
      </c>
      <c r="X28" s="639"/>
      <c r="Y28" s="639">
        <v>22586.083739999995</v>
      </c>
      <c r="Z28" s="639">
        <v>26684.642</v>
      </c>
      <c r="AA28" s="639"/>
      <c r="AB28" s="639">
        <v>7022.1904500000001</v>
      </c>
      <c r="AC28" s="639">
        <v>23453.616999999998</v>
      </c>
    </row>
    <row r="29" spans="1:29" s="635" customFormat="1" ht="16.5" customHeight="1">
      <c r="B29" s="633"/>
      <c r="C29" s="634" t="s">
        <v>448</v>
      </c>
      <c r="D29" s="639">
        <v>27642.154910000001</v>
      </c>
      <c r="E29" s="639">
        <v>53797.182000000001</v>
      </c>
      <c r="F29" s="639"/>
      <c r="G29" s="639">
        <v>3470.2549000000004</v>
      </c>
      <c r="H29" s="639">
        <v>9390.982</v>
      </c>
      <c r="I29" s="639"/>
      <c r="J29" s="639">
        <v>2004.6426199999999</v>
      </c>
      <c r="K29" s="639">
        <v>26960.29</v>
      </c>
      <c r="L29" s="639"/>
      <c r="M29" s="615">
        <v>126690.86</v>
      </c>
      <c r="N29" s="639">
        <v>20143.508000000002</v>
      </c>
      <c r="O29" s="614"/>
      <c r="P29" s="639"/>
      <c r="Q29" s="633"/>
      <c r="R29" s="634" t="s">
        <v>448</v>
      </c>
      <c r="S29" s="639">
        <v>18473.099999999999</v>
      </c>
      <c r="T29" s="639">
        <v>46829.57</v>
      </c>
      <c r="U29" s="639"/>
      <c r="V29" s="639">
        <v>137.39911868999999</v>
      </c>
      <c r="W29" s="639">
        <v>212915.66</v>
      </c>
      <c r="X29" s="639"/>
      <c r="Y29" s="639">
        <v>19859.874240000001</v>
      </c>
      <c r="Z29" s="639">
        <v>23227.15</v>
      </c>
      <c r="AA29" s="639"/>
      <c r="AB29" s="639">
        <v>14676.017230000001</v>
      </c>
      <c r="AC29" s="639">
        <v>40584.067000000003</v>
      </c>
    </row>
    <row r="30" spans="1:29" s="635" customFormat="1" ht="16.5" customHeight="1">
      <c r="B30" s="633"/>
      <c r="C30" s="634" t="s">
        <v>37</v>
      </c>
      <c r="D30" s="639">
        <v>32031.953939999999</v>
      </c>
      <c r="E30" s="639">
        <v>62567.883999999998</v>
      </c>
      <c r="F30" s="639"/>
      <c r="G30" s="639">
        <v>4922.3411999999998</v>
      </c>
      <c r="H30" s="639">
        <v>12944.361000000001</v>
      </c>
      <c r="I30" s="639"/>
      <c r="J30" s="639">
        <v>1831.2475799999997</v>
      </c>
      <c r="K30" s="639">
        <v>26695.064999999999</v>
      </c>
      <c r="L30" s="639"/>
      <c r="M30" s="615">
        <v>56702.159999999996</v>
      </c>
      <c r="N30" s="639">
        <v>11524.564</v>
      </c>
      <c r="O30" s="614"/>
      <c r="P30" s="639"/>
      <c r="Q30" s="633"/>
      <c r="R30" s="634" t="s">
        <v>37</v>
      </c>
      <c r="S30" s="639">
        <v>4004.96</v>
      </c>
      <c r="T30" s="639">
        <v>9437.1190000000006</v>
      </c>
      <c r="U30" s="639"/>
      <c r="V30" s="639">
        <v>137.09705604000001</v>
      </c>
      <c r="W30" s="639">
        <v>219640.72200000001</v>
      </c>
      <c r="X30" s="639"/>
      <c r="Y30" s="639">
        <v>44313.637409999996</v>
      </c>
      <c r="Z30" s="639">
        <v>48684.177000000003</v>
      </c>
      <c r="AA30" s="639"/>
      <c r="AB30" s="639">
        <v>4044.3890399999996</v>
      </c>
      <c r="AC30" s="639">
        <v>14904.870999999999</v>
      </c>
    </row>
    <row r="31" spans="1:29" s="635" customFormat="1" ht="16.5" customHeight="1">
      <c r="B31" s="633"/>
      <c r="C31" s="634" t="s">
        <v>449</v>
      </c>
      <c r="D31" s="639">
        <v>16859.723269999999</v>
      </c>
      <c r="E31" s="639">
        <v>33744.231</v>
      </c>
      <c r="F31" s="639"/>
      <c r="G31" s="639">
        <v>7145.7644</v>
      </c>
      <c r="H31" s="639">
        <v>18737.916000000001</v>
      </c>
      <c r="I31" s="639"/>
      <c r="J31" s="639">
        <v>2463.6234600000003</v>
      </c>
      <c r="K31" s="639">
        <v>33922.260999999999</v>
      </c>
      <c r="L31" s="639"/>
      <c r="M31" s="615">
        <v>98046.42</v>
      </c>
      <c r="N31" s="639">
        <v>18415.305</v>
      </c>
      <c r="O31" s="614"/>
      <c r="P31" s="639"/>
      <c r="Q31" s="633"/>
      <c r="R31" s="634" t="s">
        <v>449</v>
      </c>
      <c r="S31" s="639">
        <v>8604.91</v>
      </c>
      <c r="T31" s="639">
        <v>22278.95</v>
      </c>
      <c r="U31" s="639"/>
      <c r="V31" s="639">
        <v>132.86900692</v>
      </c>
      <c r="W31" s="639">
        <v>202634.402</v>
      </c>
      <c r="X31" s="639"/>
      <c r="Y31" s="639">
        <v>57959.557780000003</v>
      </c>
      <c r="Z31" s="639">
        <v>43894.555</v>
      </c>
      <c r="AA31" s="639"/>
      <c r="AB31" s="639">
        <v>8227.1532700000007</v>
      </c>
      <c r="AC31" s="639">
        <v>27181.882000000001</v>
      </c>
    </row>
    <row r="32" spans="1:29" s="635" customFormat="1" ht="16.5" customHeight="1">
      <c r="B32" s="633"/>
      <c r="C32" s="634" t="s">
        <v>38</v>
      </c>
      <c r="D32" s="639">
        <v>6061.1679000000004</v>
      </c>
      <c r="E32" s="639">
        <v>12762.511</v>
      </c>
      <c r="F32" s="639"/>
      <c r="G32" s="639">
        <v>5804.4147200000007</v>
      </c>
      <c r="H32" s="639">
        <v>15261.066000000001</v>
      </c>
      <c r="I32" s="639"/>
      <c r="J32" s="639">
        <v>2014.4099899999999</v>
      </c>
      <c r="K32" s="639">
        <v>25930.127</v>
      </c>
      <c r="L32" s="639"/>
      <c r="M32" s="615">
        <v>40336.46</v>
      </c>
      <c r="N32" s="639">
        <v>10532.776</v>
      </c>
      <c r="O32" s="614"/>
      <c r="P32" s="639"/>
      <c r="Q32" s="633"/>
      <c r="R32" s="634" t="s">
        <v>38</v>
      </c>
      <c r="S32" s="639">
        <v>12722.04</v>
      </c>
      <c r="T32" s="639">
        <v>36545.593000000001</v>
      </c>
      <c r="U32" s="639"/>
      <c r="V32" s="639">
        <v>146.10708348</v>
      </c>
      <c r="W32" s="639">
        <v>228509.916</v>
      </c>
      <c r="X32" s="639"/>
      <c r="Y32" s="639">
        <v>19331.339939999998</v>
      </c>
      <c r="Z32" s="639">
        <v>23641.49</v>
      </c>
      <c r="AA32" s="639"/>
      <c r="AB32" s="639">
        <v>9338.5377200000003</v>
      </c>
      <c r="AC32" s="639">
        <v>25901.842000000001</v>
      </c>
    </row>
    <row r="33" spans="2:29" s="635" customFormat="1" ht="16.5" customHeight="1">
      <c r="B33" s="633"/>
      <c r="C33" s="634" t="s">
        <v>41</v>
      </c>
      <c r="D33" s="639">
        <v>7044.4237199999998</v>
      </c>
      <c r="E33" s="639">
        <v>13298.287</v>
      </c>
      <c r="F33" s="639"/>
      <c r="G33" s="639">
        <v>4227.95237</v>
      </c>
      <c r="H33" s="639">
        <v>11395.666999999999</v>
      </c>
      <c r="I33" s="639"/>
      <c r="J33" s="639">
        <v>1260.6372699999999</v>
      </c>
      <c r="K33" s="639">
        <v>12541.727000000001</v>
      </c>
      <c r="L33" s="639"/>
      <c r="M33" s="615">
        <v>38656.11</v>
      </c>
      <c r="N33" s="639">
        <v>9270.0450000000001</v>
      </c>
      <c r="O33" s="614"/>
      <c r="P33" s="639"/>
      <c r="Q33" s="633"/>
      <c r="R33" s="634" t="s">
        <v>41</v>
      </c>
      <c r="S33" s="639">
        <v>3805.44</v>
      </c>
      <c r="T33" s="639">
        <v>11414.166999999999</v>
      </c>
      <c r="U33" s="639"/>
      <c r="V33" s="639">
        <v>138.01279147999998</v>
      </c>
      <c r="W33" s="639">
        <v>194056.99100000001</v>
      </c>
      <c r="X33" s="639"/>
      <c r="Y33" s="639">
        <v>79951.443080000012</v>
      </c>
      <c r="Z33" s="639">
        <v>85356.131999999998</v>
      </c>
      <c r="AA33" s="639"/>
      <c r="AB33" s="639">
        <v>9769.2857199999999</v>
      </c>
      <c r="AC33" s="639">
        <v>26572.634999999998</v>
      </c>
    </row>
    <row r="34" spans="2:29" s="635" customFormat="1" ht="16.5" customHeight="1">
      <c r="B34" s="633"/>
      <c r="C34" s="634" t="s">
        <v>39</v>
      </c>
      <c r="D34" s="639">
        <v>17820.769880000003</v>
      </c>
      <c r="E34" s="639">
        <v>32406.776999999998</v>
      </c>
      <c r="F34" s="639"/>
      <c r="G34" s="639">
        <v>6446.0024000000003</v>
      </c>
      <c r="H34" s="639">
        <v>17395.834999999999</v>
      </c>
      <c r="I34" s="639"/>
      <c r="J34" s="639">
        <v>985.28868000000011</v>
      </c>
      <c r="K34" s="639">
        <v>10299.441999999999</v>
      </c>
      <c r="L34" s="639"/>
      <c r="M34" s="615">
        <v>78179.259999999995</v>
      </c>
      <c r="N34" s="639">
        <v>15182.526</v>
      </c>
      <c r="O34" s="614"/>
      <c r="P34" s="639"/>
      <c r="Q34" s="633"/>
      <c r="R34" s="634" t="s">
        <v>39</v>
      </c>
      <c r="S34" s="639">
        <v>13011.55</v>
      </c>
      <c r="T34" s="639">
        <v>43916.203000000001</v>
      </c>
      <c r="U34" s="639"/>
      <c r="V34" s="639">
        <v>138.25976938000002</v>
      </c>
      <c r="W34" s="639">
        <v>205827.592</v>
      </c>
      <c r="X34" s="639"/>
      <c r="Y34" s="639">
        <v>29725.050159999999</v>
      </c>
      <c r="Z34" s="639">
        <v>33427.826000000001</v>
      </c>
      <c r="AA34" s="639"/>
      <c r="AB34" s="639">
        <v>4837.1316900000011</v>
      </c>
      <c r="AC34" s="639">
        <v>17447.893</v>
      </c>
    </row>
    <row r="35" spans="2:29" s="635" customFormat="1" ht="16.5" customHeight="1">
      <c r="B35" s="633"/>
      <c r="C35" s="634"/>
      <c r="D35" s="639"/>
      <c r="E35" s="639"/>
      <c r="F35" s="639"/>
      <c r="G35" s="639"/>
      <c r="H35" s="639"/>
      <c r="I35" s="639"/>
      <c r="J35" s="639"/>
      <c r="K35" s="639"/>
      <c r="L35" s="639"/>
      <c r="M35" s="615"/>
      <c r="N35" s="639"/>
      <c r="O35" s="614"/>
      <c r="P35" s="639"/>
      <c r="Q35" s="633"/>
      <c r="R35" s="634"/>
      <c r="S35" s="639"/>
      <c r="T35" s="639"/>
      <c r="U35" s="639"/>
      <c r="V35" s="639"/>
      <c r="W35" s="639"/>
      <c r="X35" s="639"/>
      <c r="Y35" s="639"/>
      <c r="Z35" s="639"/>
      <c r="AA35" s="639"/>
      <c r="AB35" s="639"/>
      <c r="AC35" s="639"/>
    </row>
    <row r="36" spans="2:29" s="635" customFormat="1" ht="16.5" customHeight="1">
      <c r="B36" s="670" t="s">
        <v>474</v>
      </c>
      <c r="C36" s="634" t="s">
        <v>40</v>
      </c>
      <c r="D36" s="639">
        <v>9971.1725000000024</v>
      </c>
      <c r="E36" s="639">
        <v>17681.879000000001</v>
      </c>
      <c r="F36" s="639"/>
      <c r="G36" s="639">
        <v>4241.3954299999996</v>
      </c>
      <c r="H36" s="639">
        <v>11209.852000000001</v>
      </c>
      <c r="I36" s="639"/>
      <c r="J36" s="639">
        <v>1367.9396100000004</v>
      </c>
      <c r="K36" s="639">
        <v>15010.129000000001</v>
      </c>
      <c r="L36" s="639"/>
      <c r="M36" s="615">
        <v>6093.3</v>
      </c>
      <c r="N36" s="639">
        <v>3706.018</v>
      </c>
      <c r="O36" s="614"/>
      <c r="P36" s="639"/>
      <c r="Q36" s="670" t="s">
        <v>474</v>
      </c>
      <c r="R36" s="634" t="s">
        <v>40</v>
      </c>
      <c r="S36" s="639">
        <v>500</v>
      </c>
      <c r="T36" s="639">
        <v>1500</v>
      </c>
      <c r="U36" s="639"/>
      <c r="V36" s="639">
        <v>93.989640139999992</v>
      </c>
      <c r="W36" s="639">
        <v>144898.20000000001</v>
      </c>
      <c r="X36" s="639"/>
      <c r="Y36" s="639">
        <v>86235.421900000001</v>
      </c>
      <c r="Z36" s="639">
        <v>70982.101999999999</v>
      </c>
      <c r="AA36" s="639"/>
      <c r="AB36" s="639">
        <v>8814.1746000000003</v>
      </c>
      <c r="AC36" s="639">
        <v>30662.956999999999</v>
      </c>
    </row>
    <row r="37" spans="2:29" s="635" customFormat="1" ht="16.5" customHeight="1">
      <c r="B37" s="633"/>
      <c r="C37" s="634" t="s">
        <v>33</v>
      </c>
      <c r="D37" s="639">
        <v>10376.24366</v>
      </c>
      <c r="E37" s="639">
        <v>21612.382000000001</v>
      </c>
      <c r="F37" s="639"/>
      <c r="G37" s="639">
        <v>5925.1687099999999</v>
      </c>
      <c r="H37" s="639">
        <v>15853.96</v>
      </c>
      <c r="I37" s="639"/>
      <c r="J37" s="639">
        <v>1728.9246099999998</v>
      </c>
      <c r="K37" s="639">
        <v>17310.072</v>
      </c>
      <c r="L37" s="639"/>
      <c r="M37" s="615">
        <v>26200.269999999997</v>
      </c>
      <c r="N37" s="639">
        <v>11389.784</v>
      </c>
      <c r="O37" s="614"/>
      <c r="P37" s="639"/>
      <c r="Q37" s="633"/>
      <c r="R37" s="634" t="s">
        <v>33</v>
      </c>
      <c r="S37" s="639">
        <v>10042.08</v>
      </c>
      <c r="T37" s="639">
        <v>36557.07</v>
      </c>
      <c r="U37" s="639"/>
      <c r="V37" s="639">
        <v>127.18744534000001</v>
      </c>
      <c r="W37" s="639">
        <v>165723.11199999999</v>
      </c>
      <c r="X37" s="639"/>
      <c r="Y37" s="639">
        <v>69083.540549999991</v>
      </c>
      <c r="Z37" s="639">
        <v>58242.597999999998</v>
      </c>
      <c r="AA37" s="639"/>
      <c r="AB37" s="639">
        <v>7922.7149799999997</v>
      </c>
      <c r="AC37" s="639">
        <v>29312.992999999999</v>
      </c>
    </row>
    <row r="38" spans="2:29" s="635" customFormat="1" ht="16.5" customHeight="1">
      <c r="B38" s="633"/>
      <c r="C38" s="634" t="s">
        <v>34</v>
      </c>
      <c r="D38" s="639">
        <v>29587.682659999999</v>
      </c>
      <c r="E38" s="639">
        <v>63626.487999999998</v>
      </c>
      <c r="F38" s="639"/>
      <c r="G38" s="639">
        <v>3959.1754599999999</v>
      </c>
      <c r="H38" s="639">
        <v>10392.209000000001</v>
      </c>
      <c r="I38" s="639"/>
      <c r="J38" s="639">
        <v>1284.6730400000001</v>
      </c>
      <c r="K38" s="639">
        <v>15463.182000000001</v>
      </c>
      <c r="L38" s="639"/>
      <c r="M38" s="615">
        <v>8298.9499999999989</v>
      </c>
      <c r="N38" s="639">
        <v>1909.5940000000001</v>
      </c>
      <c r="O38" s="614"/>
      <c r="P38" s="639"/>
      <c r="Q38" s="633"/>
      <c r="R38" s="634" t="s">
        <v>34</v>
      </c>
      <c r="S38" s="639">
        <v>4300.57</v>
      </c>
      <c r="T38" s="639">
        <v>16583.399000000001</v>
      </c>
      <c r="U38" s="639"/>
      <c r="V38" s="639">
        <v>65.51488728999999</v>
      </c>
      <c r="W38" s="639">
        <v>133515.644</v>
      </c>
      <c r="X38" s="639"/>
      <c r="Y38" s="639">
        <v>76199.687490000011</v>
      </c>
      <c r="Z38" s="639">
        <v>81784.183999999994</v>
      </c>
      <c r="AA38" s="639"/>
      <c r="AB38" s="639">
        <v>19009.053299999992</v>
      </c>
      <c r="AC38" s="639">
        <v>66168.104000000007</v>
      </c>
    </row>
    <row r="39" spans="2:29" s="635" customFormat="1" ht="16.5" customHeight="1">
      <c r="B39" s="633"/>
      <c r="C39" s="634" t="s">
        <v>312</v>
      </c>
      <c r="D39" s="639">
        <v>31414.927849999996</v>
      </c>
      <c r="E39" s="639">
        <v>66217.952000000005</v>
      </c>
      <c r="F39" s="639"/>
      <c r="G39" s="639">
        <v>4001.7915900000003</v>
      </c>
      <c r="H39" s="639">
        <v>10887.38</v>
      </c>
      <c r="I39" s="639"/>
      <c r="J39" s="639">
        <v>1546.8979000000002</v>
      </c>
      <c r="K39" s="639">
        <v>19641.681</v>
      </c>
      <c r="L39" s="639"/>
      <c r="M39" s="615">
        <v>15234.24</v>
      </c>
      <c r="N39" s="639">
        <v>7333.1419999999998</v>
      </c>
      <c r="O39" s="614"/>
      <c r="P39" s="639"/>
      <c r="Q39" s="633"/>
      <c r="R39" s="634" t="s">
        <v>312</v>
      </c>
      <c r="S39" s="639">
        <v>3043.38</v>
      </c>
      <c r="T39" s="639">
        <v>12714.904</v>
      </c>
      <c r="U39" s="639"/>
      <c r="V39" s="639">
        <v>96.050086079999971</v>
      </c>
      <c r="W39" s="639">
        <v>145799.4</v>
      </c>
      <c r="X39" s="639"/>
      <c r="Y39" s="639">
        <v>133278.73560999997</v>
      </c>
      <c r="Z39" s="639">
        <v>128440.716</v>
      </c>
      <c r="AA39" s="639"/>
      <c r="AB39" s="639">
        <v>13278.9935</v>
      </c>
      <c r="AC39" s="639">
        <v>59587.771000000001</v>
      </c>
    </row>
    <row r="40" spans="2:29" s="635" customFormat="1" ht="16.5" customHeight="1">
      <c r="B40" s="633"/>
      <c r="C40" s="634" t="s">
        <v>35</v>
      </c>
      <c r="D40" s="639">
        <v>9493.1633899999997</v>
      </c>
      <c r="E40" s="639">
        <v>19670.884999999998</v>
      </c>
      <c r="F40" s="639"/>
      <c r="G40" s="639">
        <v>3646.7856000000002</v>
      </c>
      <c r="H40" s="639">
        <v>10110.178</v>
      </c>
      <c r="I40" s="639"/>
      <c r="J40" s="639">
        <v>1831.7758399999998</v>
      </c>
      <c r="K40" s="639">
        <v>31393.251</v>
      </c>
      <c r="L40" s="639"/>
      <c r="M40" s="615">
        <v>23337.27</v>
      </c>
      <c r="N40" s="639">
        <v>11077.401</v>
      </c>
      <c r="O40" s="614"/>
      <c r="P40" s="639"/>
      <c r="Q40" s="633"/>
      <c r="R40" s="634" t="s">
        <v>35</v>
      </c>
      <c r="S40" s="639">
        <v>1000</v>
      </c>
      <c r="T40" s="639">
        <v>3502.5</v>
      </c>
      <c r="U40" s="639"/>
      <c r="V40" s="639">
        <v>92.326882789999985</v>
      </c>
      <c r="W40" s="639">
        <v>203065.51800000001</v>
      </c>
      <c r="X40" s="639"/>
      <c r="Y40" s="639">
        <v>56821.630290000001</v>
      </c>
      <c r="Z40" s="639">
        <v>68805.486000000004</v>
      </c>
      <c r="AA40" s="639"/>
      <c r="AB40" s="639">
        <v>8829.0376099999994</v>
      </c>
      <c r="AC40" s="639">
        <v>40360.400000000001</v>
      </c>
    </row>
    <row r="41" spans="2:29" s="635" customFormat="1" ht="16.5" customHeight="1">
      <c r="B41" s="633"/>
      <c r="C41" s="634" t="s">
        <v>36</v>
      </c>
      <c r="D41" s="639">
        <v>20782.213650000002</v>
      </c>
      <c r="E41" s="639">
        <v>44368.587</v>
      </c>
      <c r="F41" s="639"/>
      <c r="G41" s="639">
        <v>4557.0704000000005</v>
      </c>
      <c r="H41" s="639">
        <v>11912.745000000001</v>
      </c>
      <c r="I41" s="639"/>
      <c r="J41" s="639">
        <v>951.54623000000004</v>
      </c>
      <c r="K41" s="639">
        <v>18845.236000000001</v>
      </c>
      <c r="L41" s="639"/>
      <c r="M41" s="615">
        <v>22102.99</v>
      </c>
      <c r="N41" s="639">
        <v>9561.9480000000003</v>
      </c>
      <c r="O41" s="614"/>
      <c r="P41" s="639"/>
      <c r="Q41" s="633"/>
      <c r="R41" s="634" t="s">
        <v>36</v>
      </c>
      <c r="S41" s="857" t="s">
        <v>487</v>
      </c>
      <c r="T41" s="857" t="s">
        <v>486</v>
      </c>
      <c r="U41" s="639"/>
      <c r="V41" s="639">
        <v>161.99332667000002</v>
      </c>
      <c r="W41" s="639">
        <v>357012.47399999999</v>
      </c>
      <c r="X41" s="639"/>
      <c r="Y41" s="639">
        <v>102932.66452999999</v>
      </c>
      <c r="Z41" s="639">
        <v>120023.13</v>
      </c>
      <c r="AA41" s="639"/>
      <c r="AB41" s="639">
        <v>6290.6580300000005</v>
      </c>
      <c r="AC41" s="639">
        <v>29575.411</v>
      </c>
    </row>
    <row r="42" spans="2:29" s="635" customFormat="1" ht="16.5" customHeight="1">
      <c r="B42" s="633"/>
      <c r="C42" s="634" t="s">
        <v>448</v>
      </c>
      <c r="D42" s="639">
        <v>24267.004699999998</v>
      </c>
      <c r="E42" s="639">
        <v>51267.112999999998</v>
      </c>
      <c r="F42" s="639"/>
      <c r="G42" s="639">
        <v>4577.625</v>
      </c>
      <c r="H42" s="639">
        <v>12570.946</v>
      </c>
      <c r="I42" s="639"/>
      <c r="J42" s="639">
        <v>257.05128000000002</v>
      </c>
      <c r="K42" s="639">
        <v>4203.4589999999998</v>
      </c>
      <c r="L42" s="639"/>
      <c r="M42" s="615">
        <v>15416.029999999999</v>
      </c>
      <c r="N42" s="639">
        <v>7332.51</v>
      </c>
      <c r="O42" s="614"/>
      <c r="P42" s="639"/>
      <c r="Q42" s="633"/>
      <c r="R42" s="634" t="s">
        <v>448</v>
      </c>
      <c r="S42" s="639">
        <v>1000.4</v>
      </c>
      <c r="T42" s="639">
        <v>4135.0169999999998</v>
      </c>
      <c r="U42" s="639"/>
      <c r="V42" s="639">
        <v>95.210637109999993</v>
      </c>
      <c r="W42" s="639">
        <v>226980.951</v>
      </c>
      <c r="X42" s="639"/>
      <c r="Y42" s="639">
        <v>89061.420660000018</v>
      </c>
      <c r="Z42" s="639">
        <v>106126.709</v>
      </c>
      <c r="AA42" s="639"/>
      <c r="AB42" s="639">
        <v>12723.127629999999</v>
      </c>
      <c r="AC42" s="639">
        <v>54214.999000000003</v>
      </c>
    </row>
    <row r="43" spans="2:29" s="635" customFormat="1" ht="16.5" customHeight="1">
      <c r="B43" s="633"/>
      <c r="C43" s="634" t="s">
        <v>37</v>
      </c>
      <c r="D43" s="639">
        <v>12942.25</v>
      </c>
      <c r="E43" s="639">
        <v>35875.167000000001</v>
      </c>
      <c r="F43" s="639"/>
      <c r="G43" s="639">
        <v>6312.1857499999996</v>
      </c>
      <c r="H43" s="639">
        <v>17096.521000000001</v>
      </c>
      <c r="I43" s="639"/>
      <c r="J43" s="639">
        <v>230.91550000000001</v>
      </c>
      <c r="K43" s="639">
        <v>3937.3359999999998</v>
      </c>
      <c r="L43" s="639"/>
      <c r="M43" s="615">
        <v>20637.449999999997</v>
      </c>
      <c r="N43" s="639">
        <v>9484.2510000000002</v>
      </c>
      <c r="O43" s="614"/>
      <c r="P43" s="639"/>
      <c r="Q43" s="633"/>
      <c r="R43" s="634" t="s">
        <v>37</v>
      </c>
      <c r="S43" s="857" t="s">
        <v>487</v>
      </c>
      <c r="T43" s="857" t="s">
        <v>486</v>
      </c>
      <c r="U43" s="639"/>
      <c r="V43" s="639">
        <v>139.26686935000004</v>
      </c>
      <c r="W43" s="639">
        <v>350600.391</v>
      </c>
      <c r="X43" s="639"/>
      <c r="Y43" s="639">
        <v>45530.91244</v>
      </c>
      <c r="Z43" s="639">
        <v>46520.337</v>
      </c>
      <c r="AA43" s="639"/>
      <c r="AB43" s="639">
        <v>7571.4792400000006</v>
      </c>
      <c r="AC43" s="639">
        <v>36899.273000000001</v>
      </c>
    </row>
    <row r="44" spans="2:29" s="635" customFormat="1" ht="16.5" customHeight="1">
      <c r="B44" s="633"/>
      <c r="C44" s="634" t="s">
        <v>449</v>
      </c>
      <c r="D44" s="639">
        <v>22396.442800000001</v>
      </c>
      <c r="E44" s="639">
        <v>46957.521999999997</v>
      </c>
      <c r="F44" s="639"/>
      <c r="G44" s="639">
        <v>7504.6935999999996</v>
      </c>
      <c r="H44" s="639">
        <v>20128.261999999999</v>
      </c>
      <c r="I44" s="639"/>
      <c r="J44" s="639">
        <v>2191.9334199999998</v>
      </c>
      <c r="K44" s="639">
        <v>28965.07</v>
      </c>
      <c r="L44" s="639"/>
      <c r="M44" s="615">
        <v>10928</v>
      </c>
      <c r="N44" s="639">
        <v>6667.8249999999998</v>
      </c>
      <c r="O44" s="614"/>
      <c r="P44" s="639"/>
      <c r="Q44" s="633"/>
      <c r="R44" s="634" t="s">
        <v>449</v>
      </c>
      <c r="S44" s="857" t="s">
        <v>487</v>
      </c>
      <c r="T44" s="857" t="s">
        <v>486</v>
      </c>
      <c r="U44" s="639"/>
      <c r="V44" s="639">
        <v>141.27000000000001</v>
      </c>
      <c r="W44" s="639">
        <v>355061.17499999999</v>
      </c>
      <c r="X44" s="639"/>
      <c r="Y44" s="639">
        <v>61480.103109999996</v>
      </c>
      <c r="Z44" s="639">
        <v>65810.290999999997</v>
      </c>
      <c r="AA44" s="639"/>
      <c r="AB44" s="639">
        <v>6994.1617100000012</v>
      </c>
      <c r="AC44" s="639">
        <v>38340.247000000003</v>
      </c>
    </row>
    <row r="45" spans="2:29" s="635" customFormat="1" ht="16.5" customHeight="1">
      <c r="B45" s="633"/>
      <c r="C45" s="634" t="s">
        <v>38</v>
      </c>
      <c r="D45" s="639">
        <v>44053.215799999998</v>
      </c>
      <c r="E45" s="639">
        <v>84423.357999999993</v>
      </c>
      <c r="F45" s="639"/>
      <c r="G45" s="639">
        <v>7041.7314000000006</v>
      </c>
      <c r="H45" s="639">
        <v>18570.857</v>
      </c>
      <c r="I45" s="639"/>
      <c r="J45" s="639">
        <v>1050.21929</v>
      </c>
      <c r="K45" s="639">
        <v>20572.401000000002</v>
      </c>
      <c r="L45" s="639"/>
      <c r="M45" s="615">
        <v>21058.32</v>
      </c>
      <c r="N45" s="639">
        <v>8843.9740000000002</v>
      </c>
      <c r="O45" s="614"/>
      <c r="P45" s="639"/>
      <c r="Q45" s="633"/>
      <c r="R45" s="634" t="s">
        <v>38</v>
      </c>
      <c r="S45" s="857" t="s">
        <v>487</v>
      </c>
      <c r="T45" s="857" t="s">
        <v>486</v>
      </c>
      <c r="U45" s="639"/>
      <c r="V45" s="639">
        <v>153.54</v>
      </c>
      <c r="W45" s="639">
        <v>391491.75799999997</v>
      </c>
      <c r="X45" s="639"/>
      <c r="Y45" s="639">
        <v>116120.71467999999</v>
      </c>
      <c r="Z45" s="639">
        <v>127399.076</v>
      </c>
      <c r="AA45" s="639"/>
      <c r="AB45" s="639">
        <v>12388.4427</v>
      </c>
      <c r="AC45" s="639">
        <v>68048.933999999994</v>
      </c>
    </row>
    <row r="46" spans="2:29" s="635" customFormat="1" ht="16.5" customHeight="1">
      <c r="B46" s="633"/>
      <c r="C46" s="634" t="s">
        <v>41</v>
      </c>
      <c r="D46" s="639">
        <v>23694.973719999998</v>
      </c>
      <c r="E46" s="639">
        <v>46074.519</v>
      </c>
      <c r="F46" s="639"/>
      <c r="G46" s="639">
        <v>4841.0891200000005</v>
      </c>
      <c r="H46" s="639">
        <v>12872.84</v>
      </c>
      <c r="I46" s="639"/>
      <c r="J46" s="639">
        <v>2153.2699199999997</v>
      </c>
      <c r="K46" s="639">
        <v>26209.216</v>
      </c>
      <c r="L46" s="639"/>
      <c r="M46" s="615">
        <v>12454.880000000001</v>
      </c>
      <c r="N46" s="639">
        <v>4561.3649999999998</v>
      </c>
      <c r="O46" s="614"/>
      <c r="P46" s="639"/>
      <c r="Q46" s="633"/>
      <c r="R46" s="634" t="s">
        <v>41</v>
      </c>
      <c r="S46" s="857" t="s">
        <v>487</v>
      </c>
      <c r="T46" s="857" t="s">
        <v>486</v>
      </c>
      <c r="U46" s="639"/>
      <c r="V46" s="639">
        <v>58.978509309999986</v>
      </c>
      <c r="W46" s="639">
        <v>211698.65900000001</v>
      </c>
      <c r="X46" s="639"/>
      <c r="Y46" s="639">
        <v>131471.20533999999</v>
      </c>
      <c r="Z46" s="639">
        <v>204400.56599999999</v>
      </c>
      <c r="AA46" s="639"/>
      <c r="AB46" s="639">
        <v>6692.50378</v>
      </c>
      <c r="AC46" s="639">
        <v>38047.296999999999</v>
      </c>
    </row>
    <row r="47" spans="2:29" s="635" customFormat="1" ht="16.5" customHeight="1">
      <c r="B47" s="633"/>
      <c r="C47" s="634" t="s">
        <v>39</v>
      </c>
      <c r="D47" s="639">
        <v>17783.582019999998</v>
      </c>
      <c r="E47" s="639">
        <v>36230.222999999998</v>
      </c>
      <c r="F47" s="639"/>
      <c r="G47" s="639">
        <v>4073.4974099999999</v>
      </c>
      <c r="H47" s="639">
        <v>10534.048000000001</v>
      </c>
      <c r="I47" s="639"/>
      <c r="J47" s="639">
        <v>2137.8573400000005</v>
      </c>
      <c r="K47" s="639">
        <v>30795.127</v>
      </c>
      <c r="L47" s="639"/>
      <c r="M47" s="615">
        <v>18395.849999999999</v>
      </c>
      <c r="N47" s="639">
        <v>7816.5</v>
      </c>
      <c r="O47" s="614"/>
      <c r="P47" s="639"/>
      <c r="Q47" s="633"/>
      <c r="R47" s="634" t="s">
        <v>39</v>
      </c>
      <c r="S47" s="857" t="s">
        <v>487</v>
      </c>
      <c r="T47" s="857" t="s">
        <v>486</v>
      </c>
      <c r="U47" s="639"/>
      <c r="V47" s="639">
        <v>83.768684719999982</v>
      </c>
      <c r="W47" s="639">
        <v>276674.79599999997</v>
      </c>
      <c r="X47" s="639"/>
      <c r="Y47" s="639">
        <v>135529.09849</v>
      </c>
      <c r="Z47" s="639">
        <v>244229.41399999999</v>
      </c>
      <c r="AA47" s="639"/>
      <c r="AB47" s="639">
        <v>7305.2945099999997</v>
      </c>
      <c r="AC47" s="639">
        <v>42916.258999999998</v>
      </c>
    </row>
    <row r="48" spans="2:29" s="635" customFormat="1" ht="16.5" customHeight="1">
      <c r="B48" s="633"/>
      <c r="C48" s="634"/>
      <c r="D48" s="639"/>
      <c r="E48" s="639"/>
      <c r="F48" s="639"/>
      <c r="G48" s="639"/>
      <c r="H48" s="639"/>
      <c r="I48" s="639"/>
      <c r="J48" s="639"/>
      <c r="K48" s="639"/>
      <c r="L48" s="639"/>
      <c r="M48" s="615"/>
      <c r="N48" s="639"/>
      <c r="O48" s="614"/>
      <c r="P48" s="639"/>
      <c r="Q48" s="633"/>
      <c r="R48" s="634"/>
      <c r="S48" s="857"/>
      <c r="T48" s="857"/>
      <c r="U48" s="639"/>
      <c r="V48" s="639"/>
      <c r="W48" s="639"/>
      <c r="X48" s="639"/>
      <c r="Y48" s="639"/>
      <c r="Z48" s="639"/>
      <c r="AA48" s="639"/>
      <c r="AB48" s="639"/>
      <c r="AC48" s="639"/>
    </row>
    <row r="49" spans="2:35" s="635" customFormat="1" ht="16.5" customHeight="1">
      <c r="B49" s="633" t="s">
        <v>491</v>
      </c>
      <c r="C49" s="634" t="s">
        <v>40</v>
      </c>
      <c r="D49" s="639">
        <v>8962.3700000000008</v>
      </c>
      <c r="E49" s="639">
        <v>18292</v>
      </c>
      <c r="F49" s="639"/>
      <c r="G49" s="639">
        <v>4135.43</v>
      </c>
      <c r="H49" s="639">
        <v>10712</v>
      </c>
      <c r="I49" s="639"/>
      <c r="J49" s="639">
        <v>1796.86</v>
      </c>
      <c r="K49" s="639">
        <v>31843</v>
      </c>
      <c r="L49" s="639"/>
      <c r="M49" s="615">
        <v>26123.08</v>
      </c>
      <c r="N49" s="639">
        <v>12128</v>
      </c>
      <c r="O49" s="614"/>
      <c r="P49" s="639"/>
      <c r="Q49" s="633" t="s">
        <v>491</v>
      </c>
      <c r="R49" s="634" t="s">
        <v>40</v>
      </c>
      <c r="S49" s="857" t="s">
        <v>487</v>
      </c>
      <c r="T49" s="857" t="s">
        <v>486</v>
      </c>
      <c r="U49" s="639"/>
      <c r="V49" s="639">
        <v>101.05</v>
      </c>
      <c r="W49" s="639">
        <v>311519</v>
      </c>
      <c r="X49" s="639"/>
      <c r="Y49" s="639">
        <v>5400.01</v>
      </c>
      <c r="Z49" s="639">
        <v>32112</v>
      </c>
      <c r="AA49" s="639"/>
      <c r="AB49" s="639">
        <v>5400.01</v>
      </c>
      <c r="AC49" s="639">
        <v>32112</v>
      </c>
    </row>
    <row r="50" spans="2:35" s="635" customFormat="1" ht="16.5" customHeight="1">
      <c r="B50" s="633"/>
      <c r="C50" s="634" t="s">
        <v>33</v>
      </c>
      <c r="D50" s="639">
        <v>29269</v>
      </c>
      <c r="E50" s="639">
        <v>53921</v>
      </c>
      <c r="F50" s="639"/>
      <c r="G50" s="639">
        <v>4124</v>
      </c>
      <c r="H50" s="639">
        <v>10666</v>
      </c>
      <c r="I50" s="639"/>
      <c r="J50" s="639">
        <v>1735</v>
      </c>
      <c r="K50" s="639">
        <v>22472</v>
      </c>
      <c r="L50" s="639"/>
      <c r="M50" s="615">
        <v>36739</v>
      </c>
      <c r="N50" s="639">
        <v>18423</v>
      </c>
      <c r="O50" s="614"/>
      <c r="P50" s="639"/>
      <c r="Q50" s="633"/>
      <c r="R50" s="634" t="s">
        <v>33</v>
      </c>
      <c r="S50" s="857" t="s">
        <v>487</v>
      </c>
      <c r="T50" s="857" t="s">
        <v>486</v>
      </c>
      <c r="U50" s="639"/>
      <c r="V50" s="639">
        <v>58.66</v>
      </c>
      <c r="W50" s="639">
        <v>205315</v>
      </c>
      <c r="X50" s="639"/>
      <c r="Y50" s="639">
        <v>45758</v>
      </c>
      <c r="Z50" s="639">
        <v>94692</v>
      </c>
      <c r="AA50" s="639"/>
      <c r="AB50" s="639">
        <v>6332</v>
      </c>
      <c r="AC50" s="639">
        <v>34244</v>
      </c>
    </row>
    <row r="51" spans="2:35" ht="16.5" customHeight="1" thickBot="1">
      <c r="B51" s="446"/>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row>
    <row r="52" spans="2:35" s="243" customFormat="1" ht="17.100000000000001" customHeight="1">
      <c r="B52" s="447"/>
      <c r="C52" s="448"/>
      <c r="D52" s="316"/>
      <c r="E52" s="316"/>
      <c r="F52" s="316"/>
      <c r="G52" s="316"/>
      <c r="H52" s="316"/>
      <c r="I52" s="316"/>
      <c r="J52" s="316"/>
      <c r="K52" s="316"/>
      <c r="L52" s="316"/>
      <c r="M52" s="316"/>
      <c r="N52" s="316"/>
      <c r="O52" s="316"/>
      <c r="P52" s="316"/>
      <c r="Q52" s="447"/>
      <c r="R52" s="316"/>
      <c r="S52" s="316"/>
      <c r="T52" s="316"/>
      <c r="U52" s="316"/>
      <c r="V52" s="316"/>
      <c r="W52" s="316"/>
      <c r="X52" s="316"/>
      <c r="Y52" s="316"/>
      <c r="Z52" s="316"/>
      <c r="AA52" s="316"/>
      <c r="AB52" s="316"/>
      <c r="AC52" s="316"/>
    </row>
    <row r="53" spans="2:35" s="243" customFormat="1" ht="17.100000000000001" customHeight="1">
      <c r="B53" s="449"/>
      <c r="C53" s="432"/>
      <c r="D53" s="316"/>
      <c r="E53" s="316"/>
      <c r="F53" s="316"/>
      <c r="G53" s="316"/>
      <c r="H53" s="316"/>
      <c r="I53" s="316"/>
      <c r="J53" s="316"/>
      <c r="K53" s="316"/>
      <c r="L53" s="316"/>
      <c r="M53" s="316"/>
      <c r="N53" s="316"/>
      <c r="O53" s="316"/>
      <c r="P53" s="316"/>
      <c r="Q53" s="449"/>
      <c r="R53" s="316"/>
      <c r="S53" s="316"/>
      <c r="T53" s="316"/>
      <c r="U53" s="316"/>
      <c r="V53" s="316"/>
      <c r="W53" s="316"/>
      <c r="X53" s="316"/>
      <c r="Y53" s="316"/>
      <c r="Z53" s="316"/>
      <c r="AA53" s="316"/>
      <c r="AB53" s="316"/>
      <c r="AC53" s="316"/>
    </row>
    <row r="54" spans="2:35" s="450" customFormat="1" ht="17.100000000000001" customHeight="1">
      <c r="B54" s="451"/>
      <c r="C54" s="452"/>
      <c r="D54" s="452"/>
      <c r="E54" s="452"/>
      <c r="F54" s="452"/>
      <c r="G54" s="452"/>
      <c r="H54" s="452"/>
      <c r="I54" s="452"/>
      <c r="J54" s="452"/>
      <c r="K54" s="452"/>
      <c r="L54" s="452"/>
      <c r="M54" s="452"/>
      <c r="N54" s="452"/>
      <c r="O54" s="452"/>
      <c r="P54" s="452"/>
      <c r="Q54" s="453"/>
      <c r="R54" s="452"/>
      <c r="S54" s="452"/>
      <c r="T54" s="452"/>
      <c r="U54" s="452"/>
      <c r="V54" s="452"/>
      <c r="W54" s="452"/>
      <c r="X54" s="452"/>
      <c r="Y54" s="452"/>
      <c r="Z54" s="452"/>
      <c r="AA54" s="452"/>
      <c r="AB54" s="452"/>
      <c r="AC54" s="452"/>
    </row>
    <row r="55" spans="2:35" s="450" customFormat="1" ht="17.100000000000001" customHeight="1">
      <c r="B55" s="454"/>
      <c r="C55" s="455"/>
      <c r="D55" s="452"/>
      <c r="E55" s="452"/>
      <c r="F55" s="452"/>
      <c r="G55" s="452"/>
      <c r="H55" s="452"/>
      <c r="I55" s="452"/>
      <c r="J55" s="452"/>
      <c r="K55" s="452"/>
      <c r="L55" s="452"/>
      <c r="M55" s="452"/>
      <c r="N55" s="452"/>
      <c r="O55" s="452"/>
      <c r="P55" s="452"/>
      <c r="Q55" s="453"/>
      <c r="R55" s="452"/>
      <c r="S55" s="452"/>
      <c r="T55" s="452"/>
      <c r="U55" s="452"/>
      <c r="V55" s="452"/>
      <c r="W55" s="452"/>
      <c r="X55" s="452"/>
      <c r="Y55" s="452"/>
      <c r="Z55" s="452"/>
      <c r="AA55" s="452"/>
      <c r="AB55" s="452"/>
      <c r="AC55" s="452"/>
    </row>
    <row r="56" spans="2:35" s="450" customFormat="1" ht="17.100000000000001" customHeight="1">
      <c r="B56" s="780"/>
      <c r="C56" s="781"/>
      <c r="D56" s="781"/>
      <c r="E56" s="781"/>
      <c r="F56" s="781"/>
      <c r="G56" s="781"/>
      <c r="H56" s="781"/>
      <c r="I56" s="781"/>
      <c r="J56" s="781"/>
      <c r="K56" s="781"/>
      <c r="L56" s="781"/>
      <c r="M56" s="781"/>
      <c r="N56" s="781"/>
      <c r="O56" s="781"/>
      <c r="P56" s="781"/>
      <c r="Q56" s="782"/>
      <c r="R56" s="781"/>
      <c r="S56" s="781"/>
      <c r="T56" s="781"/>
      <c r="U56" s="781"/>
      <c r="V56" s="781"/>
      <c r="W56" s="781"/>
      <c r="X56" s="781"/>
      <c r="Y56" s="781"/>
      <c r="Z56" s="781"/>
      <c r="AA56" s="781"/>
      <c r="AB56" s="781"/>
      <c r="AC56" s="781"/>
      <c r="AD56" s="783"/>
      <c r="AE56" s="783"/>
      <c r="AF56" s="783"/>
      <c r="AG56" s="783"/>
      <c r="AH56" s="783"/>
      <c r="AI56" s="783"/>
    </row>
    <row r="57" spans="2:35" ht="17.100000000000001" customHeight="1">
      <c r="B57" s="226"/>
      <c r="C57" s="166"/>
      <c r="D57" s="166"/>
      <c r="E57" s="166"/>
      <c r="F57" s="166"/>
      <c r="G57" s="166"/>
      <c r="H57" s="166"/>
      <c r="I57" s="166"/>
      <c r="J57" s="166"/>
      <c r="K57" s="166"/>
      <c r="L57" s="166"/>
      <c r="M57" s="166"/>
      <c r="N57" s="166"/>
      <c r="O57" s="166"/>
      <c r="P57" s="166"/>
      <c r="Q57" s="226"/>
      <c r="R57" s="202"/>
      <c r="S57" s="202"/>
      <c r="T57" s="202"/>
      <c r="U57" s="202"/>
      <c r="V57" s="202"/>
      <c r="W57" s="202"/>
      <c r="X57" s="202"/>
      <c r="Y57" s="202"/>
      <c r="Z57" s="202"/>
      <c r="AA57" s="202"/>
      <c r="AB57" s="202"/>
      <c r="AC57" s="202"/>
    </row>
    <row r="58" spans="2:35" ht="17.100000000000001" customHeight="1">
      <c r="B58" s="226"/>
      <c r="C58" s="166"/>
      <c r="D58" s="166"/>
      <c r="E58" s="166"/>
      <c r="F58" s="166"/>
      <c r="G58" s="166"/>
      <c r="H58" s="166"/>
      <c r="I58" s="166"/>
      <c r="J58" s="166"/>
      <c r="K58" s="166"/>
      <c r="L58" s="166"/>
      <c r="M58" s="166"/>
      <c r="N58" s="166"/>
      <c r="O58" s="166"/>
      <c r="P58" s="166"/>
      <c r="Q58" s="226"/>
      <c r="R58" s="593"/>
      <c r="S58" s="593"/>
      <c r="T58" s="593"/>
      <c r="U58" s="593"/>
      <c r="V58" s="593"/>
      <c r="W58" s="593"/>
      <c r="X58" s="593"/>
      <c r="Y58" s="593"/>
      <c r="Z58" s="593"/>
      <c r="AA58" s="593"/>
      <c r="AB58" s="593"/>
      <c r="AC58" s="593"/>
    </row>
    <row r="59" spans="2:35" s="167" customFormat="1" ht="17.100000000000001" customHeight="1">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row>
    <row r="60" spans="2:35" ht="17.100000000000001" customHeight="1"/>
    <row r="61" spans="2:35" ht="17.100000000000001" customHeight="1">
      <c r="R61" s="206"/>
    </row>
    <row r="62" spans="2:35" ht="17.100000000000001" customHeight="1">
      <c r="R62" s="206"/>
    </row>
    <row r="63" spans="2:35" ht="17.100000000000001" customHeight="1">
      <c r="C63" s="206"/>
      <c r="D63" s="205"/>
      <c r="E63" s="205"/>
      <c r="F63" s="205"/>
      <c r="G63" s="205"/>
      <c r="H63" s="205"/>
      <c r="I63" s="205"/>
      <c r="J63" s="205"/>
      <c r="K63" s="205"/>
      <c r="L63" s="205"/>
      <c r="M63" s="205"/>
      <c r="N63" s="205"/>
      <c r="O63" s="205"/>
      <c r="P63" s="205"/>
      <c r="Q63" s="456"/>
      <c r="R63" s="205"/>
      <c r="S63" s="205"/>
      <c r="T63" s="205"/>
      <c r="U63" s="205"/>
      <c r="V63" s="205"/>
      <c r="W63" s="205"/>
      <c r="X63" s="205"/>
      <c r="Y63" s="205"/>
      <c r="Z63" s="205"/>
      <c r="AA63" s="205"/>
      <c r="AB63" s="205"/>
      <c r="AC63" s="205"/>
      <c r="AD63" s="205"/>
      <c r="AE63" s="205"/>
    </row>
    <row r="64" spans="2:35" ht="17.100000000000001" customHeight="1">
      <c r="C64" s="206"/>
      <c r="D64" s="205"/>
      <c r="E64" s="205"/>
      <c r="F64" s="205"/>
      <c r="G64" s="205"/>
      <c r="H64" s="205"/>
      <c r="I64" s="205"/>
      <c r="J64" s="205"/>
      <c r="K64" s="205"/>
      <c r="L64" s="205"/>
      <c r="M64" s="205"/>
      <c r="N64" s="205"/>
      <c r="O64" s="205"/>
      <c r="P64" s="205"/>
      <c r="Q64" s="456"/>
      <c r="R64" s="205"/>
      <c r="S64" s="205"/>
      <c r="T64" s="205"/>
      <c r="U64" s="205"/>
      <c r="V64" s="205"/>
      <c r="W64" s="205"/>
      <c r="X64" s="205"/>
      <c r="Y64" s="205"/>
      <c r="Z64" s="205"/>
      <c r="AA64" s="205"/>
      <c r="AB64" s="205"/>
      <c r="AC64" s="205"/>
      <c r="AD64" s="205"/>
      <c r="AE64" s="205"/>
    </row>
    <row r="65" spans="1:17" ht="17.100000000000001" customHeight="1">
      <c r="B65" s="230"/>
      <c r="P65" s="169"/>
      <c r="Q65" s="231"/>
    </row>
    <row r="66" spans="1:17" ht="17.100000000000001" customHeight="1">
      <c r="Q66" s="232"/>
    </row>
    <row r="67" spans="1:17" ht="17.100000000000001" customHeight="1">
      <c r="A67" s="169"/>
      <c r="B67" s="231"/>
    </row>
    <row r="68" spans="1:17" ht="17.100000000000001" customHeight="1">
      <c r="B68" s="232"/>
    </row>
    <row r="69" spans="1:17" ht="17.100000000000001" customHeight="1"/>
    <row r="70" spans="1:17" ht="17.100000000000001" customHeight="1"/>
    <row r="71" spans="1:17" ht="17.100000000000001" customHeight="1"/>
  </sheetData>
  <mergeCells count="34">
    <mergeCell ref="B59:O59"/>
    <mergeCell ref="P59:AC59"/>
    <mergeCell ref="T10:T11"/>
    <mergeCell ref="V10:V11"/>
    <mergeCell ref="W10:W11"/>
    <mergeCell ref="Z10:Z11"/>
    <mergeCell ref="AC10:AC11"/>
    <mergeCell ref="E10:E11"/>
    <mergeCell ref="H10:H11"/>
    <mergeCell ref="K10:K11"/>
    <mergeCell ref="M10:M11"/>
    <mergeCell ref="N10:N11"/>
    <mergeCell ref="S5:T5"/>
    <mergeCell ref="V5:W5"/>
    <mergeCell ref="Y5:Z5"/>
    <mergeCell ref="AB5:AC5"/>
    <mergeCell ref="B6:C6"/>
    <mergeCell ref="D6:E6"/>
    <mergeCell ref="G6:H7"/>
    <mergeCell ref="J6:K7"/>
    <mergeCell ref="M6:N7"/>
    <mergeCell ref="Q6:R6"/>
    <mergeCell ref="S6:T6"/>
    <mergeCell ref="V6:W7"/>
    <mergeCell ref="Y6:Z7"/>
    <mergeCell ref="AB6:AC7"/>
    <mergeCell ref="B1:C2"/>
    <mergeCell ref="Q1:R2"/>
    <mergeCell ref="B5:C5"/>
    <mergeCell ref="D5:E5"/>
    <mergeCell ref="G5:H5"/>
    <mergeCell ref="J5:K5"/>
    <mergeCell ref="M5:O5"/>
    <mergeCell ref="Q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64"/>
  <sheetViews>
    <sheetView view="pageBreakPreview" topLeftCell="B1" zoomScale="80" zoomScaleNormal="80" zoomScaleSheetLayoutView="80" workbookViewId="0">
      <pane xSplit="2" ySplit="9" topLeftCell="D28" activePane="bottomRight" state="frozen"/>
      <selection activeCell="N29" sqref="N29"/>
      <selection pane="topRight" activeCell="N29" sqref="N29"/>
      <selection pane="bottomLeft" activeCell="N29" sqref="N29"/>
      <selection pane="bottomRight" activeCell="Z35" sqref="Z35"/>
    </sheetView>
  </sheetViews>
  <sheetFormatPr defaultRowHeight="14.25"/>
  <cols>
    <col min="1" max="1" width="5.85546875" style="165" hidden="1" customWidth="1"/>
    <col min="2" max="2" width="6.5703125" style="165" customWidth="1"/>
    <col min="3" max="3" width="5.42578125" style="165" customWidth="1"/>
    <col min="4" max="4" width="10.5703125" style="165" customWidth="1"/>
    <col min="5" max="5" width="1.7109375" style="165" customWidth="1"/>
    <col min="6" max="6" width="10.7109375" style="165" customWidth="1"/>
    <col min="7" max="7" width="2.7109375" style="165" customWidth="1"/>
    <col min="8" max="8" width="10.42578125" style="165" customWidth="1"/>
    <col min="9" max="9" width="1.7109375" style="165" customWidth="1"/>
    <col min="10" max="10" width="12.5703125" style="165" customWidth="1"/>
    <col min="11" max="11" width="2.7109375" style="165" customWidth="1"/>
    <col min="12" max="12" width="8.42578125" style="165" customWidth="1"/>
    <col min="13" max="13" width="1.7109375" style="165" customWidth="1"/>
    <col min="14" max="14" width="10.85546875" style="165" customWidth="1"/>
    <col min="15" max="15" width="2.7109375" style="165" customWidth="1"/>
    <col min="16" max="16" width="9.42578125" style="165" customWidth="1"/>
    <col min="17" max="17" width="1.7109375" style="165" customWidth="1"/>
    <col min="18" max="18" width="12.140625" style="165" customWidth="1"/>
    <col min="19" max="19" width="1.7109375" style="165" customWidth="1"/>
    <col min="20" max="20" width="4" style="165" hidden="1" customWidth="1"/>
    <col min="21" max="21" width="6.85546875" style="165" customWidth="1"/>
    <col min="22" max="22" width="6.140625" style="165" customWidth="1"/>
    <col min="23" max="23" width="11.28515625" style="165" customWidth="1"/>
    <col min="24" max="24" width="12.7109375" style="165" customWidth="1"/>
    <col min="25" max="25" width="3.28515625" style="165" customWidth="1"/>
    <col min="26" max="26" width="10.140625" style="165" customWidth="1"/>
    <col min="27" max="27" width="11.7109375" style="165" bestFit="1" customWidth="1"/>
    <col min="28" max="28" width="3.85546875" style="165" customWidth="1"/>
    <col min="29" max="29" width="9.28515625" style="165" customWidth="1"/>
    <col min="30" max="30" width="12.140625" style="165" customWidth="1"/>
    <col min="31" max="31" width="3.5703125" style="165" customWidth="1"/>
    <col min="32" max="32" width="9.42578125" style="165" customWidth="1"/>
    <col min="33" max="33" width="10" style="165" customWidth="1"/>
    <col min="34" max="34" width="0.85546875" style="165" customWidth="1"/>
    <col min="35" max="16384" width="9.140625" style="165"/>
  </cols>
  <sheetData>
    <row r="1" spans="1:34" s="208" customFormat="1" ht="18" customHeight="1">
      <c r="B1" s="922" t="s">
        <v>364</v>
      </c>
      <c r="C1" s="922"/>
      <c r="D1" s="2" t="s">
        <v>366</v>
      </c>
      <c r="U1" s="922" t="s">
        <v>364</v>
      </c>
      <c r="V1" s="922"/>
      <c r="W1" s="2" t="s">
        <v>366</v>
      </c>
    </row>
    <row r="2" spans="1:34" s="208" customFormat="1" ht="18" customHeight="1">
      <c r="A2" s="112" t="s">
        <v>145</v>
      </c>
      <c r="B2" s="922"/>
      <c r="C2" s="922"/>
      <c r="D2" s="57" t="s">
        <v>368</v>
      </c>
      <c r="T2" s="112" t="s">
        <v>108</v>
      </c>
      <c r="U2" s="922"/>
      <c r="V2" s="922"/>
      <c r="W2" s="57" t="s">
        <v>368</v>
      </c>
    </row>
    <row r="3" spans="1:34" s="208" customFormat="1" ht="15" customHeight="1" thickBo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row>
    <row r="4" spans="1:34" s="109" customFormat="1" ht="5.0999999999999996" customHeight="1">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s="109" customFormat="1" ht="87.75" customHeight="1">
      <c r="B5" s="894" t="s">
        <v>17</v>
      </c>
      <c r="C5" s="894"/>
      <c r="D5" s="895" t="s">
        <v>383</v>
      </c>
      <c r="E5" s="895"/>
      <c r="F5" s="895"/>
      <c r="G5" s="185"/>
      <c r="H5" s="895" t="s">
        <v>384</v>
      </c>
      <c r="I5" s="895"/>
      <c r="J5" s="895"/>
      <c r="K5" s="185"/>
      <c r="L5" s="895" t="s">
        <v>385</v>
      </c>
      <c r="M5" s="895"/>
      <c r="N5" s="895"/>
      <c r="O5" s="185"/>
      <c r="P5" s="895" t="s">
        <v>386</v>
      </c>
      <c r="Q5" s="895"/>
      <c r="R5" s="895"/>
      <c r="S5" s="895"/>
      <c r="T5" s="116"/>
      <c r="U5" s="894" t="s">
        <v>17</v>
      </c>
      <c r="V5" s="894"/>
      <c r="W5" s="895" t="s">
        <v>387</v>
      </c>
      <c r="X5" s="895"/>
      <c r="Y5" s="122"/>
      <c r="Z5" s="895" t="s">
        <v>388</v>
      </c>
      <c r="AA5" s="895"/>
      <c r="AB5" s="122"/>
      <c r="AC5" s="895" t="s">
        <v>389</v>
      </c>
      <c r="AD5" s="895"/>
      <c r="AE5" s="122"/>
      <c r="AF5" s="895" t="s">
        <v>390</v>
      </c>
      <c r="AG5" s="895"/>
      <c r="AH5" s="895"/>
    </row>
    <row r="6" spans="1:34" s="125" customFormat="1" ht="18" customHeight="1">
      <c r="B6" s="923" t="s">
        <v>21</v>
      </c>
      <c r="C6" s="926"/>
      <c r="D6" s="897" t="s">
        <v>391</v>
      </c>
      <c r="E6" s="897"/>
      <c r="F6" s="897"/>
      <c r="G6" s="121"/>
      <c r="H6" s="897" t="s">
        <v>392</v>
      </c>
      <c r="I6" s="897"/>
      <c r="J6" s="897"/>
      <c r="K6" s="122"/>
      <c r="L6" s="897" t="s">
        <v>393</v>
      </c>
      <c r="M6" s="897"/>
      <c r="N6" s="897"/>
      <c r="O6" s="185"/>
      <c r="P6" s="897" t="s">
        <v>394</v>
      </c>
      <c r="Q6" s="897"/>
      <c r="R6" s="897"/>
      <c r="S6" s="122"/>
      <c r="T6" s="122"/>
      <c r="U6" s="927" t="s">
        <v>21</v>
      </c>
      <c r="V6" s="928"/>
      <c r="W6" s="897" t="s">
        <v>395</v>
      </c>
      <c r="X6" s="897"/>
      <c r="Y6" s="121"/>
      <c r="Z6" s="897" t="s">
        <v>396</v>
      </c>
      <c r="AA6" s="897"/>
      <c r="AB6" s="122"/>
      <c r="AC6" s="897" t="s">
        <v>397</v>
      </c>
      <c r="AD6" s="897"/>
      <c r="AE6" s="418"/>
      <c r="AF6" s="897" t="s">
        <v>398</v>
      </c>
      <c r="AG6" s="897"/>
      <c r="AH6" s="122"/>
    </row>
    <row r="7" spans="1:34" s="109" customFormat="1" ht="18" customHeight="1">
      <c r="B7" s="338"/>
      <c r="C7" s="370"/>
      <c r="D7" s="897"/>
      <c r="E7" s="897"/>
      <c r="F7" s="897"/>
      <c r="G7" s="118"/>
      <c r="H7" s="897"/>
      <c r="I7" s="897"/>
      <c r="J7" s="897"/>
      <c r="K7" s="127"/>
      <c r="L7" s="897"/>
      <c r="M7" s="897"/>
      <c r="N7" s="897"/>
      <c r="O7" s="185"/>
      <c r="P7" s="897"/>
      <c r="Q7" s="897"/>
      <c r="R7" s="897"/>
      <c r="S7" s="118"/>
      <c r="T7" s="116"/>
      <c r="U7" s="214"/>
      <c r="V7" s="370"/>
      <c r="W7" s="897"/>
      <c r="X7" s="897"/>
      <c r="Y7" s="118"/>
      <c r="Z7" s="897"/>
      <c r="AA7" s="897"/>
      <c r="AB7" s="127"/>
      <c r="AC7" s="897"/>
      <c r="AD7" s="897"/>
      <c r="AE7" s="418"/>
      <c r="AF7" s="897"/>
      <c r="AG7" s="897"/>
      <c r="AH7" s="118"/>
    </row>
    <row r="8" spans="1:34" s="109" customFormat="1" ht="44.25" customHeight="1">
      <c r="B8" s="370"/>
      <c r="C8" s="370"/>
      <c r="D8" s="127"/>
      <c r="E8" s="127"/>
      <c r="F8" s="127"/>
      <c r="G8" s="127"/>
      <c r="H8" s="897"/>
      <c r="I8" s="897"/>
      <c r="J8" s="897"/>
      <c r="K8" s="127"/>
      <c r="L8" s="897"/>
      <c r="M8" s="897"/>
      <c r="N8" s="897"/>
      <c r="O8" s="127"/>
      <c r="P8" s="897"/>
      <c r="Q8" s="897"/>
      <c r="R8" s="897"/>
      <c r="S8" s="116"/>
      <c r="T8" s="116"/>
      <c r="U8" s="370"/>
      <c r="V8" s="370"/>
      <c r="W8" s="897"/>
      <c r="X8" s="897"/>
      <c r="Y8" s="130"/>
      <c r="Z8" s="897"/>
      <c r="AA8" s="897"/>
      <c r="AB8" s="130"/>
      <c r="AC8" s="897"/>
      <c r="AD8" s="897"/>
      <c r="AE8" s="418"/>
      <c r="AF8" s="897"/>
      <c r="AG8" s="897"/>
      <c r="AH8" s="130"/>
    </row>
    <row r="9" spans="1:34" s="109" customFormat="1" ht="6.75" customHeight="1">
      <c r="B9" s="370"/>
      <c r="C9" s="370"/>
      <c r="D9" s="129"/>
      <c r="E9" s="129"/>
      <c r="F9" s="129"/>
      <c r="G9" s="130"/>
      <c r="H9" s="129"/>
      <c r="I9" s="129"/>
      <c r="J9" s="129"/>
      <c r="K9" s="130"/>
      <c r="L9" s="129"/>
      <c r="M9" s="129"/>
      <c r="N9" s="129"/>
      <c r="O9" s="130"/>
      <c r="P9" s="129"/>
      <c r="Q9" s="129"/>
      <c r="R9" s="129"/>
      <c r="S9" s="129"/>
      <c r="T9" s="116"/>
      <c r="U9" s="370"/>
      <c r="V9" s="370"/>
      <c r="W9" s="129"/>
      <c r="X9" s="129"/>
      <c r="Y9" s="130"/>
      <c r="Z9" s="129"/>
      <c r="AA9" s="129"/>
      <c r="AB9" s="130"/>
      <c r="AC9" s="129"/>
      <c r="AD9" s="129"/>
      <c r="AE9" s="130"/>
      <c r="AF9" s="129"/>
      <c r="AG9" s="129"/>
      <c r="AH9" s="129"/>
    </row>
    <row r="10" spans="1:34" s="109" customFormat="1" ht="5.0999999999999996" customHeight="1">
      <c r="B10" s="370"/>
      <c r="C10" s="370"/>
      <c r="D10" s="130"/>
      <c r="E10" s="130"/>
      <c r="F10" s="130"/>
      <c r="G10" s="130"/>
      <c r="H10" s="130"/>
      <c r="I10" s="130"/>
      <c r="J10" s="130"/>
      <c r="K10" s="130"/>
      <c r="L10" s="130"/>
      <c r="M10" s="130"/>
      <c r="N10" s="130"/>
      <c r="O10" s="130"/>
      <c r="P10" s="130"/>
      <c r="Q10" s="130"/>
      <c r="R10" s="130"/>
      <c r="S10" s="130"/>
      <c r="T10" s="116"/>
      <c r="U10" s="370"/>
      <c r="V10" s="370"/>
      <c r="W10" s="130"/>
      <c r="X10" s="130"/>
      <c r="Y10" s="130"/>
      <c r="Z10" s="130"/>
      <c r="AA10" s="130"/>
      <c r="AB10" s="130"/>
      <c r="AC10" s="130"/>
      <c r="AD10" s="130"/>
      <c r="AE10" s="130"/>
      <c r="AF10" s="130"/>
      <c r="AG10" s="130"/>
      <c r="AH10" s="130"/>
    </row>
    <row r="11" spans="1:34" s="109" customFormat="1" ht="15.75" customHeight="1">
      <c r="B11" s="457"/>
      <c r="C11" s="370"/>
      <c r="D11" s="338" t="s">
        <v>183</v>
      </c>
      <c r="E11" s="214"/>
      <c r="F11" s="898" t="s">
        <v>184</v>
      </c>
      <c r="G11" s="118"/>
      <c r="H11" s="338" t="s">
        <v>183</v>
      </c>
      <c r="I11" s="214"/>
      <c r="J11" s="898" t="s">
        <v>184</v>
      </c>
      <c r="K11" s="118"/>
      <c r="L11" s="925" t="s">
        <v>399</v>
      </c>
      <c r="M11" s="214"/>
      <c r="N11" s="898" t="s">
        <v>184</v>
      </c>
      <c r="O11" s="214"/>
      <c r="P11" s="925" t="s">
        <v>399</v>
      </c>
      <c r="Q11" s="214"/>
      <c r="R11" s="898" t="s">
        <v>184</v>
      </c>
      <c r="S11" s="116"/>
      <c r="T11" s="116"/>
      <c r="U11" s="370"/>
      <c r="V11" s="370"/>
      <c r="W11" s="925" t="s">
        <v>399</v>
      </c>
      <c r="X11" s="898" t="s">
        <v>184</v>
      </c>
      <c r="Y11" s="898"/>
      <c r="Z11" s="925" t="s">
        <v>399</v>
      </c>
      <c r="AA11" s="898" t="s">
        <v>184</v>
      </c>
      <c r="AB11" s="118"/>
      <c r="AC11" s="925" t="s">
        <v>399</v>
      </c>
      <c r="AD11" s="898" t="s">
        <v>184</v>
      </c>
      <c r="AE11" s="214"/>
      <c r="AF11" s="925" t="s">
        <v>399</v>
      </c>
      <c r="AG11" s="898" t="s">
        <v>184</v>
      </c>
      <c r="AH11" s="130"/>
    </row>
    <row r="12" spans="1:34" s="109" customFormat="1" ht="15.75" customHeight="1">
      <c r="B12" s="370"/>
      <c r="C12" s="370"/>
      <c r="D12" s="338" t="s">
        <v>187</v>
      </c>
      <c r="E12" s="333"/>
      <c r="F12" s="898"/>
      <c r="G12" s="118"/>
      <c r="H12" s="338" t="s">
        <v>187</v>
      </c>
      <c r="I12" s="333"/>
      <c r="J12" s="898"/>
      <c r="K12" s="118"/>
      <c r="L12" s="925"/>
      <c r="M12" s="214"/>
      <c r="N12" s="898"/>
      <c r="O12" s="338"/>
      <c r="P12" s="925"/>
      <c r="Q12" s="214"/>
      <c r="R12" s="898"/>
      <c r="S12" s="116"/>
      <c r="T12" s="116"/>
      <c r="U12" s="370"/>
      <c r="V12" s="370"/>
      <c r="W12" s="925"/>
      <c r="X12" s="898"/>
      <c r="Y12" s="898"/>
      <c r="Z12" s="925"/>
      <c r="AA12" s="898"/>
      <c r="AB12" s="118"/>
      <c r="AC12" s="925"/>
      <c r="AD12" s="898"/>
      <c r="AE12" s="338"/>
      <c r="AF12" s="925"/>
      <c r="AG12" s="898"/>
      <c r="AH12" s="118"/>
    </row>
    <row r="13" spans="1:34" s="109" customFormat="1" ht="21.75" customHeight="1">
      <c r="B13" s="370"/>
      <c r="C13" s="370"/>
      <c r="D13" s="333" t="s">
        <v>143</v>
      </c>
      <c r="E13" s="214"/>
      <c r="F13" s="139"/>
      <c r="G13" s="118"/>
      <c r="H13" s="333" t="s">
        <v>143</v>
      </c>
      <c r="I13" s="214"/>
      <c r="J13" s="139"/>
      <c r="K13" s="118"/>
      <c r="L13" s="236"/>
      <c r="M13" s="214"/>
      <c r="N13" s="139"/>
      <c r="O13" s="338"/>
      <c r="P13" s="236"/>
      <c r="Q13" s="214"/>
      <c r="R13" s="139"/>
      <c r="S13" s="116"/>
      <c r="T13" s="116"/>
      <c r="U13" s="457"/>
      <c r="V13" s="370"/>
      <c r="W13" s="236"/>
      <c r="X13" s="139"/>
      <c r="Y13" s="116"/>
      <c r="Z13" s="236"/>
      <c r="AA13" s="139"/>
      <c r="AB13" s="116"/>
      <c r="AC13" s="236"/>
      <c r="AD13" s="236"/>
      <c r="AE13" s="116"/>
      <c r="AF13" s="236"/>
      <c r="AG13" s="236"/>
      <c r="AH13" s="116"/>
    </row>
    <row r="14" spans="1:34" s="109" customFormat="1" ht="5.0999999999999996" customHeight="1" thickBot="1">
      <c r="A14" s="113"/>
      <c r="B14" s="142"/>
      <c r="C14" s="142"/>
      <c r="D14" s="142"/>
      <c r="E14" s="142"/>
      <c r="F14" s="142"/>
      <c r="G14" s="142"/>
      <c r="H14" s="142"/>
      <c r="I14" s="142"/>
      <c r="J14" s="143"/>
      <c r="K14" s="142"/>
      <c r="L14" s="142"/>
      <c r="M14" s="142"/>
      <c r="N14" s="142"/>
      <c r="O14" s="142"/>
      <c r="P14" s="142"/>
      <c r="Q14" s="142"/>
      <c r="R14" s="142"/>
      <c r="S14" s="142"/>
      <c r="T14" s="142"/>
      <c r="U14" s="142"/>
      <c r="V14" s="142"/>
      <c r="W14" s="142"/>
      <c r="X14" s="142"/>
      <c r="Y14" s="142"/>
      <c r="Z14" s="142"/>
      <c r="AA14" s="143"/>
      <c r="AB14" s="142"/>
      <c r="AC14" s="142"/>
      <c r="AD14" s="142"/>
      <c r="AE14" s="142"/>
      <c r="AF14" s="142"/>
      <c r="AG14" s="142"/>
      <c r="AH14" s="142"/>
    </row>
    <row r="15" spans="1:34" s="109" customFormat="1" ht="9.9499999999999993" customHeight="1">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row>
    <row r="16" spans="1:34" s="125" customFormat="1" ht="15.75">
      <c r="A16" s="458"/>
      <c r="B16" s="30" t="s">
        <v>32</v>
      </c>
      <c r="C16" s="152"/>
      <c r="D16" s="152">
        <v>170501.14729999984</v>
      </c>
      <c r="E16" s="562"/>
      <c r="F16" s="152">
        <v>320025.34000000003</v>
      </c>
      <c r="G16" s="152"/>
      <c r="H16" s="152">
        <v>86402.889369999903</v>
      </c>
      <c r="I16" s="152"/>
      <c r="J16" s="152">
        <v>444410.049</v>
      </c>
      <c r="K16" s="152"/>
      <c r="L16" s="152">
        <v>518</v>
      </c>
      <c r="M16" s="152">
        <v>138602.52499999999</v>
      </c>
      <c r="N16" s="152">
        <v>138795.272</v>
      </c>
      <c r="O16" s="152"/>
      <c r="P16" s="152">
        <v>28528</v>
      </c>
      <c r="Q16" s="152"/>
      <c r="R16" s="152">
        <v>1185590.7409999999</v>
      </c>
      <c r="S16" s="152"/>
      <c r="T16" s="152"/>
      <c r="U16" s="30" t="s">
        <v>32</v>
      </c>
      <c r="V16" s="152"/>
      <c r="W16" s="152">
        <v>4461</v>
      </c>
      <c r="X16" s="152">
        <v>258173.63099999999</v>
      </c>
      <c r="Y16" s="152"/>
      <c r="Z16" s="152">
        <v>8553</v>
      </c>
      <c r="AA16" s="152">
        <v>879091.85600000003</v>
      </c>
      <c r="AB16" s="152"/>
      <c r="AC16" s="459" t="s">
        <v>189</v>
      </c>
      <c r="AD16" s="152">
        <v>628496.14599999995</v>
      </c>
      <c r="AE16" s="152"/>
      <c r="AF16" s="459" t="s">
        <v>189</v>
      </c>
      <c r="AG16" s="152">
        <v>430825.47499999998</v>
      </c>
      <c r="AH16" s="149"/>
    </row>
    <row r="17" spans="1:37" s="125" customFormat="1" ht="15.75">
      <c r="A17" s="458"/>
      <c r="B17" s="30" t="s">
        <v>306</v>
      </c>
      <c r="C17" s="152"/>
      <c r="D17" s="152">
        <v>119935.01300000006</v>
      </c>
      <c r="E17" s="152"/>
      <c r="F17" s="152">
        <v>305862.44500000001</v>
      </c>
      <c r="G17" s="152"/>
      <c r="H17" s="152">
        <v>54315.280069999972</v>
      </c>
      <c r="I17" s="152"/>
      <c r="J17" s="152">
        <v>358255.35399999999</v>
      </c>
      <c r="K17" s="152"/>
      <c r="L17" s="152">
        <v>797</v>
      </c>
      <c r="M17" s="152"/>
      <c r="N17" s="152">
        <v>208747.38399999999</v>
      </c>
      <c r="O17" s="152"/>
      <c r="P17" s="152">
        <v>26951</v>
      </c>
      <c r="Q17" s="152"/>
      <c r="R17" s="152">
        <v>1117614.923</v>
      </c>
      <c r="S17" s="152"/>
      <c r="T17" s="152"/>
      <c r="U17" s="30" t="s">
        <v>306</v>
      </c>
      <c r="V17" s="152"/>
      <c r="W17" s="152">
        <v>7635</v>
      </c>
      <c r="X17" s="152">
        <v>584104.02399999998</v>
      </c>
      <c r="Y17" s="152"/>
      <c r="Z17" s="152">
        <v>8056</v>
      </c>
      <c r="AA17" s="152">
        <v>838047.33600000001</v>
      </c>
      <c r="AB17" s="152"/>
      <c r="AC17" s="459" t="s">
        <v>189</v>
      </c>
      <c r="AD17" s="152">
        <v>623977.18400000001</v>
      </c>
      <c r="AE17" s="152"/>
      <c r="AF17" s="459" t="s">
        <v>189</v>
      </c>
      <c r="AG17" s="152">
        <v>547254.00600000005</v>
      </c>
      <c r="AH17" s="149"/>
    </row>
    <row r="18" spans="1:37" s="675" customFormat="1" ht="15.75">
      <c r="A18" s="673"/>
      <c r="B18" s="633" t="s">
        <v>458</v>
      </c>
      <c r="C18" s="674"/>
      <c r="D18" s="674">
        <v>130913.80530000005</v>
      </c>
      <c r="E18" s="674"/>
      <c r="F18" s="674">
        <v>361303.73300000001</v>
      </c>
      <c r="G18" s="674"/>
      <c r="H18" s="674">
        <v>67311.007369999948</v>
      </c>
      <c r="I18" s="674"/>
      <c r="J18" s="674">
        <v>434667.92200000002</v>
      </c>
      <c r="K18" s="674"/>
      <c r="L18" s="674">
        <v>1319</v>
      </c>
      <c r="M18" s="674"/>
      <c r="N18" s="674">
        <v>268386.36200000002</v>
      </c>
      <c r="O18" s="674"/>
      <c r="P18" s="674">
        <v>29604</v>
      </c>
      <c r="Q18" s="674"/>
      <c r="R18" s="674">
        <v>1246590.6040000001</v>
      </c>
      <c r="S18" s="674"/>
      <c r="T18" s="674"/>
      <c r="U18" s="633" t="s">
        <v>458</v>
      </c>
      <c r="V18" s="674"/>
      <c r="W18" s="674">
        <v>9659</v>
      </c>
      <c r="X18" s="674">
        <v>806137.27399999998</v>
      </c>
      <c r="Y18" s="674"/>
      <c r="Z18" s="674">
        <v>10276</v>
      </c>
      <c r="AA18" s="674">
        <v>1133435.406</v>
      </c>
      <c r="AB18" s="674"/>
      <c r="AC18" s="616" t="s">
        <v>189</v>
      </c>
      <c r="AD18" s="674">
        <v>606393.603</v>
      </c>
      <c r="AE18" s="674"/>
      <c r="AF18" s="616" t="s">
        <v>189</v>
      </c>
      <c r="AG18" s="674">
        <v>340729.962</v>
      </c>
      <c r="AH18" s="639"/>
    </row>
    <row r="19" spans="1:37" s="675" customFormat="1" ht="15.75">
      <c r="A19" s="673"/>
      <c r="B19" s="633" t="s">
        <v>464</v>
      </c>
      <c r="C19" s="674"/>
      <c r="D19" s="674">
        <v>132357.08890999996</v>
      </c>
      <c r="E19" s="674"/>
      <c r="F19" s="674">
        <v>327440.59999999998</v>
      </c>
      <c r="G19" s="674"/>
      <c r="H19" s="674">
        <v>111027.07428999999</v>
      </c>
      <c r="I19" s="674"/>
      <c r="J19" s="674">
        <v>767679.56599999999</v>
      </c>
      <c r="K19" s="674"/>
      <c r="L19" s="674">
        <v>835</v>
      </c>
      <c r="M19" s="674"/>
      <c r="N19" s="674">
        <v>213130.465</v>
      </c>
      <c r="O19" s="674"/>
      <c r="P19" s="674">
        <v>27947</v>
      </c>
      <c r="Q19" s="674"/>
      <c r="R19" s="674">
        <v>1134738.4580000001</v>
      </c>
      <c r="S19" s="674"/>
      <c r="T19" s="674"/>
      <c r="U19" s="633" t="s">
        <v>464</v>
      </c>
      <c r="V19" s="674"/>
      <c r="W19" s="674">
        <v>11837</v>
      </c>
      <c r="X19" s="674">
        <v>938780.88699999999</v>
      </c>
      <c r="Y19" s="674"/>
      <c r="Z19" s="674">
        <v>8494</v>
      </c>
      <c r="AA19" s="674">
        <v>939140.61199999996</v>
      </c>
      <c r="AB19" s="674"/>
      <c r="AC19" s="616" t="s">
        <v>189</v>
      </c>
      <c r="AD19" s="674">
        <v>580860.02300000004</v>
      </c>
      <c r="AE19" s="674"/>
      <c r="AF19" s="616" t="s">
        <v>189</v>
      </c>
      <c r="AG19" s="674">
        <v>475894.83899999998</v>
      </c>
      <c r="AH19" s="639"/>
    </row>
    <row r="20" spans="1:37" s="675" customFormat="1" ht="15.75">
      <c r="A20" s="673"/>
      <c r="B20" s="670" t="s">
        <v>482</v>
      </c>
      <c r="C20" s="674"/>
      <c r="D20" s="674">
        <v>85150.541260000027</v>
      </c>
      <c r="E20" s="674">
        <v>205634060</v>
      </c>
      <c r="F20" s="674">
        <v>205634.06</v>
      </c>
      <c r="G20" s="674"/>
      <c r="H20" s="674">
        <v>94554.17366999996</v>
      </c>
      <c r="I20" s="674"/>
      <c r="J20" s="674">
        <v>571078.01199999999</v>
      </c>
      <c r="K20" s="674"/>
      <c r="L20" s="674">
        <v>730</v>
      </c>
      <c r="M20" s="674"/>
      <c r="N20" s="674">
        <v>130094.921</v>
      </c>
      <c r="O20" s="674"/>
      <c r="P20" s="674">
        <v>30294</v>
      </c>
      <c r="Q20" s="674"/>
      <c r="R20" s="674">
        <v>1173179.517</v>
      </c>
      <c r="S20" s="674"/>
      <c r="T20" s="674"/>
      <c r="U20" s="670" t="s">
        <v>482</v>
      </c>
      <c r="V20" s="674"/>
      <c r="W20" s="674">
        <v>9211</v>
      </c>
      <c r="X20" s="674">
        <v>688968.61199999996</v>
      </c>
      <c r="Y20" s="674"/>
      <c r="Z20" s="674">
        <v>6364</v>
      </c>
      <c r="AA20" s="674">
        <v>687554.71299999999</v>
      </c>
      <c r="AB20" s="674"/>
      <c r="AC20" s="616" t="s">
        <v>189</v>
      </c>
      <c r="AD20" s="674">
        <v>425164.55300000001</v>
      </c>
      <c r="AE20" s="674"/>
      <c r="AF20" s="616" t="s">
        <v>189</v>
      </c>
      <c r="AG20" s="674">
        <v>393185.29200000002</v>
      </c>
      <c r="AH20" s="639"/>
    </row>
    <row r="21" spans="1:37" s="675" customFormat="1" ht="18">
      <c r="A21" s="673"/>
      <c r="B21" s="670" t="s">
        <v>474</v>
      </c>
      <c r="C21" s="674"/>
      <c r="D21" s="674">
        <v>102160.93077000001</v>
      </c>
      <c r="E21" s="674">
        <v>0</v>
      </c>
      <c r="F21" s="674">
        <v>348080.49599999998</v>
      </c>
      <c r="G21" s="674"/>
      <c r="H21" s="674">
        <v>63188.484390000005</v>
      </c>
      <c r="I21" s="674">
        <v>0</v>
      </c>
      <c r="J21" s="674">
        <v>442245.04200000007</v>
      </c>
      <c r="K21" s="674"/>
      <c r="L21" s="674">
        <v>1695</v>
      </c>
      <c r="M21" s="674">
        <v>0</v>
      </c>
      <c r="N21" s="674">
        <v>277310.31999999995</v>
      </c>
      <c r="O21" s="674"/>
      <c r="P21" s="674">
        <v>37216</v>
      </c>
      <c r="Q21" s="674">
        <v>0</v>
      </c>
      <c r="R21" s="674">
        <v>1298323.652</v>
      </c>
      <c r="S21" s="674"/>
      <c r="T21" s="674"/>
      <c r="U21" s="670" t="s">
        <v>474</v>
      </c>
      <c r="V21" s="674"/>
      <c r="W21" s="674">
        <v>11468</v>
      </c>
      <c r="X21" s="674">
        <v>913666.44099999988</v>
      </c>
      <c r="Y21" s="674"/>
      <c r="Z21" s="674">
        <v>8197</v>
      </c>
      <c r="AA21" s="674">
        <v>905319.03399999999</v>
      </c>
      <c r="AB21" s="674"/>
      <c r="AC21" s="616" t="s">
        <v>189</v>
      </c>
      <c r="AD21" s="674">
        <v>434514.41800000001</v>
      </c>
      <c r="AE21" s="674"/>
      <c r="AF21" s="616" t="s">
        <v>189</v>
      </c>
      <c r="AG21" s="674">
        <v>304033.90399999992</v>
      </c>
      <c r="AH21" s="639"/>
    </row>
    <row r="22" spans="1:37" s="125" customFormat="1" ht="9.9499999999999993" customHeight="1">
      <c r="A22" s="45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423"/>
    </row>
    <row r="23" spans="1:37" s="635" customFormat="1" ht="17.100000000000001" customHeight="1">
      <c r="B23" s="633"/>
      <c r="C23" s="716"/>
      <c r="D23" s="639"/>
      <c r="E23" s="639"/>
      <c r="F23" s="639"/>
      <c r="G23" s="639"/>
      <c r="H23" s="639"/>
      <c r="I23" s="639"/>
      <c r="J23" s="639"/>
      <c r="K23" s="639"/>
      <c r="L23" s="639"/>
      <c r="M23" s="639"/>
      <c r="N23" s="639"/>
      <c r="O23" s="639"/>
      <c r="P23" s="639"/>
      <c r="Q23" s="639"/>
      <c r="R23" s="639"/>
      <c r="S23" s="614"/>
      <c r="T23" s="639"/>
      <c r="U23" s="634"/>
      <c r="V23" s="716"/>
      <c r="W23" s="639"/>
      <c r="X23" s="639"/>
      <c r="Y23" s="639"/>
      <c r="Z23" s="639"/>
      <c r="AA23" s="639"/>
      <c r="AB23" s="639"/>
      <c r="AC23" s="616"/>
      <c r="AD23" s="639"/>
      <c r="AE23" s="639"/>
      <c r="AF23" s="616"/>
      <c r="AG23" s="639"/>
      <c r="AH23" s="639"/>
      <c r="AI23" s="639"/>
      <c r="AJ23" s="639"/>
      <c r="AK23" s="639"/>
    </row>
    <row r="24" spans="1:37" s="635" customFormat="1" ht="17.100000000000001" customHeight="1">
      <c r="B24" s="670" t="s">
        <v>482</v>
      </c>
      <c r="C24" s="639" t="s">
        <v>40</v>
      </c>
      <c r="D24" s="639">
        <v>11927.3706</v>
      </c>
      <c r="E24" s="639"/>
      <c r="F24" s="639">
        <v>26798.792000000001</v>
      </c>
      <c r="G24" s="639"/>
      <c r="H24" s="639">
        <v>7050.6672500000013</v>
      </c>
      <c r="I24" s="639"/>
      <c r="J24" s="639">
        <v>53624.538</v>
      </c>
      <c r="K24" s="639"/>
      <c r="L24" s="639">
        <v>51</v>
      </c>
      <c r="M24" s="639"/>
      <c r="N24" s="639">
        <v>10155.512000000001</v>
      </c>
      <c r="O24" s="639"/>
      <c r="P24" s="639">
        <v>2569</v>
      </c>
      <c r="Q24" s="639"/>
      <c r="R24" s="639">
        <v>95721.668999999994</v>
      </c>
      <c r="S24" s="614"/>
      <c r="T24" s="639"/>
      <c r="U24" s="670" t="s">
        <v>482</v>
      </c>
      <c r="V24" s="639" t="s">
        <v>40</v>
      </c>
      <c r="W24" s="639">
        <v>629</v>
      </c>
      <c r="X24" s="639">
        <v>47878.775999999998</v>
      </c>
      <c r="Y24" s="639"/>
      <c r="Z24" s="639">
        <v>644</v>
      </c>
      <c r="AA24" s="639">
        <v>70278.573999999993</v>
      </c>
      <c r="AB24" s="639"/>
      <c r="AC24" s="616" t="s">
        <v>189</v>
      </c>
      <c r="AD24" s="639">
        <v>48361.453999999998</v>
      </c>
      <c r="AE24" s="639"/>
      <c r="AF24" s="616" t="s">
        <v>189</v>
      </c>
      <c r="AG24" s="639">
        <v>31636.632000000001</v>
      </c>
      <c r="AH24" s="639"/>
      <c r="AI24" s="639"/>
      <c r="AJ24" s="639"/>
      <c r="AK24" s="639"/>
    </row>
    <row r="25" spans="1:37" s="635" customFormat="1" ht="17.100000000000001" customHeight="1">
      <c r="B25" s="633"/>
      <c r="C25" s="634" t="s">
        <v>33</v>
      </c>
      <c r="D25" s="639">
        <v>5263.61222</v>
      </c>
      <c r="E25" s="639"/>
      <c r="F25" s="639">
        <v>12218.847</v>
      </c>
      <c r="G25" s="639"/>
      <c r="H25" s="639">
        <v>8813.6932800000013</v>
      </c>
      <c r="I25" s="639"/>
      <c r="J25" s="639">
        <v>68276.630999999994</v>
      </c>
      <c r="K25" s="639"/>
      <c r="L25" s="639">
        <v>50</v>
      </c>
      <c r="M25" s="639"/>
      <c r="N25" s="639">
        <v>10688.800999999999</v>
      </c>
      <c r="O25" s="639"/>
      <c r="P25" s="639">
        <v>2316</v>
      </c>
      <c r="Q25" s="639"/>
      <c r="R25" s="639">
        <v>92743.67</v>
      </c>
      <c r="S25" s="614"/>
      <c r="T25" s="639"/>
      <c r="U25" s="633"/>
      <c r="V25" s="634" t="s">
        <v>33</v>
      </c>
      <c r="W25" s="639">
        <v>584</v>
      </c>
      <c r="X25" s="639">
        <v>48379.421000000002</v>
      </c>
      <c r="Y25" s="639"/>
      <c r="Z25" s="639">
        <v>635</v>
      </c>
      <c r="AA25" s="639">
        <v>70142.620999999999</v>
      </c>
      <c r="AB25" s="639"/>
      <c r="AC25" s="616" t="s">
        <v>189</v>
      </c>
      <c r="AD25" s="639">
        <v>33222.822</v>
      </c>
      <c r="AE25" s="639"/>
      <c r="AF25" s="616" t="s">
        <v>189</v>
      </c>
      <c r="AG25" s="639">
        <v>45665.951999999997</v>
      </c>
      <c r="AH25" s="639"/>
      <c r="AI25" s="639"/>
      <c r="AJ25" s="639"/>
      <c r="AK25" s="639"/>
    </row>
    <row r="26" spans="1:37" s="635" customFormat="1" ht="17.100000000000001" customHeight="1">
      <c r="B26" s="633"/>
      <c r="C26" s="634" t="s">
        <v>34</v>
      </c>
      <c r="D26" s="639">
        <v>5934.5400599999984</v>
      </c>
      <c r="E26" s="639"/>
      <c r="F26" s="639">
        <v>15467.589</v>
      </c>
      <c r="G26" s="639"/>
      <c r="H26" s="639">
        <v>9696.6310099999955</v>
      </c>
      <c r="I26" s="639"/>
      <c r="J26" s="639">
        <v>59917.067999999999</v>
      </c>
      <c r="K26" s="639"/>
      <c r="L26" s="639">
        <v>52</v>
      </c>
      <c r="M26" s="639"/>
      <c r="N26" s="639">
        <v>13152.34</v>
      </c>
      <c r="O26" s="639"/>
      <c r="P26" s="639">
        <v>1958</v>
      </c>
      <c r="Q26" s="639"/>
      <c r="R26" s="639">
        <v>72419.767999999996</v>
      </c>
      <c r="S26" s="614"/>
      <c r="T26" s="639"/>
      <c r="U26" s="633"/>
      <c r="V26" s="634" t="s">
        <v>34</v>
      </c>
      <c r="W26" s="639">
        <v>555</v>
      </c>
      <c r="X26" s="639">
        <v>42427.883999999998</v>
      </c>
      <c r="Y26" s="639"/>
      <c r="Z26" s="639">
        <v>414</v>
      </c>
      <c r="AA26" s="639">
        <v>44223.743000000002</v>
      </c>
      <c r="AB26" s="639"/>
      <c r="AC26" s="616" t="s">
        <v>189</v>
      </c>
      <c r="AD26" s="639">
        <v>37629.241999999998</v>
      </c>
      <c r="AE26" s="639"/>
      <c r="AF26" s="616" t="s">
        <v>189</v>
      </c>
      <c r="AG26" s="639">
        <v>41999.044000000002</v>
      </c>
      <c r="AH26" s="639"/>
      <c r="AI26" s="639"/>
      <c r="AJ26" s="639"/>
      <c r="AK26" s="639"/>
    </row>
    <row r="27" spans="1:37" s="635" customFormat="1" ht="17.100000000000001" customHeight="1">
      <c r="B27" s="633"/>
      <c r="C27" s="634" t="s">
        <v>312</v>
      </c>
      <c r="D27" s="639">
        <v>3419.5874100000001</v>
      </c>
      <c r="E27" s="639"/>
      <c r="F27" s="639">
        <v>7843.7790000000005</v>
      </c>
      <c r="G27" s="639"/>
      <c r="H27" s="639">
        <v>4390.2940200000003</v>
      </c>
      <c r="I27" s="639"/>
      <c r="J27" s="639">
        <v>50498.714999999997</v>
      </c>
      <c r="K27" s="639"/>
      <c r="L27" s="639">
        <v>42</v>
      </c>
      <c r="M27" s="639"/>
      <c r="N27" s="639">
        <v>6852.4679999999998</v>
      </c>
      <c r="O27" s="639"/>
      <c r="P27" s="639">
        <v>87</v>
      </c>
      <c r="Q27" s="639"/>
      <c r="R27" s="639">
        <v>1792.4169999999999</v>
      </c>
      <c r="S27" s="614"/>
      <c r="T27" s="639"/>
      <c r="U27" s="633"/>
      <c r="V27" s="634" t="s">
        <v>312</v>
      </c>
      <c r="W27" s="639">
        <v>35</v>
      </c>
      <c r="X27" s="639">
        <v>2564.9229999999998</v>
      </c>
      <c r="Y27" s="639"/>
      <c r="Z27" s="639">
        <v>62</v>
      </c>
      <c r="AA27" s="639">
        <v>7733.4620000000004</v>
      </c>
      <c r="AB27" s="639"/>
      <c r="AC27" s="616" t="s">
        <v>189</v>
      </c>
      <c r="AD27" s="639">
        <v>12633.519</v>
      </c>
      <c r="AE27" s="639"/>
      <c r="AF27" s="616" t="s">
        <v>189</v>
      </c>
      <c r="AG27" s="639">
        <v>25831.537</v>
      </c>
      <c r="AH27" s="639"/>
      <c r="AI27" s="639"/>
      <c r="AJ27" s="639"/>
      <c r="AK27" s="639"/>
    </row>
    <row r="28" spans="1:37" s="635" customFormat="1" ht="17.100000000000001" customHeight="1">
      <c r="B28" s="633"/>
      <c r="C28" s="634" t="s">
        <v>35</v>
      </c>
      <c r="D28" s="639">
        <v>3975.5513599999999</v>
      </c>
      <c r="E28" s="639"/>
      <c r="F28" s="639">
        <v>8507.0969999999998</v>
      </c>
      <c r="G28" s="639"/>
      <c r="H28" s="639">
        <v>5542.0951600000017</v>
      </c>
      <c r="I28" s="639"/>
      <c r="J28" s="639">
        <v>65671.520999999993</v>
      </c>
      <c r="K28" s="639"/>
      <c r="L28" s="639">
        <v>71</v>
      </c>
      <c r="M28" s="639"/>
      <c r="N28" s="639">
        <v>16126.539000000001</v>
      </c>
      <c r="O28" s="639"/>
      <c r="P28" s="639">
        <v>1381</v>
      </c>
      <c r="Q28" s="639"/>
      <c r="R28" s="639">
        <v>55306.275999999998</v>
      </c>
      <c r="S28" s="614"/>
      <c r="T28" s="639"/>
      <c r="U28" s="633"/>
      <c r="V28" s="634" t="s">
        <v>35</v>
      </c>
      <c r="W28" s="639">
        <v>306</v>
      </c>
      <c r="X28" s="639">
        <v>24469.846000000001</v>
      </c>
      <c r="Y28" s="639"/>
      <c r="Z28" s="639">
        <v>281</v>
      </c>
      <c r="AA28" s="639">
        <v>29503.129000000001</v>
      </c>
      <c r="AB28" s="639"/>
      <c r="AC28" s="616" t="s">
        <v>189</v>
      </c>
      <c r="AD28" s="639">
        <v>19602.098000000002</v>
      </c>
      <c r="AE28" s="639"/>
      <c r="AF28" s="616" t="s">
        <v>189</v>
      </c>
      <c r="AG28" s="639">
        <v>30207.048999999999</v>
      </c>
      <c r="AH28" s="639"/>
      <c r="AI28" s="639"/>
      <c r="AJ28" s="639"/>
      <c r="AK28" s="639"/>
    </row>
    <row r="29" spans="1:37" s="635" customFormat="1" ht="17.100000000000001" customHeight="1">
      <c r="B29" s="633"/>
      <c r="C29" s="634" t="s">
        <v>36</v>
      </c>
      <c r="D29" s="639">
        <v>4241.2259000000004</v>
      </c>
      <c r="E29" s="639"/>
      <c r="F29" s="639">
        <v>10891.923000000001</v>
      </c>
      <c r="G29" s="639"/>
      <c r="H29" s="639">
        <v>6527.9831800000038</v>
      </c>
      <c r="I29" s="639"/>
      <c r="J29" s="639">
        <v>39317.313999999998</v>
      </c>
      <c r="K29" s="639"/>
      <c r="L29" s="639">
        <v>49</v>
      </c>
      <c r="M29" s="639"/>
      <c r="N29" s="639">
        <v>11358.781000000001</v>
      </c>
      <c r="O29" s="639"/>
      <c r="P29" s="639">
        <v>2556</v>
      </c>
      <c r="Q29" s="639"/>
      <c r="R29" s="639">
        <v>95192.706999999995</v>
      </c>
      <c r="S29" s="614"/>
      <c r="T29" s="639"/>
      <c r="U29" s="633"/>
      <c r="V29" s="634" t="s">
        <v>36</v>
      </c>
      <c r="W29" s="639">
        <v>756</v>
      </c>
      <c r="X29" s="639">
        <v>52554.572999999997</v>
      </c>
      <c r="Y29" s="639"/>
      <c r="Z29" s="639">
        <v>425</v>
      </c>
      <c r="AA29" s="639">
        <v>42421.341</v>
      </c>
      <c r="AB29" s="639"/>
      <c r="AC29" s="616" t="s">
        <v>189</v>
      </c>
      <c r="AD29" s="639">
        <v>35955.493000000002</v>
      </c>
      <c r="AE29" s="639"/>
      <c r="AF29" s="616" t="s">
        <v>189</v>
      </c>
      <c r="AG29" s="639">
        <v>33580.358999999997</v>
      </c>
      <c r="AH29" s="639"/>
      <c r="AI29" s="639"/>
      <c r="AJ29" s="639"/>
      <c r="AK29" s="639"/>
    </row>
    <row r="30" spans="1:37" s="635" customFormat="1" ht="17.100000000000001" customHeight="1">
      <c r="B30" s="633"/>
      <c r="C30" s="634" t="s">
        <v>448</v>
      </c>
      <c r="D30" s="639">
        <v>5612.0054599999994</v>
      </c>
      <c r="E30" s="639"/>
      <c r="F30" s="639">
        <v>14545.565000000001</v>
      </c>
      <c r="G30" s="639"/>
      <c r="H30" s="639">
        <v>6645.2673599999998</v>
      </c>
      <c r="I30" s="639"/>
      <c r="J30" s="639">
        <v>58157.822999999997</v>
      </c>
      <c r="K30" s="639"/>
      <c r="L30" s="639">
        <v>96</v>
      </c>
      <c r="M30" s="639"/>
      <c r="N30" s="639">
        <v>9897.3220000000001</v>
      </c>
      <c r="O30" s="639"/>
      <c r="P30" s="639">
        <v>3134</v>
      </c>
      <c r="Q30" s="639"/>
      <c r="R30" s="639">
        <v>120618.792</v>
      </c>
      <c r="S30" s="614"/>
      <c r="T30" s="639"/>
      <c r="U30" s="633"/>
      <c r="V30" s="634" t="s">
        <v>448</v>
      </c>
      <c r="W30" s="639">
        <v>939</v>
      </c>
      <c r="X30" s="639">
        <v>71853.722999999998</v>
      </c>
      <c r="Y30" s="639"/>
      <c r="Z30" s="639">
        <v>649</v>
      </c>
      <c r="AA30" s="639">
        <v>69096.650999999998</v>
      </c>
      <c r="AB30" s="639"/>
      <c r="AC30" s="616" t="s">
        <v>189</v>
      </c>
      <c r="AD30" s="639">
        <v>37943.027999999998</v>
      </c>
      <c r="AE30" s="639"/>
      <c r="AF30" s="616" t="s">
        <v>189</v>
      </c>
      <c r="AG30" s="639">
        <v>27923.13</v>
      </c>
      <c r="AH30" s="639"/>
      <c r="AI30" s="639"/>
      <c r="AJ30" s="639"/>
      <c r="AK30" s="639"/>
    </row>
    <row r="31" spans="1:37" s="635" customFormat="1" ht="17.100000000000001" customHeight="1">
      <c r="B31" s="633"/>
      <c r="C31" s="634" t="s">
        <v>37</v>
      </c>
      <c r="D31" s="639">
        <v>3485.1701600000001</v>
      </c>
      <c r="E31" s="639"/>
      <c r="F31" s="639">
        <v>9110.3539999999994</v>
      </c>
      <c r="G31" s="639"/>
      <c r="H31" s="639">
        <v>6170.9334900000013</v>
      </c>
      <c r="I31" s="639"/>
      <c r="J31" s="639">
        <v>39624.76</v>
      </c>
      <c r="K31" s="639"/>
      <c r="L31" s="639">
        <v>67</v>
      </c>
      <c r="M31" s="639"/>
      <c r="N31" s="639">
        <v>14655.618</v>
      </c>
      <c r="O31" s="639"/>
      <c r="P31" s="639">
        <v>3341</v>
      </c>
      <c r="Q31" s="639"/>
      <c r="R31" s="639">
        <v>125087.942</v>
      </c>
      <c r="S31" s="614"/>
      <c r="T31" s="639"/>
      <c r="U31" s="633"/>
      <c r="V31" s="634" t="s">
        <v>37</v>
      </c>
      <c r="W31" s="639">
        <v>1186</v>
      </c>
      <c r="X31" s="639">
        <v>91122.573999999993</v>
      </c>
      <c r="Y31" s="639"/>
      <c r="Z31" s="639">
        <v>880</v>
      </c>
      <c r="AA31" s="639">
        <v>90354.557000000001</v>
      </c>
      <c r="AB31" s="639"/>
      <c r="AC31" s="616" t="s">
        <v>189</v>
      </c>
      <c r="AD31" s="639">
        <v>40059.499000000003</v>
      </c>
      <c r="AE31" s="639"/>
      <c r="AF31" s="616" t="s">
        <v>189</v>
      </c>
      <c r="AG31" s="639">
        <v>33753.307999999997</v>
      </c>
      <c r="AH31" s="639"/>
      <c r="AI31" s="639"/>
      <c r="AJ31" s="639"/>
      <c r="AK31" s="639"/>
    </row>
    <row r="32" spans="1:37" s="635" customFormat="1" ht="17.100000000000001" customHeight="1">
      <c r="B32" s="633"/>
      <c r="C32" s="634" t="s">
        <v>449</v>
      </c>
      <c r="D32" s="639">
        <v>9395.9656200000027</v>
      </c>
      <c r="E32" s="639"/>
      <c r="F32" s="639">
        <v>24086.003000000001</v>
      </c>
      <c r="G32" s="639"/>
      <c r="H32" s="639">
        <v>5345.144949999999</v>
      </c>
      <c r="I32" s="639"/>
      <c r="J32" s="639">
        <v>31113.026000000002</v>
      </c>
      <c r="K32" s="639"/>
      <c r="L32" s="639">
        <v>74</v>
      </c>
      <c r="M32" s="639"/>
      <c r="N32" s="639">
        <v>10037.173000000001</v>
      </c>
      <c r="O32" s="639"/>
      <c r="P32" s="639">
        <v>3712</v>
      </c>
      <c r="Q32" s="639"/>
      <c r="R32" s="639">
        <v>138368.66800000001</v>
      </c>
      <c r="S32" s="614"/>
      <c r="T32" s="639"/>
      <c r="U32" s="633"/>
      <c r="V32" s="634" t="s">
        <v>449</v>
      </c>
      <c r="W32" s="639">
        <v>1039</v>
      </c>
      <c r="X32" s="639">
        <v>74852.490999999995</v>
      </c>
      <c r="Y32" s="639"/>
      <c r="Z32" s="639">
        <v>436</v>
      </c>
      <c r="AA32" s="639">
        <v>51156.658000000003</v>
      </c>
      <c r="AB32" s="639"/>
      <c r="AC32" s="616" t="s">
        <v>189</v>
      </c>
      <c r="AD32" s="639">
        <v>49723.247000000003</v>
      </c>
      <c r="AE32" s="639"/>
      <c r="AF32" s="616" t="s">
        <v>189</v>
      </c>
      <c r="AG32" s="639">
        <v>42363.203999999998</v>
      </c>
      <c r="AH32" s="639"/>
      <c r="AI32" s="639"/>
      <c r="AJ32" s="639"/>
      <c r="AK32" s="639"/>
    </row>
    <row r="33" spans="2:37" s="635" customFormat="1" ht="17.100000000000001" customHeight="1">
      <c r="B33" s="633"/>
      <c r="C33" s="634" t="s">
        <v>38</v>
      </c>
      <c r="D33" s="639">
        <v>8429.1073000000015</v>
      </c>
      <c r="E33" s="639"/>
      <c r="F33" s="639">
        <v>21425.024000000001</v>
      </c>
      <c r="G33" s="639"/>
      <c r="H33" s="639">
        <v>7170.0855899999997</v>
      </c>
      <c r="I33" s="639"/>
      <c r="J33" s="639">
        <v>32044.222000000002</v>
      </c>
      <c r="K33" s="639"/>
      <c r="L33" s="639">
        <v>64</v>
      </c>
      <c r="M33" s="639"/>
      <c r="N33" s="639">
        <v>8780.75</v>
      </c>
      <c r="O33" s="639"/>
      <c r="P33" s="639">
        <v>2933</v>
      </c>
      <c r="Q33" s="639"/>
      <c r="R33" s="639">
        <v>123311.84299999999</v>
      </c>
      <c r="S33" s="614"/>
      <c r="T33" s="639"/>
      <c r="U33" s="633"/>
      <c r="V33" s="634" t="s">
        <v>38</v>
      </c>
      <c r="W33" s="639">
        <v>920</v>
      </c>
      <c r="X33" s="639">
        <v>63140.23</v>
      </c>
      <c r="Y33" s="639"/>
      <c r="Z33" s="639">
        <v>490</v>
      </c>
      <c r="AA33" s="639">
        <v>54223.46</v>
      </c>
      <c r="AB33" s="639"/>
      <c r="AC33" s="616" t="s">
        <v>189</v>
      </c>
      <c r="AD33" s="639">
        <v>26885.823</v>
      </c>
      <c r="AE33" s="639"/>
      <c r="AF33" s="616" t="s">
        <v>189</v>
      </c>
      <c r="AG33" s="639">
        <v>25543.113000000001</v>
      </c>
      <c r="AH33" s="639"/>
      <c r="AI33" s="639"/>
      <c r="AJ33" s="639"/>
      <c r="AK33" s="639"/>
    </row>
    <row r="34" spans="2:37" s="635" customFormat="1" ht="17.100000000000001" customHeight="1">
      <c r="B34" s="633"/>
      <c r="C34" s="634" t="s">
        <v>41</v>
      </c>
      <c r="D34" s="639">
        <v>10215.079469999999</v>
      </c>
      <c r="E34" s="639"/>
      <c r="F34" s="639">
        <v>19237.416000000001</v>
      </c>
      <c r="G34" s="639"/>
      <c r="H34" s="639">
        <v>22305.950740000007</v>
      </c>
      <c r="I34" s="639"/>
      <c r="J34" s="639">
        <v>50131.597999999998</v>
      </c>
      <c r="K34" s="639"/>
      <c r="L34" s="639">
        <v>50</v>
      </c>
      <c r="M34" s="639"/>
      <c r="N34" s="639">
        <v>7820.0940000000001</v>
      </c>
      <c r="O34" s="639"/>
      <c r="P34" s="639">
        <v>2478</v>
      </c>
      <c r="Q34" s="639"/>
      <c r="R34" s="639">
        <v>97467.635999999999</v>
      </c>
      <c r="S34" s="614"/>
      <c r="T34" s="639"/>
      <c r="U34" s="633"/>
      <c r="V34" s="634" t="s">
        <v>41</v>
      </c>
      <c r="W34" s="639">
        <v>895</v>
      </c>
      <c r="X34" s="639">
        <v>69406.264999999999</v>
      </c>
      <c r="Y34" s="639"/>
      <c r="Z34" s="639">
        <v>772</v>
      </c>
      <c r="AA34" s="639">
        <v>84603.899000000005</v>
      </c>
      <c r="AB34" s="639"/>
      <c r="AC34" s="616" t="s">
        <v>189</v>
      </c>
      <c r="AD34" s="639">
        <v>42206.597999999998</v>
      </c>
      <c r="AE34" s="639"/>
      <c r="AF34" s="616" t="s">
        <v>189</v>
      </c>
      <c r="AG34" s="639">
        <v>23283.01</v>
      </c>
      <c r="AH34" s="639"/>
      <c r="AI34" s="639"/>
      <c r="AJ34" s="639"/>
      <c r="AK34" s="639"/>
    </row>
    <row r="35" spans="2:37" s="635" customFormat="1" ht="17.100000000000001" customHeight="1">
      <c r="B35" s="633"/>
      <c r="C35" s="634" t="s">
        <v>39</v>
      </c>
      <c r="D35" s="639">
        <v>13251.325699999999</v>
      </c>
      <c r="E35" s="639"/>
      <c r="F35" s="639">
        <v>35501.671000000002</v>
      </c>
      <c r="G35" s="639"/>
      <c r="H35" s="639">
        <v>4895.427639999999</v>
      </c>
      <c r="I35" s="639"/>
      <c r="J35" s="639">
        <v>22700.795999999998</v>
      </c>
      <c r="K35" s="639"/>
      <c r="L35" s="639">
        <v>64</v>
      </c>
      <c r="M35" s="639"/>
      <c r="N35" s="639">
        <v>10569.522999999999</v>
      </c>
      <c r="O35" s="639"/>
      <c r="P35" s="639">
        <v>3829</v>
      </c>
      <c r="Q35" s="639"/>
      <c r="R35" s="639">
        <v>155148.12899999999</v>
      </c>
      <c r="S35" s="614"/>
      <c r="T35" s="639"/>
      <c r="U35" s="633"/>
      <c r="V35" s="634" t="s">
        <v>39</v>
      </c>
      <c r="W35" s="639">
        <v>1367</v>
      </c>
      <c r="X35" s="639">
        <v>100317.906</v>
      </c>
      <c r="Y35" s="639"/>
      <c r="Z35" s="639">
        <v>676</v>
      </c>
      <c r="AA35" s="639">
        <v>73816.618000000002</v>
      </c>
      <c r="AB35" s="639"/>
      <c r="AC35" s="616" t="s">
        <v>189</v>
      </c>
      <c r="AD35" s="639">
        <v>40941.730000000003</v>
      </c>
      <c r="AE35" s="639"/>
      <c r="AF35" s="616" t="s">
        <v>189</v>
      </c>
      <c r="AG35" s="639">
        <v>31398.954000000002</v>
      </c>
      <c r="AH35" s="639"/>
      <c r="AI35" s="639"/>
      <c r="AJ35" s="639"/>
      <c r="AK35" s="639"/>
    </row>
    <row r="36" spans="2:37" s="635" customFormat="1" ht="17.100000000000001" customHeight="1">
      <c r="B36" s="633"/>
      <c r="C36" s="634"/>
      <c r="D36" s="639"/>
      <c r="E36" s="639"/>
      <c r="F36" s="639"/>
      <c r="G36" s="639"/>
      <c r="H36" s="639"/>
      <c r="I36" s="639"/>
      <c r="J36" s="639"/>
      <c r="K36" s="639"/>
      <c r="L36" s="639"/>
      <c r="M36" s="639"/>
      <c r="N36" s="639"/>
      <c r="O36" s="639"/>
      <c r="P36" s="639"/>
      <c r="Q36" s="639"/>
      <c r="R36" s="639"/>
      <c r="S36" s="614"/>
      <c r="T36" s="639"/>
      <c r="U36" s="633"/>
      <c r="V36" s="634"/>
      <c r="W36" s="639"/>
      <c r="X36" s="639"/>
      <c r="Y36" s="639"/>
      <c r="Z36" s="639"/>
      <c r="AA36" s="639"/>
      <c r="AB36" s="639"/>
      <c r="AC36" s="616"/>
      <c r="AD36" s="639"/>
      <c r="AE36" s="639"/>
      <c r="AF36" s="616"/>
      <c r="AG36" s="639"/>
      <c r="AH36" s="639"/>
      <c r="AI36" s="639"/>
      <c r="AJ36" s="639"/>
      <c r="AK36" s="639"/>
    </row>
    <row r="37" spans="2:37" s="635" customFormat="1" ht="17.100000000000001" customHeight="1">
      <c r="B37" s="670" t="s">
        <v>474</v>
      </c>
      <c r="C37" s="634" t="s">
        <v>40</v>
      </c>
      <c r="D37" s="639">
        <v>9140.1445799999983</v>
      </c>
      <c r="E37" s="639"/>
      <c r="F37" s="639">
        <v>23523.276000000002</v>
      </c>
      <c r="G37" s="639"/>
      <c r="H37" s="639">
        <v>3568.1235500000021</v>
      </c>
      <c r="I37" s="639"/>
      <c r="J37" s="639">
        <v>21206.131000000001</v>
      </c>
      <c r="K37" s="639"/>
      <c r="L37" s="639">
        <v>50</v>
      </c>
      <c r="M37" s="639"/>
      <c r="N37" s="639">
        <v>12469.079</v>
      </c>
      <c r="O37" s="639"/>
      <c r="P37" s="639">
        <v>2528</v>
      </c>
      <c r="Q37" s="639"/>
      <c r="R37" s="639">
        <v>99938.23</v>
      </c>
      <c r="S37" s="614"/>
      <c r="T37" s="639"/>
      <c r="U37" s="670" t="s">
        <v>474</v>
      </c>
      <c r="V37" s="634" t="s">
        <v>40</v>
      </c>
      <c r="W37" s="639">
        <v>468</v>
      </c>
      <c r="X37" s="639">
        <v>27466.095000000001</v>
      </c>
      <c r="Y37" s="639"/>
      <c r="Z37" s="639">
        <v>516</v>
      </c>
      <c r="AA37" s="639">
        <v>55594.09</v>
      </c>
      <c r="AB37" s="639"/>
      <c r="AC37" s="616" t="s">
        <v>189</v>
      </c>
      <c r="AD37" s="639">
        <v>33615.680999999997</v>
      </c>
      <c r="AE37" s="639"/>
      <c r="AF37" s="616" t="s">
        <v>189</v>
      </c>
      <c r="AG37" s="639">
        <v>21290.137999999999</v>
      </c>
      <c r="AH37" s="639"/>
      <c r="AI37" s="639"/>
      <c r="AJ37" s="639"/>
      <c r="AK37" s="639"/>
    </row>
    <row r="38" spans="2:37" s="635" customFormat="1" ht="17.100000000000001" customHeight="1">
      <c r="B38" s="633"/>
      <c r="C38" s="634" t="s">
        <v>33</v>
      </c>
      <c r="D38" s="639">
        <v>8884.2921500000029</v>
      </c>
      <c r="E38" s="639"/>
      <c r="F38" s="639">
        <v>25226.414000000001</v>
      </c>
      <c r="G38" s="639"/>
      <c r="H38" s="639">
        <v>4878.8051400000004</v>
      </c>
      <c r="I38" s="639"/>
      <c r="J38" s="639">
        <v>28163.466</v>
      </c>
      <c r="K38" s="639"/>
      <c r="L38" s="639">
        <v>67</v>
      </c>
      <c r="M38" s="639"/>
      <c r="N38" s="639">
        <v>17425.859</v>
      </c>
      <c r="O38" s="639"/>
      <c r="P38" s="639">
        <v>3491</v>
      </c>
      <c r="Q38" s="639"/>
      <c r="R38" s="639">
        <v>143148.98300000001</v>
      </c>
      <c r="S38" s="614"/>
      <c r="T38" s="639"/>
      <c r="U38" s="633"/>
      <c r="V38" s="634" t="s">
        <v>33</v>
      </c>
      <c r="W38" s="639">
        <v>595</v>
      </c>
      <c r="X38" s="639">
        <v>46184.606</v>
      </c>
      <c r="Y38" s="639"/>
      <c r="Z38" s="639">
        <v>750</v>
      </c>
      <c r="AA38" s="639">
        <v>80635.554000000004</v>
      </c>
      <c r="AB38" s="639"/>
      <c r="AC38" s="616" t="s">
        <v>189</v>
      </c>
      <c r="AD38" s="639">
        <v>37464.540999999997</v>
      </c>
      <c r="AE38" s="639"/>
      <c r="AF38" s="616" t="s">
        <v>189</v>
      </c>
      <c r="AG38" s="639">
        <v>27686.432000000001</v>
      </c>
      <c r="AH38" s="639"/>
      <c r="AI38" s="639"/>
      <c r="AJ38" s="639"/>
      <c r="AK38" s="639"/>
    </row>
    <row r="39" spans="2:37" s="635" customFormat="1" ht="17.100000000000001" customHeight="1">
      <c r="B39" s="633"/>
      <c r="C39" s="634" t="s">
        <v>34</v>
      </c>
      <c r="D39" s="639">
        <v>8702.1590500000002</v>
      </c>
      <c r="E39" s="639"/>
      <c r="F39" s="639">
        <v>24983.284</v>
      </c>
      <c r="G39" s="639"/>
      <c r="H39" s="639">
        <v>7566.6449100000036</v>
      </c>
      <c r="I39" s="639"/>
      <c r="J39" s="639">
        <v>39646.773999999998</v>
      </c>
      <c r="K39" s="639"/>
      <c r="L39" s="639">
        <v>90</v>
      </c>
      <c r="M39" s="639"/>
      <c r="N39" s="639">
        <v>15172.171</v>
      </c>
      <c r="O39" s="639"/>
      <c r="P39" s="639">
        <v>3890</v>
      </c>
      <c r="Q39" s="639"/>
      <c r="R39" s="639">
        <v>178337.95</v>
      </c>
      <c r="S39" s="614"/>
      <c r="T39" s="639"/>
      <c r="U39" s="633"/>
      <c r="V39" s="634" t="s">
        <v>34</v>
      </c>
      <c r="W39" s="639">
        <v>611</v>
      </c>
      <c r="X39" s="639">
        <v>37751.93</v>
      </c>
      <c r="Y39" s="639"/>
      <c r="Z39" s="639">
        <v>786</v>
      </c>
      <c r="AA39" s="639">
        <v>81320.726999999999</v>
      </c>
      <c r="AB39" s="639"/>
      <c r="AC39" s="616" t="s">
        <v>189</v>
      </c>
      <c r="AD39" s="639">
        <v>46483.514000000003</v>
      </c>
      <c r="AE39" s="639"/>
      <c r="AF39" s="616" t="s">
        <v>189</v>
      </c>
      <c r="AG39" s="639">
        <v>19890.883999999998</v>
      </c>
      <c r="AH39" s="639"/>
      <c r="AI39" s="639"/>
      <c r="AJ39" s="639"/>
      <c r="AK39" s="639"/>
    </row>
    <row r="40" spans="2:37" s="635" customFormat="1" ht="17.100000000000001" customHeight="1">
      <c r="B40" s="633"/>
      <c r="C40" s="634" t="s">
        <v>312</v>
      </c>
      <c r="D40" s="639">
        <v>6383.2589700000008</v>
      </c>
      <c r="E40" s="639"/>
      <c r="F40" s="639">
        <v>21057.816999999999</v>
      </c>
      <c r="G40" s="639"/>
      <c r="H40" s="639">
        <v>4842.8502999999982</v>
      </c>
      <c r="I40" s="639"/>
      <c r="J40" s="639">
        <v>29450.857</v>
      </c>
      <c r="K40" s="639"/>
      <c r="L40" s="639">
        <v>79</v>
      </c>
      <c r="M40" s="639"/>
      <c r="N40" s="639">
        <v>20327.723999999998</v>
      </c>
      <c r="O40" s="639"/>
      <c r="P40" s="639">
        <v>4417</v>
      </c>
      <c r="Q40" s="639"/>
      <c r="R40" s="639">
        <v>150545.19399999999</v>
      </c>
      <c r="S40" s="614"/>
      <c r="T40" s="639"/>
      <c r="U40" s="633"/>
      <c r="V40" s="634" t="s">
        <v>312</v>
      </c>
      <c r="W40" s="639">
        <v>1487</v>
      </c>
      <c r="X40" s="639">
        <v>108230.629</v>
      </c>
      <c r="Y40" s="639"/>
      <c r="Z40" s="639">
        <v>749</v>
      </c>
      <c r="AA40" s="639">
        <v>79983.217999999993</v>
      </c>
      <c r="AB40" s="639"/>
      <c r="AC40" s="616" t="s">
        <v>189</v>
      </c>
      <c r="AD40" s="639">
        <v>58666.527000000002</v>
      </c>
      <c r="AE40" s="639"/>
      <c r="AF40" s="616" t="s">
        <v>189</v>
      </c>
      <c r="AG40" s="639">
        <v>24572.851999999999</v>
      </c>
      <c r="AH40" s="639"/>
      <c r="AI40" s="639"/>
      <c r="AJ40" s="639"/>
      <c r="AK40" s="639"/>
    </row>
    <row r="41" spans="2:37" s="635" customFormat="1" ht="17.100000000000001" customHeight="1">
      <c r="B41" s="633"/>
      <c r="C41" s="634" t="s">
        <v>35</v>
      </c>
      <c r="D41" s="639">
        <v>9992.9402299999965</v>
      </c>
      <c r="E41" s="639"/>
      <c r="F41" s="639">
        <v>32519.888999999999</v>
      </c>
      <c r="G41" s="639"/>
      <c r="H41" s="639">
        <v>6764.6125500000007</v>
      </c>
      <c r="I41" s="639"/>
      <c r="J41" s="639">
        <v>96781.782999999996</v>
      </c>
      <c r="K41" s="639"/>
      <c r="L41" s="639">
        <v>108</v>
      </c>
      <c r="M41" s="639"/>
      <c r="N41" s="639">
        <v>19107.347000000002</v>
      </c>
      <c r="O41" s="639"/>
      <c r="P41" s="639">
        <v>4558</v>
      </c>
      <c r="Q41" s="639"/>
      <c r="R41" s="639">
        <v>139513.997</v>
      </c>
      <c r="S41" s="614"/>
      <c r="T41" s="639"/>
      <c r="U41" s="633"/>
      <c r="V41" s="634" t="s">
        <v>35</v>
      </c>
      <c r="W41" s="639">
        <v>1530</v>
      </c>
      <c r="X41" s="639">
        <v>116820.61199999999</v>
      </c>
      <c r="Y41" s="639"/>
      <c r="Z41" s="639">
        <v>1069</v>
      </c>
      <c r="AA41" s="639">
        <v>119776.11900000001</v>
      </c>
      <c r="AB41" s="639"/>
      <c r="AC41" s="616" t="s">
        <v>189</v>
      </c>
      <c r="AD41" s="639">
        <v>28336.771000000001</v>
      </c>
      <c r="AE41" s="639"/>
      <c r="AF41" s="616" t="s">
        <v>189</v>
      </c>
      <c r="AG41" s="639">
        <v>27620.829000000002</v>
      </c>
      <c r="AH41" s="639"/>
      <c r="AI41" s="639"/>
      <c r="AJ41" s="639"/>
      <c r="AK41" s="639"/>
    </row>
    <row r="42" spans="2:37" s="635" customFormat="1" ht="17.100000000000001" customHeight="1">
      <c r="B42" s="633"/>
      <c r="C42" s="634" t="s">
        <v>36</v>
      </c>
      <c r="D42" s="639">
        <v>7333.6816600000002</v>
      </c>
      <c r="E42" s="639"/>
      <c r="F42" s="639">
        <v>25409.306</v>
      </c>
      <c r="G42" s="639"/>
      <c r="H42" s="639">
        <v>3697.8279700000007</v>
      </c>
      <c r="I42" s="639"/>
      <c r="J42" s="639">
        <v>26933.945</v>
      </c>
      <c r="K42" s="639"/>
      <c r="L42" s="639">
        <v>158</v>
      </c>
      <c r="M42" s="639"/>
      <c r="N42" s="639">
        <v>26790.366000000002</v>
      </c>
      <c r="O42" s="639"/>
      <c r="P42" s="639">
        <v>1024</v>
      </c>
      <c r="Q42" s="639"/>
      <c r="R42" s="639">
        <v>31142.471000000001</v>
      </c>
      <c r="S42" s="614"/>
      <c r="T42" s="639"/>
      <c r="U42" s="633"/>
      <c r="V42" s="634" t="s">
        <v>36</v>
      </c>
      <c r="W42" s="639">
        <v>425</v>
      </c>
      <c r="X42" s="639">
        <v>34265.548999999999</v>
      </c>
      <c r="Y42" s="639"/>
      <c r="Z42" s="639">
        <v>343</v>
      </c>
      <c r="AA42" s="639">
        <v>37060.002</v>
      </c>
      <c r="AB42" s="639"/>
      <c r="AC42" s="616" t="s">
        <v>189</v>
      </c>
      <c r="AD42" s="639">
        <v>23456.147000000001</v>
      </c>
      <c r="AE42" s="639"/>
      <c r="AF42" s="616" t="s">
        <v>189</v>
      </c>
      <c r="AG42" s="639">
        <v>29970.886999999999</v>
      </c>
      <c r="AH42" s="639"/>
      <c r="AI42" s="639"/>
      <c r="AJ42" s="639"/>
      <c r="AK42" s="639"/>
    </row>
    <row r="43" spans="2:37" s="635" customFormat="1" ht="17.100000000000001" customHeight="1">
      <c r="B43" s="633"/>
      <c r="C43" s="634" t="s">
        <v>448</v>
      </c>
      <c r="D43" s="639">
        <v>8628.0976200000005</v>
      </c>
      <c r="E43" s="639"/>
      <c r="F43" s="639">
        <v>30838.062999999998</v>
      </c>
      <c r="G43" s="639"/>
      <c r="H43" s="639">
        <v>5253.7909900000004</v>
      </c>
      <c r="I43" s="639"/>
      <c r="J43" s="639">
        <v>35741.148000000001</v>
      </c>
      <c r="K43" s="639"/>
      <c r="L43" s="639">
        <v>83</v>
      </c>
      <c r="M43" s="639"/>
      <c r="N43" s="639">
        <v>19280.105</v>
      </c>
      <c r="O43" s="639"/>
      <c r="P43" s="639">
        <v>812</v>
      </c>
      <c r="Q43" s="639"/>
      <c r="R43" s="639">
        <v>21487.072</v>
      </c>
      <c r="S43" s="614"/>
      <c r="T43" s="639"/>
      <c r="U43" s="633"/>
      <c r="V43" s="634" t="s">
        <v>448</v>
      </c>
      <c r="W43" s="639">
        <v>288</v>
      </c>
      <c r="X43" s="639">
        <v>22549.955999999998</v>
      </c>
      <c r="Y43" s="639"/>
      <c r="Z43" s="639">
        <v>135</v>
      </c>
      <c r="AA43" s="639">
        <v>15331.96</v>
      </c>
      <c r="AB43" s="639"/>
      <c r="AC43" s="616" t="s">
        <v>189</v>
      </c>
      <c r="AD43" s="639">
        <v>16344.537</v>
      </c>
      <c r="AE43" s="639"/>
      <c r="AF43" s="616" t="s">
        <v>189</v>
      </c>
      <c r="AG43" s="639">
        <v>20833.831999999999</v>
      </c>
      <c r="AH43" s="639"/>
      <c r="AI43" s="639"/>
      <c r="AJ43" s="639"/>
      <c r="AK43" s="639"/>
    </row>
    <row r="44" spans="2:37" s="635" customFormat="1" ht="17.100000000000001" customHeight="1">
      <c r="B44" s="633"/>
      <c r="C44" s="634" t="s">
        <v>37</v>
      </c>
      <c r="D44" s="639">
        <v>5608.000500000001</v>
      </c>
      <c r="E44" s="639"/>
      <c r="F44" s="639">
        <v>23258.489000000001</v>
      </c>
      <c r="G44" s="639"/>
      <c r="H44" s="639">
        <v>3237.39077</v>
      </c>
      <c r="I44" s="639"/>
      <c r="J44" s="639">
        <v>17876.013999999999</v>
      </c>
      <c r="K44" s="639"/>
      <c r="L44" s="639">
        <v>166</v>
      </c>
      <c r="M44" s="639"/>
      <c r="N44" s="639">
        <v>32538.906999999999</v>
      </c>
      <c r="O44" s="639"/>
      <c r="P44" s="639">
        <v>1587</v>
      </c>
      <c r="Q44" s="639"/>
      <c r="R44" s="639">
        <v>47325.15</v>
      </c>
      <c r="S44" s="614"/>
      <c r="T44" s="639"/>
      <c r="U44" s="633"/>
      <c r="V44" s="634" t="s">
        <v>37</v>
      </c>
      <c r="W44" s="639">
        <v>547</v>
      </c>
      <c r="X44" s="639">
        <v>40821.847999999998</v>
      </c>
      <c r="Y44" s="639"/>
      <c r="Z44" s="639">
        <v>385</v>
      </c>
      <c r="AA44" s="639">
        <v>49595.364000000001</v>
      </c>
      <c r="AB44" s="639"/>
      <c r="AC44" s="616" t="s">
        <v>189</v>
      </c>
      <c r="AD44" s="639">
        <v>13173.75</v>
      </c>
      <c r="AE44" s="639"/>
      <c r="AF44" s="616" t="s">
        <v>189</v>
      </c>
      <c r="AG44" s="639">
        <v>14930.291999999999</v>
      </c>
      <c r="AH44" s="639"/>
      <c r="AI44" s="639"/>
      <c r="AJ44" s="639"/>
      <c r="AK44" s="639"/>
    </row>
    <row r="45" spans="2:37" s="635" customFormat="1" ht="17.100000000000001" customHeight="1">
      <c r="B45" s="633"/>
      <c r="C45" s="634" t="s">
        <v>449</v>
      </c>
      <c r="D45" s="639">
        <v>7511.948620000001</v>
      </c>
      <c r="E45" s="639"/>
      <c r="F45" s="639">
        <v>27859.866999999998</v>
      </c>
      <c r="G45" s="639"/>
      <c r="H45" s="639">
        <v>6580.9838800000016</v>
      </c>
      <c r="I45" s="639"/>
      <c r="J45" s="639">
        <v>55953.608</v>
      </c>
      <c r="K45" s="639"/>
      <c r="L45" s="639">
        <v>103</v>
      </c>
      <c r="M45" s="639"/>
      <c r="N45" s="639">
        <v>25128.751</v>
      </c>
      <c r="O45" s="639"/>
      <c r="P45" s="639">
        <v>3083</v>
      </c>
      <c r="Q45" s="639"/>
      <c r="R45" s="639">
        <v>101819.806</v>
      </c>
      <c r="S45" s="614"/>
      <c r="T45" s="639"/>
      <c r="U45" s="633"/>
      <c r="V45" s="634" t="s">
        <v>449</v>
      </c>
      <c r="W45" s="639">
        <v>1414</v>
      </c>
      <c r="X45" s="639">
        <v>109499.542</v>
      </c>
      <c r="Y45" s="639"/>
      <c r="Z45" s="639">
        <v>809</v>
      </c>
      <c r="AA45" s="639">
        <v>89284.853000000003</v>
      </c>
      <c r="AB45" s="639"/>
      <c r="AC45" s="616" t="s">
        <v>189</v>
      </c>
      <c r="AD45" s="639">
        <v>28929.170999999998</v>
      </c>
      <c r="AE45" s="639"/>
      <c r="AF45" s="616" t="s">
        <v>189</v>
      </c>
      <c r="AG45" s="639">
        <v>38814.707000000002</v>
      </c>
      <c r="AH45" s="639"/>
      <c r="AI45" s="639"/>
      <c r="AJ45" s="639"/>
      <c r="AK45" s="639"/>
    </row>
    <row r="46" spans="2:37" s="635" customFormat="1" ht="17.100000000000001" customHeight="1">
      <c r="B46" s="633"/>
      <c r="C46" s="634" t="s">
        <v>38</v>
      </c>
      <c r="D46" s="639">
        <v>8530.75677</v>
      </c>
      <c r="E46" s="639"/>
      <c r="F46" s="639">
        <v>30730.428</v>
      </c>
      <c r="G46" s="639"/>
      <c r="H46" s="639">
        <v>4737.3959600000007</v>
      </c>
      <c r="I46" s="639"/>
      <c r="J46" s="639">
        <v>26762.375</v>
      </c>
      <c r="K46" s="639"/>
      <c r="L46" s="639">
        <v>266</v>
      </c>
      <c r="M46" s="639"/>
      <c r="N46" s="639">
        <v>41988.271000000001</v>
      </c>
      <c r="O46" s="639"/>
      <c r="P46" s="639">
        <v>3566</v>
      </c>
      <c r="Q46" s="639"/>
      <c r="R46" s="639">
        <v>111390.64599999999</v>
      </c>
      <c r="S46" s="614"/>
      <c r="T46" s="639"/>
      <c r="U46" s="633"/>
      <c r="V46" s="634" t="s">
        <v>38</v>
      </c>
      <c r="W46" s="639">
        <v>1369</v>
      </c>
      <c r="X46" s="639">
        <v>105168.24</v>
      </c>
      <c r="Y46" s="639"/>
      <c r="Z46" s="639">
        <v>706</v>
      </c>
      <c r="AA46" s="639">
        <v>77459.474000000002</v>
      </c>
      <c r="AB46" s="639"/>
      <c r="AC46" s="616" t="s">
        <v>189</v>
      </c>
      <c r="AD46" s="639">
        <v>43141.805999999997</v>
      </c>
      <c r="AE46" s="639"/>
      <c r="AF46" s="616" t="s">
        <v>189</v>
      </c>
      <c r="AG46" s="639">
        <v>17173.761999999999</v>
      </c>
      <c r="AH46" s="639"/>
      <c r="AI46" s="639"/>
      <c r="AJ46" s="639"/>
      <c r="AK46" s="639"/>
    </row>
    <row r="47" spans="2:37" s="635" customFormat="1" ht="17.100000000000001" customHeight="1">
      <c r="B47" s="633"/>
      <c r="C47" s="634" t="s">
        <v>41</v>
      </c>
      <c r="D47" s="639">
        <v>10858.98727</v>
      </c>
      <c r="E47" s="639"/>
      <c r="F47" s="639">
        <v>40740.650999999998</v>
      </c>
      <c r="G47" s="639"/>
      <c r="H47" s="639">
        <v>3718.1989399999998</v>
      </c>
      <c r="I47" s="639"/>
      <c r="J47" s="639">
        <v>24153.378000000001</v>
      </c>
      <c r="K47" s="639"/>
      <c r="L47" s="639">
        <v>149</v>
      </c>
      <c r="M47" s="639"/>
      <c r="N47" s="639">
        <v>24585.353999999999</v>
      </c>
      <c r="O47" s="639"/>
      <c r="P47" s="639">
        <v>3538</v>
      </c>
      <c r="Q47" s="639"/>
      <c r="R47" s="639">
        <v>107097.98</v>
      </c>
      <c r="S47" s="614"/>
      <c r="T47" s="639"/>
      <c r="U47" s="633"/>
      <c r="V47" s="634" t="s">
        <v>490</v>
      </c>
      <c r="W47" s="639">
        <v>1477</v>
      </c>
      <c r="X47" s="639">
        <v>112634.477</v>
      </c>
      <c r="Y47" s="639"/>
      <c r="Z47" s="639">
        <v>692</v>
      </c>
      <c r="AA47" s="639">
        <v>79582.225999999995</v>
      </c>
      <c r="AB47" s="639"/>
      <c r="AC47" s="616" t="s">
        <v>189</v>
      </c>
      <c r="AD47" s="639">
        <v>50338.65</v>
      </c>
      <c r="AE47" s="639"/>
      <c r="AF47" s="616" t="s">
        <v>189</v>
      </c>
      <c r="AG47" s="639">
        <v>28584.716</v>
      </c>
      <c r="AH47" s="639"/>
      <c r="AI47" s="639"/>
      <c r="AJ47" s="639"/>
      <c r="AK47" s="639"/>
    </row>
    <row r="48" spans="2:37" s="635" customFormat="1" ht="17.100000000000001" customHeight="1">
      <c r="B48" s="633"/>
      <c r="C48" s="634" t="s">
        <v>39</v>
      </c>
      <c r="D48" s="639">
        <v>10586.663349999997</v>
      </c>
      <c r="E48" s="639"/>
      <c r="F48" s="639">
        <v>41933.012000000002</v>
      </c>
      <c r="G48" s="639"/>
      <c r="H48" s="639">
        <v>8341.8594299999986</v>
      </c>
      <c r="I48" s="639"/>
      <c r="J48" s="639">
        <v>39575.563000000002</v>
      </c>
      <c r="K48" s="639"/>
      <c r="L48" s="639">
        <v>376</v>
      </c>
      <c r="M48" s="639"/>
      <c r="N48" s="639">
        <v>22496.385999999999</v>
      </c>
      <c r="O48" s="639"/>
      <c r="P48" s="639">
        <v>4722</v>
      </c>
      <c r="Q48" s="639"/>
      <c r="R48" s="639">
        <v>166576.17300000001</v>
      </c>
      <c r="S48" s="614"/>
      <c r="T48" s="639"/>
      <c r="U48" s="633"/>
      <c r="V48" s="634" t="s">
        <v>39</v>
      </c>
      <c r="W48" s="639">
        <v>1257</v>
      </c>
      <c r="X48" s="639">
        <v>152272.95699999999</v>
      </c>
      <c r="Y48" s="639"/>
      <c r="Z48" s="639">
        <v>1257</v>
      </c>
      <c r="AA48" s="639">
        <v>139695.44699999999</v>
      </c>
      <c r="AB48" s="639"/>
      <c r="AC48" s="616" t="s">
        <v>189</v>
      </c>
      <c r="AD48" s="639">
        <v>54563.322999999997</v>
      </c>
      <c r="AE48" s="639"/>
      <c r="AF48" s="616" t="s">
        <v>189</v>
      </c>
      <c r="AG48" s="639">
        <v>32664.573</v>
      </c>
      <c r="AH48" s="639"/>
      <c r="AI48" s="639"/>
      <c r="AJ48" s="639"/>
      <c r="AK48" s="639"/>
    </row>
    <row r="49" spans="1:56" s="635" customFormat="1" ht="17.100000000000001" customHeight="1">
      <c r="B49" s="633"/>
      <c r="C49" s="634"/>
      <c r="D49" s="639"/>
      <c r="E49" s="639"/>
      <c r="F49" s="639"/>
      <c r="G49" s="639"/>
      <c r="H49" s="639"/>
      <c r="I49" s="639"/>
      <c r="J49" s="639"/>
      <c r="K49" s="639"/>
      <c r="L49" s="639"/>
      <c r="M49" s="639"/>
      <c r="N49" s="639"/>
      <c r="O49" s="639"/>
      <c r="P49" s="639"/>
      <c r="Q49" s="639"/>
      <c r="R49" s="639"/>
      <c r="S49" s="614"/>
      <c r="T49" s="639"/>
      <c r="U49" s="633"/>
      <c r="V49" s="634"/>
      <c r="W49" s="639"/>
      <c r="X49" s="639"/>
      <c r="Y49" s="639"/>
      <c r="Z49" s="639"/>
      <c r="AA49" s="639"/>
      <c r="AB49" s="639"/>
      <c r="AC49" s="616"/>
      <c r="AD49" s="639"/>
      <c r="AE49" s="639"/>
      <c r="AF49" s="616"/>
      <c r="AG49" s="639"/>
      <c r="AH49" s="639"/>
      <c r="AI49" s="639"/>
      <c r="AJ49" s="639"/>
      <c r="AK49" s="639"/>
    </row>
    <row r="50" spans="1:56" s="635" customFormat="1" ht="17.100000000000001" customHeight="1">
      <c r="B50" s="633" t="s">
        <v>491</v>
      </c>
      <c r="C50" s="634" t="s">
        <v>40</v>
      </c>
      <c r="D50" s="639">
        <v>6958.57</v>
      </c>
      <c r="E50" s="639"/>
      <c r="F50" s="639">
        <v>25999</v>
      </c>
      <c r="G50" s="639"/>
      <c r="H50" s="639">
        <v>4303.97</v>
      </c>
      <c r="I50" s="639"/>
      <c r="J50" s="639">
        <v>26373</v>
      </c>
      <c r="K50" s="639"/>
      <c r="L50" s="639">
        <v>273</v>
      </c>
      <c r="M50" s="639"/>
      <c r="N50" s="639">
        <v>49501</v>
      </c>
      <c r="O50" s="639"/>
      <c r="P50" s="639">
        <v>3521</v>
      </c>
      <c r="Q50" s="639"/>
      <c r="R50" s="639">
        <v>101021</v>
      </c>
      <c r="S50" s="614"/>
      <c r="T50" s="639"/>
      <c r="U50" s="633" t="s">
        <v>491</v>
      </c>
      <c r="V50" s="634" t="s">
        <v>40</v>
      </c>
      <c r="W50" s="639">
        <v>1435</v>
      </c>
      <c r="X50" s="639">
        <v>102928</v>
      </c>
      <c r="Y50" s="639"/>
      <c r="Z50" s="639">
        <v>1208</v>
      </c>
      <c r="AA50" s="639">
        <v>129909</v>
      </c>
      <c r="AB50" s="639"/>
      <c r="AC50" s="616" t="s">
        <v>189</v>
      </c>
      <c r="AD50" s="639">
        <v>57853</v>
      </c>
      <c r="AE50" s="639"/>
      <c r="AF50" s="616" t="s">
        <v>189</v>
      </c>
      <c r="AG50" s="639">
        <v>20311</v>
      </c>
      <c r="AH50" s="639"/>
      <c r="AI50" s="639"/>
      <c r="AJ50" s="639"/>
      <c r="AK50" s="639"/>
    </row>
    <row r="51" spans="1:56" s="635" customFormat="1" ht="17.100000000000001" customHeight="1">
      <c r="B51" s="633"/>
      <c r="C51" s="634" t="s">
        <v>33</v>
      </c>
      <c r="D51" s="639">
        <v>6505</v>
      </c>
      <c r="E51" s="639"/>
      <c r="F51" s="639">
        <v>23685</v>
      </c>
      <c r="G51" s="639"/>
      <c r="H51" s="639">
        <v>3658</v>
      </c>
      <c r="I51" s="639"/>
      <c r="J51" s="639">
        <v>18798</v>
      </c>
      <c r="K51" s="639"/>
      <c r="L51" s="639">
        <v>175</v>
      </c>
      <c r="M51" s="639"/>
      <c r="N51" s="639">
        <v>28237</v>
      </c>
      <c r="O51" s="639"/>
      <c r="P51" s="639">
        <v>1974</v>
      </c>
      <c r="Q51" s="639"/>
      <c r="R51" s="639">
        <v>67818</v>
      </c>
      <c r="S51" s="614"/>
      <c r="T51" s="639"/>
      <c r="U51" s="633"/>
      <c r="V51" s="634" t="s">
        <v>33</v>
      </c>
      <c r="W51" s="639">
        <v>920</v>
      </c>
      <c r="X51" s="639">
        <v>71800</v>
      </c>
      <c r="Y51" s="639"/>
      <c r="Z51" s="639">
        <v>523</v>
      </c>
      <c r="AA51" s="639">
        <v>57703</v>
      </c>
      <c r="AB51" s="639"/>
      <c r="AC51" s="616" t="s">
        <v>189</v>
      </c>
      <c r="AD51" s="639">
        <v>34734</v>
      </c>
      <c r="AE51" s="639"/>
      <c r="AF51" s="616" t="s">
        <v>189</v>
      </c>
      <c r="AG51" s="639">
        <v>16928</v>
      </c>
      <c r="AH51" s="639"/>
      <c r="AI51" s="639"/>
      <c r="AJ51" s="639"/>
      <c r="AK51" s="639"/>
    </row>
    <row r="52" spans="1:56" ht="17.100000000000001" customHeight="1" thickBot="1">
      <c r="A52" s="163"/>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714"/>
      <c r="AI52" s="715"/>
      <c r="AJ52" s="715"/>
      <c r="AK52" s="715"/>
    </row>
    <row r="53" spans="1:56" s="167" customFormat="1" ht="9.75" customHeight="1">
      <c r="B53" s="908"/>
      <c r="C53" s="908"/>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row>
    <row r="54" spans="1:56" ht="15.75">
      <c r="B54" s="430"/>
      <c r="C54" s="316"/>
      <c r="D54" s="316"/>
      <c r="E54" s="316"/>
      <c r="F54" s="316"/>
      <c r="G54" s="316"/>
      <c r="H54" s="316"/>
      <c r="I54" s="316"/>
      <c r="J54" s="316"/>
      <c r="K54" s="316"/>
      <c r="L54" s="316"/>
      <c r="M54" s="166"/>
      <c r="N54" s="166"/>
      <c r="O54" s="166"/>
      <c r="P54" s="166"/>
      <c r="Q54" s="166"/>
      <c r="R54" s="166"/>
      <c r="S54" s="166"/>
      <c r="T54" s="166"/>
      <c r="U54" s="460"/>
      <c r="V54" s="930"/>
      <c r="W54" s="931"/>
      <c r="X54" s="931"/>
      <c r="Y54" s="931"/>
      <c r="Z54" s="931"/>
      <c r="AA54" s="931"/>
      <c r="AB54" s="931"/>
      <c r="AC54" s="931"/>
      <c r="AD54" s="931"/>
      <c r="AE54" s="931"/>
      <c r="AF54" s="931"/>
      <c r="AG54" s="931"/>
      <c r="AH54" s="166"/>
    </row>
    <row r="55" spans="1:56" ht="15">
      <c r="B55" s="432"/>
      <c r="C55" s="316"/>
      <c r="D55" s="461"/>
      <c r="E55" s="461"/>
      <c r="F55" s="461"/>
      <c r="G55" s="461"/>
      <c r="H55" s="461"/>
      <c r="I55" s="461"/>
      <c r="J55" s="461"/>
      <c r="K55" s="461"/>
      <c r="L55" s="461"/>
      <c r="M55" s="462"/>
      <c r="N55" s="462"/>
      <c r="O55" s="462"/>
      <c r="P55" s="462"/>
      <c r="Q55" s="462"/>
      <c r="R55" s="462"/>
      <c r="S55" s="462"/>
      <c r="T55" s="462"/>
      <c r="V55" s="932"/>
      <c r="W55" s="932"/>
      <c r="X55" s="932"/>
      <c r="Y55" s="932"/>
      <c r="Z55" s="932"/>
      <c r="AA55" s="932"/>
      <c r="AB55" s="932"/>
      <c r="AC55" s="932"/>
      <c r="AD55" s="932"/>
      <c r="AE55" s="932"/>
      <c r="AF55" s="932"/>
      <c r="AG55" s="932"/>
      <c r="AH55" s="166"/>
    </row>
    <row r="56" spans="1:56" ht="23.25" customHeight="1">
      <c r="B56" s="933"/>
      <c r="C56" s="933"/>
      <c r="D56" s="933"/>
      <c r="E56" s="933"/>
      <c r="F56" s="933"/>
      <c r="G56" s="933"/>
      <c r="H56" s="933"/>
      <c r="I56" s="933"/>
      <c r="J56" s="933"/>
      <c r="K56" s="933"/>
      <c r="L56" s="933"/>
      <c r="M56" s="933"/>
      <c r="N56" s="933"/>
      <c r="O56" s="933"/>
      <c r="P56" s="933"/>
      <c r="Q56" s="933"/>
      <c r="R56" s="933"/>
      <c r="S56" s="933"/>
      <c r="T56" s="778"/>
      <c r="U56" s="933"/>
      <c r="V56" s="933"/>
      <c r="W56" s="933"/>
      <c r="X56" s="933"/>
      <c r="Y56" s="933"/>
      <c r="Z56" s="933"/>
      <c r="AA56" s="933"/>
      <c r="AB56" s="933"/>
      <c r="AC56" s="933"/>
      <c r="AD56" s="933"/>
      <c r="AE56" s="933"/>
      <c r="AF56" s="933"/>
      <c r="AG56" s="933"/>
      <c r="AH56" s="933"/>
      <c r="AI56" s="779"/>
      <c r="AJ56" s="463"/>
      <c r="AK56" s="463"/>
      <c r="AL56" s="463"/>
      <c r="AM56" s="463"/>
      <c r="AN56" s="463"/>
      <c r="AO56" s="463"/>
      <c r="AP56" s="929"/>
      <c r="AQ56" s="929"/>
      <c r="AR56" s="929"/>
      <c r="AS56" s="929"/>
      <c r="AT56" s="929"/>
      <c r="AU56" s="929"/>
      <c r="AV56" s="929"/>
      <c r="AW56" s="929"/>
      <c r="AX56" s="929"/>
      <c r="AY56" s="929"/>
      <c r="AZ56" s="929"/>
      <c r="BA56" s="929"/>
      <c r="BB56" s="929"/>
      <c r="BC56" s="929"/>
      <c r="BD56" s="929"/>
    </row>
    <row r="57" spans="1:56" ht="17.100000000000001" customHeight="1">
      <c r="C57" s="206"/>
      <c r="U57" s="168"/>
    </row>
    <row r="58" spans="1:56" ht="17.100000000000001" customHeight="1">
      <c r="C58" s="206"/>
      <c r="U58" s="168"/>
    </row>
    <row r="59" spans="1:56" ht="17.100000000000001" customHeight="1">
      <c r="C59" s="206"/>
    </row>
    <row r="60" spans="1:56" ht="17.100000000000001" customHeight="1">
      <c r="B60" s="168"/>
      <c r="T60" s="169"/>
      <c r="U60" s="170"/>
    </row>
    <row r="61" spans="1:56" ht="17.100000000000001" customHeight="1">
      <c r="U61" s="171"/>
    </row>
    <row r="62" spans="1:56" ht="17.100000000000001" customHeight="1">
      <c r="A62" s="169"/>
      <c r="B62" s="170"/>
    </row>
    <row r="63" spans="1:56" ht="17.100000000000001" customHeight="1">
      <c r="B63" s="171"/>
    </row>
    <row r="64" spans="1:56" ht="17.100000000000001" customHeight="1"/>
  </sheetData>
  <mergeCells count="44">
    <mergeCell ref="AC11:AC12"/>
    <mergeCell ref="R11:R12"/>
    <mergeCell ref="V55:AG55"/>
    <mergeCell ref="B56:S56"/>
    <mergeCell ref="U56:AH56"/>
    <mergeCell ref="P11:P12"/>
    <mergeCell ref="AP56:BD56"/>
    <mergeCell ref="AD11:AD12"/>
    <mergeCell ref="AF11:AF12"/>
    <mergeCell ref="AG11:AG12"/>
    <mergeCell ref="B53:S53"/>
    <mergeCell ref="T53:AH53"/>
    <mergeCell ref="V54:AG54"/>
    <mergeCell ref="W11:W12"/>
    <mergeCell ref="X11:X12"/>
    <mergeCell ref="Y11:Y12"/>
    <mergeCell ref="Z11:Z12"/>
    <mergeCell ref="AA11:AA12"/>
    <mergeCell ref="F11:F12"/>
    <mergeCell ref="J11:J12"/>
    <mergeCell ref="L11:L12"/>
    <mergeCell ref="N11:N12"/>
    <mergeCell ref="W5:X5"/>
    <mergeCell ref="Z5:AA5"/>
    <mergeCell ref="AC5:AD5"/>
    <mergeCell ref="AF5:AH5"/>
    <mergeCell ref="B6:C6"/>
    <mergeCell ref="D6:F7"/>
    <mergeCell ref="H6:J8"/>
    <mergeCell ref="L6:N8"/>
    <mergeCell ref="P6:R8"/>
    <mergeCell ref="U6:V6"/>
    <mergeCell ref="W6:X8"/>
    <mergeCell ref="Z6:AA8"/>
    <mergeCell ref="AC6:AD8"/>
    <mergeCell ref="AF6:AG8"/>
    <mergeCell ref="B1:C2"/>
    <mergeCell ref="U1:V2"/>
    <mergeCell ref="B5:C5"/>
    <mergeCell ref="D5:F5"/>
    <mergeCell ref="H5:J5"/>
    <mergeCell ref="L5:N5"/>
    <mergeCell ref="P5:S5"/>
    <mergeCell ref="U5:V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3"/>
  <sheetViews>
    <sheetView showGridLines="0" view="pageBreakPreview" topLeftCell="B1" zoomScale="80" zoomScaleNormal="80" zoomScaleSheetLayoutView="80" workbookViewId="0">
      <pane xSplit="2" ySplit="13" topLeftCell="L29" activePane="bottomRight" state="frozen"/>
      <selection activeCell="AE49" sqref="AE49"/>
      <selection pane="topRight" activeCell="AE49" sqref="AE49"/>
      <selection pane="bottomLeft" activeCell="AE49" sqref="AE49"/>
      <selection pane="bottomRight" activeCell="B50" sqref="A50:XFD50"/>
    </sheetView>
  </sheetViews>
  <sheetFormatPr defaultRowHeight="14.25"/>
  <cols>
    <col min="1" max="1" width="5.42578125" style="165" hidden="1" customWidth="1"/>
    <col min="2" max="2" width="6.42578125" style="165" customWidth="1"/>
    <col min="3" max="3" width="6.5703125" style="165" customWidth="1"/>
    <col min="4" max="4" width="10" style="165" customWidth="1"/>
    <col min="5" max="5" width="0.5703125" style="165" customWidth="1"/>
    <col min="6" max="6" width="10" style="165" customWidth="1"/>
    <col min="7" max="7" width="2.85546875" style="165" customWidth="1"/>
    <col min="8" max="8" width="10" style="165" customWidth="1"/>
    <col min="9" max="9" width="11.140625" style="165" customWidth="1"/>
    <col min="10" max="10" width="2.42578125" style="165" customWidth="1"/>
    <col min="11" max="11" width="10.28515625" style="165" customWidth="1"/>
    <col min="12" max="12" width="10" style="165" customWidth="1"/>
    <col min="13" max="13" width="2.42578125" style="165" customWidth="1"/>
    <col min="14" max="14" width="10.140625" style="165" customWidth="1"/>
    <col min="15" max="15" width="1.28515625" style="165" customWidth="1"/>
    <col min="16" max="16" width="10" style="165" customWidth="1"/>
    <col min="17" max="17" width="1" style="165" customWidth="1"/>
    <col min="18" max="18" width="1.5703125" style="165" customWidth="1"/>
    <col min="19" max="19" width="7.140625" style="227" customWidth="1"/>
    <col min="20" max="20" width="6.42578125" style="165" customWidth="1"/>
    <col min="21" max="21" width="10" style="165" customWidth="1"/>
    <col min="22" max="22" width="0.5703125" style="165" customWidth="1"/>
    <col min="23" max="23" width="10" style="165" customWidth="1"/>
    <col min="24" max="24" width="3.140625" style="165" customWidth="1"/>
    <col min="25" max="25" width="10.85546875" style="165" customWidth="1"/>
    <col min="26" max="26" width="10.7109375" style="165" customWidth="1"/>
    <col min="27" max="27" width="1.7109375" style="165" customWidth="1"/>
    <col min="28" max="28" width="9.5703125" style="165" customWidth="1"/>
    <col min="29" max="29" width="12" style="165" customWidth="1"/>
    <col min="30" max="30" width="1.140625" style="165" customWidth="1"/>
    <col min="31" max="31" width="11.85546875" style="165" customWidth="1"/>
    <col min="32" max="32" width="1" style="165" customWidth="1"/>
    <col min="33" max="33" width="12.5703125" style="165" customWidth="1"/>
    <col min="34" max="34" width="0.85546875" style="165" customWidth="1"/>
    <col min="35" max="16384" width="9.140625" style="165"/>
  </cols>
  <sheetData>
    <row r="1" spans="1:34" s="208" customFormat="1" ht="18" customHeight="1">
      <c r="B1" s="893" t="s">
        <v>162</v>
      </c>
      <c r="C1" s="893"/>
      <c r="D1" s="2" t="s">
        <v>163</v>
      </c>
      <c r="S1" s="893" t="s">
        <v>162</v>
      </c>
      <c r="T1" s="893"/>
      <c r="U1" s="2" t="s">
        <v>164</v>
      </c>
    </row>
    <row r="2" spans="1:34" s="208" customFormat="1" ht="18" customHeight="1">
      <c r="A2" s="112" t="s">
        <v>145</v>
      </c>
      <c r="B2" s="893"/>
      <c r="C2" s="893"/>
      <c r="D2" s="57" t="s">
        <v>165</v>
      </c>
      <c r="S2" s="893"/>
      <c r="T2" s="893"/>
      <c r="U2" s="57" t="s">
        <v>166</v>
      </c>
    </row>
    <row r="3" spans="1:34" s="208" customFormat="1" ht="15" customHeight="1" thickBot="1">
      <c r="A3" s="209"/>
      <c r="B3" s="209"/>
      <c r="C3" s="209"/>
      <c r="D3" s="209"/>
      <c r="E3" s="209"/>
      <c r="F3" s="209"/>
      <c r="G3" s="209"/>
      <c r="H3" s="209"/>
      <c r="I3" s="209"/>
      <c r="J3" s="209"/>
      <c r="K3" s="209"/>
      <c r="L3" s="209"/>
      <c r="M3" s="209"/>
      <c r="N3" s="209"/>
      <c r="O3" s="209"/>
      <c r="P3" s="209"/>
      <c r="Q3" s="209"/>
      <c r="R3" s="209"/>
      <c r="S3" s="210"/>
      <c r="T3" s="209"/>
      <c r="U3" s="209"/>
      <c r="V3" s="209"/>
      <c r="W3" s="209"/>
      <c r="X3" s="209"/>
      <c r="Y3" s="209"/>
      <c r="Z3" s="209"/>
      <c r="AA3" s="209"/>
      <c r="AB3" s="209"/>
      <c r="AC3" s="209"/>
      <c r="AD3" s="209"/>
      <c r="AE3" s="209"/>
      <c r="AF3" s="209"/>
      <c r="AG3" s="209"/>
      <c r="AH3" s="209"/>
    </row>
    <row r="4" spans="1:34" s="109" customFormat="1" ht="5.0999999999999996" customHeight="1">
      <c r="A4" s="115"/>
      <c r="B4" s="116"/>
      <c r="C4" s="116"/>
      <c r="D4" s="116"/>
      <c r="E4" s="116"/>
      <c r="F4" s="116"/>
      <c r="G4" s="116"/>
      <c r="H4" s="116"/>
      <c r="I4" s="116"/>
      <c r="J4" s="116"/>
      <c r="K4" s="116"/>
      <c r="L4" s="116"/>
      <c r="M4" s="116"/>
      <c r="N4" s="116"/>
      <c r="O4" s="116"/>
      <c r="P4" s="116"/>
      <c r="Q4" s="116"/>
      <c r="R4" s="116"/>
      <c r="S4" s="211"/>
      <c r="T4" s="116"/>
      <c r="U4" s="116"/>
      <c r="V4" s="116"/>
      <c r="W4" s="116"/>
      <c r="X4" s="116"/>
      <c r="Y4" s="116"/>
      <c r="Z4" s="116"/>
      <c r="AA4" s="116"/>
      <c r="AB4" s="116"/>
      <c r="AC4" s="116"/>
      <c r="AD4" s="116"/>
      <c r="AE4" s="116"/>
      <c r="AF4" s="116"/>
      <c r="AG4" s="116"/>
      <c r="AH4" s="116"/>
    </row>
    <row r="5" spans="1:34" s="109" customFormat="1" ht="78" customHeight="1">
      <c r="A5" s="115"/>
      <c r="B5" s="567" t="s">
        <v>146</v>
      </c>
      <c r="C5" s="116"/>
      <c r="D5" s="895" t="s">
        <v>167</v>
      </c>
      <c r="E5" s="895"/>
      <c r="F5" s="895"/>
      <c r="G5" s="116"/>
      <c r="H5" s="895" t="s">
        <v>168</v>
      </c>
      <c r="I5" s="895"/>
      <c r="J5" s="116"/>
      <c r="K5" s="895" t="s">
        <v>169</v>
      </c>
      <c r="L5" s="895"/>
      <c r="M5" s="116"/>
      <c r="N5" s="895" t="s">
        <v>170</v>
      </c>
      <c r="O5" s="895"/>
      <c r="P5" s="895"/>
      <c r="Q5" s="895"/>
      <c r="R5" s="895"/>
      <c r="S5" s="567" t="s">
        <v>146</v>
      </c>
      <c r="T5" s="116"/>
      <c r="U5" s="895" t="s">
        <v>171</v>
      </c>
      <c r="V5" s="895"/>
      <c r="W5" s="895"/>
      <c r="X5" s="116"/>
      <c r="Y5" s="895" t="s">
        <v>172</v>
      </c>
      <c r="Z5" s="895"/>
      <c r="AA5" s="116"/>
      <c r="AB5" s="895" t="s">
        <v>173</v>
      </c>
      <c r="AC5" s="895"/>
      <c r="AD5" s="116"/>
      <c r="AE5" s="895" t="s">
        <v>174</v>
      </c>
      <c r="AF5" s="895"/>
      <c r="AG5" s="895"/>
      <c r="AH5" s="895"/>
    </row>
    <row r="6" spans="1:34" s="125" customFormat="1" ht="15" customHeight="1">
      <c r="A6" s="120"/>
      <c r="B6" s="568" t="s">
        <v>21</v>
      </c>
      <c r="C6" s="122"/>
      <c r="D6" s="904" t="s">
        <v>175</v>
      </c>
      <c r="E6" s="904"/>
      <c r="F6" s="904"/>
      <c r="G6" s="121"/>
      <c r="H6" s="897" t="s">
        <v>176</v>
      </c>
      <c r="I6" s="897"/>
      <c r="J6" s="122"/>
      <c r="K6" s="924" t="s">
        <v>177</v>
      </c>
      <c r="L6" s="924"/>
      <c r="M6" s="122"/>
      <c r="N6" s="897" t="s">
        <v>178</v>
      </c>
      <c r="O6" s="897"/>
      <c r="P6" s="897"/>
      <c r="Q6" s="853"/>
      <c r="R6" s="122"/>
      <c r="S6" s="568" t="s">
        <v>21</v>
      </c>
      <c r="T6" s="122"/>
      <c r="U6" s="904" t="s">
        <v>179</v>
      </c>
      <c r="V6" s="904"/>
      <c r="W6" s="904"/>
      <c r="X6" s="121"/>
      <c r="Y6" s="897" t="s">
        <v>180</v>
      </c>
      <c r="Z6" s="897"/>
      <c r="AA6" s="122"/>
      <c r="AB6" s="212" t="s">
        <v>181</v>
      </c>
      <c r="AC6" s="212"/>
      <c r="AD6" s="122"/>
      <c r="AE6" s="897" t="s">
        <v>182</v>
      </c>
      <c r="AF6" s="897"/>
      <c r="AG6" s="897"/>
      <c r="AH6" s="122"/>
    </row>
    <row r="7" spans="1:34" s="109" customFormat="1" ht="33" customHeight="1">
      <c r="A7" s="115"/>
      <c r="B7" s="116"/>
      <c r="C7" s="126"/>
      <c r="D7" s="118"/>
      <c r="E7" s="118"/>
      <c r="F7" s="118"/>
      <c r="G7" s="118"/>
      <c r="H7" s="897"/>
      <c r="I7" s="897"/>
      <c r="J7" s="127"/>
      <c r="K7" s="924"/>
      <c r="L7" s="924"/>
      <c r="M7" s="122"/>
      <c r="N7" s="897"/>
      <c r="O7" s="897"/>
      <c r="P7" s="897"/>
      <c r="Q7" s="853"/>
      <c r="R7" s="118"/>
      <c r="S7" s="211"/>
      <c r="T7" s="126"/>
      <c r="U7" s="904"/>
      <c r="V7" s="904"/>
      <c r="W7" s="904"/>
      <c r="X7" s="118"/>
      <c r="Y7" s="897"/>
      <c r="Z7" s="897"/>
      <c r="AA7" s="127"/>
      <c r="AB7" s="212"/>
      <c r="AC7" s="212"/>
      <c r="AD7" s="122"/>
      <c r="AE7" s="897"/>
      <c r="AF7" s="897"/>
      <c r="AG7" s="897"/>
      <c r="AH7" s="118"/>
    </row>
    <row r="8" spans="1:34" s="109" customFormat="1" ht="5.0999999999999996" customHeight="1">
      <c r="A8" s="115"/>
      <c r="B8" s="126"/>
      <c r="C8" s="126"/>
      <c r="D8" s="129"/>
      <c r="E8" s="129"/>
      <c r="F8" s="129"/>
      <c r="G8" s="130"/>
      <c r="H8" s="129"/>
      <c r="I8" s="129"/>
      <c r="J8" s="130"/>
      <c r="K8" s="129"/>
      <c r="L8" s="129"/>
      <c r="M8" s="130"/>
      <c r="N8" s="129"/>
      <c r="O8" s="129"/>
      <c r="P8" s="129"/>
      <c r="Q8" s="129"/>
      <c r="R8" s="129"/>
      <c r="S8" s="213"/>
      <c r="T8" s="126"/>
      <c r="U8" s="129"/>
      <c r="V8" s="129"/>
      <c r="W8" s="129"/>
      <c r="X8" s="130"/>
      <c r="Y8" s="129"/>
      <c r="Z8" s="129"/>
      <c r="AA8" s="130"/>
      <c r="AB8" s="129"/>
      <c r="AC8" s="129"/>
      <c r="AD8" s="130"/>
      <c r="AE8" s="129"/>
      <c r="AF8" s="129"/>
      <c r="AG8" s="129"/>
      <c r="AH8" s="129"/>
    </row>
    <row r="9" spans="1:34" s="109" customFormat="1" ht="5.0999999999999996" customHeight="1">
      <c r="A9" s="115"/>
      <c r="B9" s="126"/>
      <c r="C9" s="126"/>
      <c r="D9" s="118"/>
      <c r="E9" s="118"/>
      <c r="F9" s="118"/>
      <c r="G9" s="118"/>
      <c r="H9" s="118"/>
      <c r="I9" s="118"/>
      <c r="J9" s="118"/>
      <c r="K9" s="118"/>
      <c r="L9" s="118"/>
      <c r="M9" s="118"/>
      <c r="N9" s="118"/>
      <c r="O9" s="118"/>
      <c r="P9" s="118"/>
      <c r="Q9" s="118"/>
      <c r="R9" s="118"/>
      <c r="S9" s="213"/>
      <c r="T9" s="126"/>
      <c r="U9" s="118"/>
      <c r="V9" s="118"/>
      <c r="W9" s="118"/>
      <c r="X9" s="118"/>
      <c r="Y9" s="118"/>
      <c r="Z9" s="118"/>
      <c r="AA9" s="118"/>
      <c r="AB9" s="118"/>
      <c r="AC9" s="118"/>
      <c r="AD9" s="118"/>
      <c r="AE9" s="118"/>
      <c r="AF9" s="118"/>
      <c r="AG9" s="118"/>
      <c r="AH9" s="118"/>
    </row>
    <row r="10" spans="1:34" s="109" customFormat="1" ht="15.75" customHeight="1">
      <c r="A10" s="115"/>
      <c r="B10" s="126"/>
      <c r="C10" s="126"/>
      <c r="D10" s="338" t="s">
        <v>183</v>
      </c>
      <c r="E10" s="214"/>
      <c r="F10" s="898" t="s">
        <v>184</v>
      </c>
      <c r="G10" s="118"/>
      <c r="H10" s="338" t="s">
        <v>183</v>
      </c>
      <c r="I10" s="898" t="s">
        <v>184</v>
      </c>
      <c r="J10" s="118"/>
      <c r="K10" s="338" t="s">
        <v>183</v>
      </c>
      <c r="L10" s="898" t="s">
        <v>184</v>
      </c>
      <c r="M10" s="899"/>
      <c r="N10" s="338" t="s">
        <v>183</v>
      </c>
      <c r="O10" s="898"/>
      <c r="P10" s="898" t="s">
        <v>184</v>
      </c>
      <c r="Q10" s="852"/>
      <c r="R10" s="116"/>
      <c r="S10" s="213"/>
      <c r="T10" s="126"/>
      <c r="U10" s="338" t="s">
        <v>183</v>
      </c>
      <c r="V10" s="118"/>
      <c r="W10" s="898" t="s">
        <v>184</v>
      </c>
      <c r="X10" s="118"/>
      <c r="Y10" s="934" t="s">
        <v>185</v>
      </c>
      <c r="Z10" s="898" t="s">
        <v>184</v>
      </c>
      <c r="AA10" s="118"/>
      <c r="AB10" s="136" t="s">
        <v>186</v>
      </c>
      <c r="AC10" s="898" t="s">
        <v>184</v>
      </c>
      <c r="AD10" s="899"/>
      <c r="AE10" s="338" t="s">
        <v>183</v>
      </c>
      <c r="AF10" s="116"/>
      <c r="AG10" s="898" t="s">
        <v>184</v>
      </c>
      <c r="AH10" s="116"/>
    </row>
    <row r="11" spans="1:34" s="109" customFormat="1" ht="15.75" customHeight="1">
      <c r="A11" s="115"/>
      <c r="B11" s="126"/>
      <c r="C11" s="126"/>
      <c r="D11" s="338" t="s">
        <v>187</v>
      </c>
      <c r="E11" s="333"/>
      <c r="F11" s="898"/>
      <c r="G11" s="118"/>
      <c r="H11" s="338" t="s">
        <v>187</v>
      </c>
      <c r="I11" s="898"/>
      <c r="J11" s="118"/>
      <c r="K11" s="338" t="s">
        <v>187</v>
      </c>
      <c r="L11" s="898"/>
      <c r="M11" s="899"/>
      <c r="N11" s="338" t="s">
        <v>187</v>
      </c>
      <c r="O11" s="898"/>
      <c r="P11" s="898"/>
      <c r="Q11" s="852"/>
      <c r="R11" s="116"/>
      <c r="S11" s="213"/>
      <c r="T11" s="126"/>
      <c r="U11" s="338" t="s">
        <v>187</v>
      </c>
      <c r="V11" s="118"/>
      <c r="W11" s="898"/>
      <c r="X11" s="118"/>
      <c r="Y11" s="934"/>
      <c r="Z11" s="898"/>
      <c r="AA11" s="118"/>
      <c r="AB11" s="338" t="s">
        <v>187</v>
      </c>
      <c r="AC11" s="898"/>
      <c r="AD11" s="899"/>
      <c r="AE11" s="338" t="s">
        <v>187</v>
      </c>
      <c r="AF11" s="116"/>
      <c r="AG11" s="898"/>
      <c r="AH11" s="116"/>
    </row>
    <row r="12" spans="1:34" s="109" customFormat="1" ht="22.5" customHeight="1">
      <c r="A12" s="115"/>
      <c r="B12" s="126"/>
      <c r="C12" s="126"/>
      <c r="D12" s="333" t="s">
        <v>143</v>
      </c>
      <c r="E12" s="214"/>
      <c r="F12" s="139"/>
      <c r="G12" s="116"/>
      <c r="H12" s="333" t="s">
        <v>143</v>
      </c>
      <c r="I12" s="338"/>
      <c r="J12" s="116"/>
      <c r="K12" s="333" t="s">
        <v>143</v>
      </c>
      <c r="L12" s="338"/>
      <c r="M12" s="899"/>
      <c r="N12" s="333" t="s">
        <v>143</v>
      </c>
      <c r="O12" s="338"/>
      <c r="P12" s="139"/>
      <c r="Q12" s="139"/>
      <c r="R12" s="116"/>
      <c r="S12" s="213"/>
      <c r="T12" s="126"/>
      <c r="U12" s="333" t="s">
        <v>143</v>
      </c>
      <c r="V12" s="116"/>
      <c r="W12" s="139"/>
      <c r="X12" s="116"/>
      <c r="Y12" s="332" t="s">
        <v>188</v>
      </c>
      <c r="Z12" s="338"/>
      <c r="AA12" s="116"/>
      <c r="AB12" s="333" t="s">
        <v>143</v>
      </c>
      <c r="AC12" s="139"/>
      <c r="AD12" s="899"/>
      <c r="AE12" s="333" t="s">
        <v>143</v>
      </c>
      <c r="AF12" s="116"/>
      <c r="AG12" s="139"/>
      <c r="AH12" s="116"/>
    </row>
    <row r="13" spans="1:34" s="109" customFormat="1" ht="5.0999999999999996" customHeight="1" thickBot="1">
      <c r="A13" s="141"/>
      <c r="B13" s="142"/>
      <c r="C13" s="142"/>
      <c r="D13" s="142"/>
      <c r="E13" s="142"/>
      <c r="F13" s="142"/>
      <c r="G13" s="142"/>
      <c r="H13" s="142"/>
      <c r="I13" s="143"/>
      <c r="J13" s="142"/>
      <c r="K13" s="142"/>
      <c r="L13" s="142"/>
      <c r="M13" s="142"/>
      <c r="N13" s="142"/>
      <c r="O13" s="142"/>
      <c r="P13" s="142"/>
      <c r="Q13" s="142"/>
      <c r="R13" s="142"/>
      <c r="S13" s="215"/>
      <c r="T13" s="142"/>
      <c r="U13" s="142"/>
      <c r="V13" s="142"/>
      <c r="W13" s="142"/>
      <c r="X13" s="142"/>
      <c r="Y13" s="142"/>
      <c r="Z13" s="143"/>
      <c r="AA13" s="142"/>
      <c r="AB13" s="142"/>
      <c r="AC13" s="142"/>
      <c r="AD13" s="142"/>
      <c r="AE13" s="142"/>
      <c r="AF13" s="142"/>
      <c r="AG13" s="142"/>
      <c r="AH13" s="142"/>
    </row>
    <row r="14" spans="1:34" s="109" customFormat="1" ht="17.100000000000001" customHeight="1">
      <c r="B14" s="149"/>
      <c r="C14" s="149"/>
      <c r="D14" s="149"/>
      <c r="E14" s="149"/>
      <c r="F14" s="149"/>
      <c r="G14" s="149"/>
      <c r="H14" s="149"/>
      <c r="I14" s="149"/>
      <c r="J14" s="149"/>
      <c r="K14" s="149"/>
      <c r="L14" s="149"/>
      <c r="M14" s="149"/>
      <c r="N14" s="149"/>
      <c r="O14" s="149"/>
      <c r="P14" s="149"/>
      <c r="Q14" s="149"/>
      <c r="R14" s="149"/>
      <c r="S14" s="216"/>
      <c r="T14" s="149"/>
      <c r="U14" s="149"/>
      <c r="V14" s="149"/>
      <c r="W14" s="149"/>
      <c r="X14" s="149"/>
      <c r="Y14" s="149"/>
      <c r="Z14" s="149"/>
      <c r="AA14" s="149"/>
      <c r="AB14" s="149"/>
      <c r="AC14" s="149"/>
      <c r="AD14" s="149"/>
      <c r="AE14" s="149"/>
      <c r="AF14" s="149"/>
      <c r="AG14" s="149"/>
      <c r="AH14" s="149"/>
    </row>
    <row r="15" spans="1:34" s="109" customFormat="1" ht="17.100000000000001" customHeight="1">
      <c r="B15" s="30" t="s">
        <v>32</v>
      </c>
      <c r="C15" s="149"/>
      <c r="D15" s="44">
        <v>143281</v>
      </c>
      <c r="E15" s="44">
        <v>0</v>
      </c>
      <c r="F15" s="149">
        <v>256672</v>
      </c>
      <c r="G15" s="149"/>
      <c r="H15" s="149">
        <v>91907</v>
      </c>
      <c r="I15" s="149">
        <v>232568</v>
      </c>
      <c r="J15" s="149"/>
      <c r="K15" s="149">
        <v>95682</v>
      </c>
      <c r="L15" s="149">
        <v>97846</v>
      </c>
      <c r="M15" s="149"/>
      <c r="N15" s="149">
        <v>295040</v>
      </c>
      <c r="O15" s="149">
        <v>0</v>
      </c>
      <c r="P15" s="149">
        <v>268126</v>
      </c>
      <c r="Q15" s="149"/>
      <c r="R15" s="44"/>
      <c r="S15" s="30" t="s">
        <v>32</v>
      </c>
      <c r="T15" s="44"/>
      <c r="U15" s="149">
        <v>162870</v>
      </c>
      <c r="V15" s="149">
        <v>0</v>
      </c>
      <c r="W15" s="149">
        <v>365203</v>
      </c>
      <c r="X15" s="149"/>
      <c r="Y15" s="149">
        <v>153526</v>
      </c>
      <c r="Z15" s="149">
        <v>434739</v>
      </c>
      <c r="AA15" s="149"/>
      <c r="AB15" s="149">
        <v>1118</v>
      </c>
      <c r="AC15" s="149">
        <v>2333393</v>
      </c>
      <c r="AD15" s="149"/>
      <c r="AE15" s="149">
        <v>1082233</v>
      </c>
      <c r="AF15" s="149"/>
      <c r="AG15" s="149">
        <v>1279382</v>
      </c>
      <c r="AH15" s="44"/>
    </row>
    <row r="16" spans="1:34" s="109" customFormat="1" ht="17.100000000000001" customHeight="1">
      <c r="B16" s="346" t="s">
        <v>306</v>
      </c>
      <c r="C16" s="352"/>
      <c r="D16" s="351">
        <v>129284.107</v>
      </c>
      <c r="E16" s="351">
        <v>0</v>
      </c>
      <c r="F16" s="351">
        <v>249969.43100000001</v>
      </c>
      <c r="G16" s="351"/>
      <c r="H16" s="351">
        <v>72331.195000000007</v>
      </c>
      <c r="I16" s="351">
        <v>201437.68700000001</v>
      </c>
      <c r="J16" s="351"/>
      <c r="K16" s="351">
        <v>97198.884000000005</v>
      </c>
      <c r="L16" s="351">
        <v>105178.61500000001</v>
      </c>
      <c r="M16" s="351"/>
      <c r="N16" s="351">
        <v>322054.52600000001</v>
      </c>
      <c r="O16" s="351">
        <v>0</v>
      </c>
      <c r="P16" s="351">
        <v>308521.5</v>
      </c>
      <c r="Q16" s="351"/>
      <c r="R16" s="351"/>
      <c r="S16" s="346" t="s">
        <v>306</v>
      </c>
      <c r="T16" s="351"/>
      <c r="U16" s="351">
        <v>195984.152</v>
      </c>
      <c r="V16" s="351">
        <v>0</v>
      </c>
      <c r="W16" s="351">
        <v>430586.50900000002</v>
      </c>
      <c r="X16" s="351"/>
      <c r="Y16" s="351">
        <v>138137.122</v>
      </c>
      <c r="Z16" s="351">
        <v>396549.745</v>
      </c>
      <c r="AA16" s="351"/>
      <c r="AB16" s="351">
        <v>1207.7370000000001</v>
      </c>
      <c r="AC16" s="351">
        <v>2558509.7429999998</v>
      </c>
      <c r="AD16" s="351"/>
      <c r="AE16" s="351">
        <v>1079936.7560000001</v>
      </c>
      <c r="AF16" s="351"/>
      <c r="AG16" s="351">
        <v>1269898.166</v>
      </c>
      <c r="AH16" s="44"/>
    </row>
    <row r="17" spans="1:34" s="109" customFormat="1" ht="17.100000000000001" customHeight="1">
      <c r="B17" s="30" t="s">
        <v>458</v>
      </c>
      <c r="C17" s="352"/>
      <c r="D17" s="351">
        <v>141410</v>
      </c>
      <c r="E17" s="351"/>
      <c r="F17" s="351">
        <v>281452</v>
      </c>
      <c r="G17" s="351"/>
      <c r="H17" s="351">
        <v>61059</v>
      </c>
      <c r="I17" s="351">
        <v>166643</v>
      </c>
      <c r="J17" s="351"/>
      <c r="K17" s="351">
        <v>113325</v>
      </c>
      <c r="L17" s="351">
        <v>129525</v>
      </c>
      <c r="M17" s="351"/>
      <c r="N17" s="351">
        <v>345023</v>
      </c>
      <c r="O17" s="351"/>
      <c r="P17" s="351">
        <v>336592</v>
      </c>
      <c r="Q17" s="351"/>
      <c r="R17" s="351"/>
      <c r="S17" s="30" t="s">
        <v>458</v>
      </c>
      <c r="T17" s="351"/>
      <c r="U17" s="351">
        <v>191537</v>
      </c>
      <c r="V17" s="351"/>
      <c r="W17" s="351">
        <v>462788</v>
      </c>
      <c r="X17" s="351"/>
      <c r="Y17" s="351">
        <v>149710</v>
      </c>
      <c r="Z17" s="575">
        <v>438186</v>
      </c>
      <c r="AA17" s="351"/>
      <c r="AB17" s="351">
        <v>1335</v>
      </c>
      <c r="AC17" s="351">
        <v>3077558</v>
      </c>
      <c r="AD17" s="351"/>
      <c r="AE17" s="351">
        <v>1036064</v>
      </c>
      <c r="AF17" s="351"/>
      <c r="AG17" s="351">
        <v>1196320</v>
      </c>
      <c r="AH17" s="44"/>
    </row>
    <row r="18" spans="1:34" s="635" customFormat="1" ht="16.5" customHeight="1">
      <c r="B18" s="30" t="s">
        <v>464</v>
      </c>
      <c r="C18" s="639"/>
      <c r="D18" s="575">
        <v>128991.315</v>
      </c>
      <c r="E18" s="575"/>
      <c r="F18" s="575">
        <v>229786.37099999998</v>
      </c>
      <c r="G18" s="575"/>
      <c r="H18" s="575">
        <v>70900</v>
      </c>
      <c r="I18" s="575">
        <v>179242</v>
      </c>
      <c r="J18" s="575"/>
      <c r="K18" s="575">
        <v>97654</v>
      </c>
      <c r="L18" s="575">
        <v>123515</v>
      </c>
      <c r="M18" s="575"/>
      <c r="N18" s="575">
        <v>367304</v>
      </c>
      <c r="O18" s="575"/>
      <c r="P18" s="575">
        <v>355144.07700000005</v>
      </c>
      <c r="Q18" s="575"/>
      <c r="R18" s="575"/>
      <c r="S18" s="30" t="s">
        <v>464</v>
      </c>
      <c r="T18" s="575"/>
      <c r="U18" s="575">
        <v>199438</v>
      </c>
      <c r="V18" s="575"/>
      <c r="W18" s="575">
        <v>459770</v>
      </c>
      <c r="X18" s="575"/>
      <c r="Y18" s="575">
        <v>140112</v>
      </c>
      <c r="Z18" s="575">
        <v>410439</v>
      </c>
      <c r="AA18" s="575"/>
      <c r="AB18" s="575">
        <v>954</v>
      </c>
      <c r="AC18" s="575">
        <v>2241293</v>
      </c>
      <c r="AD18" s="575"/>
      <c r="AE18" s="575">
        <v>768438</v>
      </c>
      <c r="AF18" s="575"/>
      <c r="AG18" s="575">
        <v>932891</v>
      </c>
      <c r="AH18" s="575"/>
    </row>
    <row r="19" spans="1:34" s="635" customFormat="1" ht="16.5" customHeight="1">
      <c r="B19" s="633" t="s">
        <v>482</v>
      </c>
      <c r="C19" s="639"/>
      <c r="D19" s="575">
        <v>153577</v>
      </c>
      <c r="E19" s="575"/>
      <c r="F19" s="575">
        <v>327068</v>
      </c>
      <c r="G19" s="575"/>
      <c r="H19" s="575">
        <v>66865</v>
      </c>
      <c r="I19" s="575">
        <v>170458</v>
      </c>
      <c r="J19" s="575"/>
      <c r="K19" s="575">
        <v>111834</v>
      </c>
      <c r="L19" s="575">
        <v>132771</v>
      </c>
      <c r="M19" s="575"/>
      <c r="N19" s="575">
        <v>364083</v>
      </c>
      <c r="O19" s="575"/>
      <c r="P19" s="575">
        <v>356401</v>
      </c>
      <c r="Q19" s="575"/>
      <c r="R19" s="575"/>
      <c r="S19" s="633" t="s">
        <v>482</v>
      </c>
      <c r="T19" s="575"/>
      <c r="U19" s="575">
        <v>195356.61820000003</v>
      </c>
      <c r="V19" s="575">
        <v>0</v>
      </c>
      <c r="W19" s="575">
        <v>477684.52100000001</v>
      </c>
      <c r="X19" s="575"/>
      <c r="Y19" s="575">
        <v>128425.67041999999</v>
      </c>
      <c r="Z19" s="575">
        <v>373384.88299999997</v>
      </c>
      <c r="AA19" s="575">
        <v>0</v>
      </c>
      <c r="AB19" s="575">
        <v>801.8095828999999</v>
      </c>
      <c r="AC19" s="575">
        <v>1619074.7950000004</v>
      </c>
      <c r="AD19" s="575">
        <v>0</v>
      </c>
      <c r="AE19" s="575">
        <v>840085.576</v>
      </c>
      <c r="AF19" s="575">
        <v>0</v>
      </c>
      <c r="AG19" s="575">
        <v>947579.34899999993</v>
      </c>
      <c r="AH19" s="575"/>
    </row>
    <row r="20" spans="1:34" s="635" customFormat="1" ht="16.5" customHeight="1">
      <c r="B20" s="670" t="s">
        <v>474</v>
      </c>
      <c r="C20" s="639"/>
      <c r="D20" s="575">
        <v>159401.83499999999</v>
      </c>
      <c r="E20" s="575"/>
      <c r="F20" s="575">
        <v>342992.46100000001</v>
      </c>
      <c r="G20" s="575"/>
      <c r="H20" s="575">
        <v>55854.262000000002</v>
      </c>
      <c r="I20" s="575">
        <v>147118.785</v>
      </c>
      <c r="J20" s="575"/>
      <c r="K20" s="575">
        <v>77096.841</v>
      </c>
      <c r="L20" s="575">
        <v>103504.55100000001</v>
      </c>
      <c r="M20" s="575"/>
      <c r="N20" s="575">
        <v>370908.435</v>
      </c>
      <c r="O20" s="575"/>
      <c r="P20" s="575">
        <v>499073.62900000002</v>
      </c>
      <c r="Q20" s="575"/>
      <c r="R20" s="575"/>
      <c r="S20" s="670" t="s">
        <v>474</v>
      </c>
      <c r="T20" s="575"/>
      <c r="U20" s="575">
        <v>215914.28400000001</v>
      </c>
      <c r="V20" s="575"/>
      <c r="W20" s="575">
        <v>609622.81000000006</v>
      </c>
      <c r="X20" s="575"/>
      <c r="Y20" s="575">
        <v>141876.54199999999</v>
      </c>
      <c r="Z20" s="575">
        <v>418084.11900000001</v>
      </c>
      <c r="AA20" s="575"/>
      <c r="AB20" s="575">
        <v>1020.458</v>
      </c>
      <c r="AC20" s="575">
        <v>2742392.392</v>
      </c>
      <c r="AD20" s="575"/>
      <c r="AE20" s="575">
        <v>852707.15700000001</v>
      </c>
      <c r="AF20" s="575"/>
      <c r="AG20" s="575">
        <v>1145667.2890000001</v>
      </c>
      <c r="AH20" s="575"/>
    </row>
    <row r="21" spans="1:34" s="109" customFormat="1" ht="15.75" customHeight="1">
      <c r="A21" s="198"/>
      <c r="B21" s="156"/>
      <c r="C21" s="157"/>
      <c r="D21" s="218"/>
      <c r="E21" s="157"/>
      <c r="F21" s="218"/>
      <c r="G21" s="157"/>
      <c r="H21" s="218"/>
      <c r="I21" s="219"/>
      <c r="J21" s="157"/>
      <c r="K21" s="218"/>
      <c r="L21" s="218"/>
      <c r="M21" s="157"/>
      <c r="N21" s="218"/>
      <c r="O21" s="157"/>
      <c r="P21" s="218"/>
      <c r="Q21" s="218"/>
      <c r="R21" s="220"/>
      <c r="S21" s="221"/>
      <c r="T21" s="157"/>
      <c r="U21" s="218"/>
      <c r="V21" s="157"/>
      <c r="W21" s="218"/>
      <c r="X21" s="157"/>
      <c r="Y21" s="218"/>
      <c r="Z21" s="219"/>
      <c r="AA21" s="157"/>
      <c r="AB21" s="218"/>
      <c r="AC21" s="218"/>
      <c r="AD21" s="157"/>
      <c r="AE21" s="218"/>
      <c r="AF21" s="157"/>
      <c r="AG21" s="218"/>
      <c r="AH21" s="222"/>
    </row>
    <row r="22" spans="1:34" s="125" customFormat="1" ht="15.75">
      <c r="B22" s="355"/>
      <c r="C22" s="362"/>
      <c r="D22" s="362"/>
      <c r="E22" s="362"/>
      <c r="F22" s="362"/>
      <c r="G22" s="362"/>
      <c r="H22" s="362"/>
      <c r="I22" s="363"/>
      <c r="J22" s="362"/>
      <c r="K22" s="362"/>
      <c r="L22" s="362"/>
      <c r="M22" s="362"/>
      <c r="N22" s="362"/>
      <c r="O22" s="362"/>
      <c r="P22" s="362"/>
      <c r="Q22" s="362"/>
      <c r="R22" s="362"/>
      <c r="S22" s="364"/>
      <c r="T22" s="362"/>
      <c r="U22" s="362"/>
      <c r="V22" s="362"/>
      <c r="W22" s="362"/>
      <c r="X22" s="362"/>
      <c r="Y22" s="362"/>
      <c r="Z22" s="363"/>
      <c r="AA22" s="362"/>
      <c r="AB22" s="362"/>
      <c r="AC22" s="362"/>
      <c r="AD22" s="362"/>
      <c r="AE22" s="362"/>
      <c r="AF22" s="362"/>
      <c r="AG22" s="362"/>
      <c r="AH22" s="223"/>
    </row>
    <row r="23" spans="1:34" s="635" customFormat="1" ht="16.5" customHeight="1">
      <c r="A23" s="579"/>
      <c r="B23" s="633" t="s">
        <v>482</v>
      </c>
      <c r="C23" s="639" t="s">
        <v>40</v>
      </c>
      <c r="D23" s="639">
        <v>12852.26</v>
      </c>
      <c r="E23" s="639"/>
      <c r="F23" s="639">
        <v>27268.800999999999</v>
      </c>
      <c r="G23" s="639"/>
      <c r="H23" s="639">
        <v>7655.482</v>
      </c>
      <c r="I23" s="639">
        <v>18975.177</v>
      </c>
      <c r="J23" s="639"/>
      <c r="K23" s="639">
        <v>2079.375</v>
      </c>
      <c r="L23" s="639">
        <v>2255.5079999999998</v>
      </c>
      <c r="M23" s="639"/>
      <c r="N23" s="657">
        <v>22417.841</v>
      </c>
      <c r="O23" s="664"/>
      <c r="P23" s="657">
        <v>21260.31</v>
      </c>
      <c r="Q23" s="657"/>
      <c r="R23" s="639"/>
      <c r="S23" s="633" t="s">
        <v>482</v>
      </c>
      <c r="T23" s="639" t="s">
        <v>40</v>
      </c>
      <c r="U23" s="639">
        <v>18747.137999999999</v>
      </c>
      <c r="V23" s="639"/>
      <c r="W23" s="639">
        <v>37692.756000000001</v>
      </c>
      <c r="X23" s="639"/>
      <c r="Y23" s="639">
        <v>14734.53</v>
      </c>
      <c r="Z23" s="639">
        <v>40392.817000000003</v>
      </c>
      <c r="AA23" s="639"/>
      <c r="AB23" s="639">
        <v>92.771998999999994</v>
      </c>
      <c r="AC23" s="639">
        <v>214632.94699999999</v>
      </c>
      <c r="AD23" s="639"/>
      <c r="AE23" s="657">
        <v>73415.342999999993</v>
      </c>
      <c r="AF23" s="664"/>
      <c r="AG23" s="657">
        <v>77768.888999999996</v>
      </c>
      <c r="AH23" s="575"/>
    </row>
    <row r="24" spans="1:34" s="635" customFormat="1" ht="16.5" customHeight="1">
      <c r="A24" s="579"/>
      <c r="B24" s="633"/>
      <c r="C24" s="634" t="s">
        <v>33</v>
      </c>
      <c r="D24" s="639">
        <v>9956.1818000000003</v>
      </c>
      <c r="E24" s="639"/>
      <c r="F24" s="639">
        <v>23973.187999999998</v>
      </c>
      <c r="G24" s="639"/>
      <c r="H24" s="639">
        <v>5319.9959000000008</v>
      </c>
      <c r="I24" s="639">
        <v>11785.125</v>
      </c>
      <c r="J24" s="639"/>
      <c r="K24" s="639">
        <v>26608.959999999999</v>
      </c>
      <c r="L24" s="639">
        <v>29968.560000000001</v>
      </c>
      <c r="M24" s="639"/>
      <c r="N24" s="657">
        <v>11200.387000000001</v>
      </c>
      <c r="O24" s="664"/>
      <c r="P24" s="657">
        <v>10677.206</v>
      </c>
      <c r="Q24" s="657"/>
      <c r="R24" s="639"/>
      <c r="S24" s="633"/>
      <c r="T24" s="634" t="s">
        <v>33</v>
      </c>
      <c r="U24" s="639">
        <v>7832.5532000000003</v>
      </c>
      <c r="V24" s="639"/>
      <c r="W24" s="639">
        <v>23220.118999999999</v>
      </c>
      <c r="X24" s="639"/>
      <c r="Y24" s="639">
        <v>6546.1310000000003</v>
      </c>
      <c r="Z24" s="639">
        <v>21203.698</v>
      </c>
      <c r="AA24" s="639"/>
      <c r="AB24" s="639">
        <v>42.432751000000003</v>
      </c>
      <c r="AC24" s="639">
        <v>102941.671</v>
      </c>
      <c r="AD24" s="639"/>
      <c r="AE24" s="657">
        <v>35693.451999999997</v>
      </c>
      <c r="AF24" s="664"/>
      <c r="AG24" s="657">
        <v>40918.571000000004</v>
      </c>
      <c r="AH24" s="575"/>
    </row>
    <row r="25" spans="1:34" s="635" customFormat="1" ht="16.5" customHeight="1">
      <c r="A25" s="579"/>
      <c r="B25" s="633"/>
      <c r="C25" s="634" t="s">
        <v>34</v>
      </c>
      <c r="D25" s="639">
        <v>18519.289799999999</v>
      </c>
      <c r="E25" s="639"/>
      <c r="F25" s="639">
        <v>34298.290999999997</v>
      </c>
      <c r="G25" s="639"/>
      <c r="H25" s="639">
        <v>8089.8864999999996</v>
      </c>
      <c r="I25" s="639">
        <v>19943.46</v>
      </c>
      <c r="J25" s="639"/>
      <c r="K25" s="639">
        <v>4619.2849999999999</v>
      </c>
      <c r="L25" s="639">
        <v>5353.8940000000002</v>
      </c>
      <c r="M25" s="639"/>
      <c r="N25" s="657">
        <v>53128.225250000003</v>
      </c>
      <c r="O25" s="664"/>
      <c r="P25" s="657">
        <v>53310.536</v>
      </c>
      <c r="Q25" s="657"/>
      <c r="R25" s="639"/>
      <c r="S25" s="633"/>
      <c r="T25" s="634" t="s">
        <v>34</v>
      </c>
      <c r="U25" s="639">
        <v>10954.392</v>
      </c>
      <c r="V25" s="639"/>
      <c r="W25" s="639">
        <v>29131.409</v>
      </c>
      <c r="X25" s="639"/>
      <c r="Y25" s="639">
        <v>7763.6689999999999</v>
      </c>
      <c r="Z25" s="639">
        <v>23942.296999999999</v>
      </c>
      <c r="AA25" s="639"/>
      <c r="AB25" s="639">
        <v>83.421000000000006</v>
      </c>
      <c r="AC25" s="639">
        <v>180383.693</v>
      </c>
      <c r="AD25" s="639"/>
      <c r="AE25" s="657">
        <v>100045.423</v>
      </c>
      <c r="AF25" s="664"/>
      <c r="AG25" s="657">
        <v>93459.281000000003</v>
      </c>
      <c r="AH25" s="575"/>
    </row>
    <row r="26" spans="1:34" s="635" customFormat="1" ht="16.5" customHeight="1">
      <c r="A26" s="579"/>
      <c r="B26" s="633"/>
      <c r="C26" s="634" t="s">
        <v>312</v>
      </c>
      <c r="D26" s="639">
        <v>11919.178</v>
      </c>
      <c r="E26" s="639"/>
      <c r="F26" s="639">
        <v>23654.13</v>
      </c>
      <c r="G26" s="639"/>
      <c r="H26" s="639">
        <v>7369.8751499999998</v>
      </c>
      <c r="I26" s="639">
        <v>19187.829000000002</v>
      </c>
      <c r="J26" s="639"/>
      <c r="K26" s="639">
        <v>3761.31</v>
      </c>
      <c r="L26" s="639">
        <v>4565.7209999999995</v>
      </c>
      <c r="M26" s="639"/>
      <c r="N26" s="657">
        <v>11890.32345</v>
      </c>
      <c r="O26" s="664"/>
      <c r="P26" s="657">
        <v>12510.763000000001</v>
      </c>
      <c r="Q26" s="657"/>
      <c r="R26" s="639"/>
      <c r="S26" s="633"/>
      <c r="T26" s="634" t="s">
        <v>312</v>
      </c>
      <c r="U26" s="639">
        <v>26003.574000000001</v>
      </c>
      <c r="V26" s="639"/>
      <c r="W26" s="639">
        <v>58892.375999999997</v>
      </c>
      <c r="X26" s="639"/>
      <c r="Y26" s="639">
        <v>6300.2154200000004</v>
      </c>
      <c r="Z26" s="639">
        <v>19962.907999999999</v>
      </c>
      <c r="AA26" s="639"/>
      <c r="AB26" s="639">
        <v>57.088157000000002</v>
      </c>
      <c r="AC26" s="639">
        <v>125945.114</v>
      </c>
      <c r="AD26" s="639"/>
      <c r="AE26" s="657">
        <v>106841.912</v>
      </c>
      <c r="AF26" s="664"/>
      <c r="AG26" s="657">
        <v>106304.60799999999</v>
      </c>
      <c r="AH26" s="575"/>
    </row>
    <row r="27" spans="1:34" s="635" customFormat="1" ht="16.5" customHeight="1">
      <c r="A27" s="579"/>
      <c r="B27" s="633"/>
      <c r="C27" s="634" t="s">
        <v>35</v>
      </c>
      <c r="D27" s="639">
        <v>9706.09</v>
      </c>
      <c r="E27" s="639"/>
      <c r="F27" s="639">
        <v>21250.705999999998</v>
      </c>
      <c r="G27" s="639"/>
      <c r="H27" s="639">
        <v>4832.2439999999997</v>
      </c>
      <c r="I27" s="639">
        <v>12803.057000000001</v>
      </c>
      <c r="J27" s="639"/>
      <c r="K27" s="639">
        <v>4901.6130000000003</v>
      </c>
      <c r="L27" s="639">
        <v>6722.0039999999999</v>
      </c>
      <c r="M27" s="639"/>
      <c r="N27" s="657">
        <v>27051.991999999998</v>
      </c>
      <c r="O27" s="664"/>
      <c r="P27" s="657">
        <v>28582.21</v>
      </c>
      <c r="Q27" s="657"/>
      <c r="R27" s="639"/>
      <c r="S27" s="633"/>
      <c r="T27" s="634" t="s">
        <v>35</v>
      </c>
      <c r="U27" s="639">
        <v>23886.999</v>
      </c>
      <c r="V27" s="639"/>
      <c r="W27" s="639">
        <v>53778.565999999999</v>
      </c>
      <c r="X27" s="639"/>
      <c r="Y27" s="639">
        <v>5576.7929999999997</v>
      </c>
      <c r="Z27" s="639">
        <v>15674.699000000001</v>
      </c>
      <c r="AA27" s="639"/>
      <c r="AB27" s="639">
        <v>21.420404999999999</v>
      </c>
      <c r="AC27" s="639">
        <v>48921.641000000003</v>
      </c>
      <c r="AD27" s="639"/>
      <c r="AE27" s="657">
        <v>79438.740999999995</v>
      </c>
      <c r="AF27" s="664"/>
      <c r="AG27" s="657">
        <v>93501.081999999995</v>
      </c>
      <c r="AH27" s="575"/>
    </row>
    <row r="28" spans="1:34" s="635" customFormat="1" ht="16.5" customHeight="1">
      <c r="A28" s="579"/>
      <c r="B28" s="633"/>
      <c r="C28" s="634" t="s">
        <v>36</v>
      </c>
      <c r="D28" s="639">
        <v>35776.28</v>
      </c>
      <c r="E28" s="639"/>
      <c r="F28" s="639">
        <v>75249.521999999997</v>
      </c>
      <c r="G28" s="639"/>
      <c r="H28" s="639">
        <v>4174.4449999999997</v>
      </c>
      <c r="I28" s="639">
        <v>11326.921</v>
      </c>
      <c r="J28" s="639"/>
      <c r="K28" s="639">
        <v>11818.33</v>
      </c>
      <c r="L28" s="639">
        <v>14511.157999999999</v>
      </c>
      <c r="M28" s="639"/>
      <c r="N28" s="657">
        <v>40992.574999999997</v>
      </c>
      <c r="O28" s="664"/>
      <c r="P28" s="657">
        <v>40088.589</v>
      </c>
      <c r="Q28" s="657"/>
      <c r="R28" s="639"/>
      <c r="S28" s="633"/>
      <c r="T28" s="634" t="s">
        <v>36</v>
      </c>
      <c r="U28" s="639">
        <v>15087.368</v>
      </c>
      <c r="V28" s="639"/>
      <c r="W28" s="639">
        <v>37935.83</v>
      </c>
      <c r="X28" s="639"/>
      <c r="Y28" s="639">
        <v>8109.0609999999997</v>
      </c>
      <c r="Z28" s="639">
        <v>24191.245999999999</v>
      </c>
      <c r="AA28" s="639"/>
      <c r="AB28" s="639">
        <v>61.879479000000003</v>
      </c>
      <c r="AC28" s="639">
        <v>110192.38</v>
      </c>
      <c r="AD28" s="639"/>
      <c r="AE28" s="657">
        <v>60015.953000000001</v>
      </c>
      <c r="AF28" s="664"/>
      <c r="AG28" s="657">
        <v>74816.941999999995</v>
      </c>
      <c r="AH28" s="575"/>
    </row>
    <row r="29" spans="1:34" s="635" customFormat="1" ht="16.5" customHeight="1">
      <c r="A29" s="579"/>
      <c r="B29" s="633"/>
      <c r="C29" s="634" t="s">
        <v>448</v>
      </c>
      <c r="D29" s="639">
        <v>5982.4049999999997</v>
      </c>
      <c r="E29" s="639"/>
      <c r="F29" s="639">
        <v>14374.038</v>
      </c>
      <c r="G29" s="639"/>
      <c r="H29" s="639">
        <v>4851.9440000000004</v>
      </c>
      <c r="I29" s="639">
        <v>12743.069</v>
      </c>
      <c r="J29" s="639"/>
      <c r="K29" s="639">
        <v>3096.75</v>
      </c>
      <c r="L29" s="639">
        <v>3841.393</v>
      </c>
      <c r="M29" s="639"/>
      <c r="N29" s="657">
        <v>39490.042000000001</v>
      </c>
      <c r="O29" s="664"/>
      <c r="P29" s="657">
        <v>35520.445</v>
      </c>
      <c r="Q29" s="657"/>
      <c r="R29" s="639"/>
      <c r="S29" s="633"/>
      <c r="T29" s="634" t="s">
        <v>448</v>
      </c>
      <c r="U29" s="639">
        <v>5454.6</v>
      </c>
      <c r="V29" s="639"/>
      <c r="W29" s="639">
        <v>22147.955999999998</v>
      </c>
      <c r="X29" s="639"/>
      <c r="Y29" s="639">
        <v>11169.401</v>
      </c>
      <c r="Z29" s="639">
        <v>33303.224999999999</v>
      </c>
      <c r="AA29" s="639"/>
      <c r="AB29" s="639">
        <v>72.817992899999993</v>
      </c>
      <c r="AC29" s="639">
        <v>141207.82199999999</v>
      </c>
      <c r="AD29" s="639"/>
      <c r="AE29" s="657">
        <v>87246.225999999995</v>
      </c>
      <c r="AF29" s="664"/>
      <c r="AG29" s="657">
        <v>124018.761</v>
      </c>
      <c r="AH29" s="575"/>
    </row>
    <row r="30" spans="1:34" s="635" customFormat="1" ht="16.5" customHeight="1">
      <c r="A30" s="579"/>
      <c r="B30" s="633"/>
      <c r="C30" s="634" t="s">
        <v>37</v>
      </c>
      <c r="D30" s="639">
        <v>2333.6219999999998</v>
      </c>
      <c r="E30" s="639"/>
      <c r="F30" s="639">
        <v>5692.3639999999996</v>
      </c>
      <c r="G30" s="639"/>
      <c r="H30" s="639">
        <v>5690.4359999999997</v>
      </c>
      <c r="I30" s="639">
        <v>14507.244000000001</v>
      </c>
      <c r="J30" s="639"/>
      <c r="K30" s="639">
        <v>10507.463</v>
      </c>
      <c r="L30" s="639">
        <v>13481.602000000001</v>
      </c>
      <c r="M30" s="639"/>
      <c r="N30" s="657">
        <v>31888.41</v>
      </c>
      <c r="O30" s="664"/>
      <c r="P30" s="657">
        <v>28318.536</v>
      </c>
      <c r="Q30" s="657"/>
      <c r="R30" s="639"/>
      <c r="S30" s="633"/>
      <c r="T30" s="634" t="s">
        <v>37</v>
      </c>
      <c r="U30" s="639">
        <v>24318.574000000001</v>
      </c>
      <c r="V30" s="639"/>
      <c r="W30" s="639">
        <v>51506.078999999998</v>
      </c>
      <c r="X30" s="639"/>
      <c r="Y30" s="639">
        <v>11449.264999999999</v>
      </c>
      <c r="Z30" s="639">
        <v>33156.521999999997</v>
      </c>
      <c r="AA30" s="639"/>
      <c r="AB30" s="639">
        <v>58.088118000000001</v>
      </c>
      <c r="AC30" s="639">
        <v>116832.266</v>
      </c>
      <c r="AD30" s="639"/>
      <c r="AE30" s="657">
        <v>26774.203000000001</v>
      </c>
      <c r="AF30" s="664"/>
      <c r="AG30" s="657">
        <v>40345.483</v>
      </c>
      <c r="AH30" s="575"/>
    </row>
    <row r="31" spans="1:34" s="635" customFormat="1" ht="16.5" customHeight="1">
      <c r="A31" s="579"/>
      <c r="B31" s="633"/>
      <c r="C31" s="634" t="s">
        <v>449</v>
      </c>
      <c r="D31" s="639">
        <v>12043.887000000001</v>
      </c>
      <c r="E31" s="639"/>
      <c r="F31" s="639">
        <v>23775.492999999999</v>
      </c>
      <c r="G31" s="639"/>
      <c r="H31" s="639">
        <v>4295.549</v>
      </c>
      <c r="I31" s="639">
        <v>11088.164000000001</v>
      </c>
      <c r="J31" s="639"/>
      <c r="K31" s="639">
        <v>10125.01</v>
      </c>
      <c r="L31" s="639">
        <v>10834.052</v>
      </c>
      <c r="M31" s="639"/>
      <c r="N31" s="657">
        <v>19989.113000000001</v>
      </c>
      <c r="O31" s="664"/>
      <c r="P31" s="657">
        <v>17571.14</v>
      </c>
      <c r="Q31" s="657"/>
      <c r="R31" s="639"/>
      <c r="S31" s="633"/>
      <c r="T31" s="634" t="s">
        <v>449</v>
      </c>
      <c r="U31" s="639">
        <v>10108.269</v>
      </c>
      <c r="V31" s="639"/>
      <c r="W31" s="639">
        <v>27802.542000000001</v>
      </c>
      <c r="X31" s="639"/>
      <c r="Y31" s="639">
        <v>13099.268</v>
      </c>
      <c r="Z31" s="639">
        <v>37971.667999999998</v>
      </c>
      <c r="AA31" s="639"/>
      <c r="AB31" s="639">
        <v>76.221681000000004</v>
      </c>
      <c r="AC31" s="639">
        <v>156070.11499999999</v>
      </c>
      <c r="AD31" s="639"/>
      <c r="AE31" s="657">
        <v>112273.731</v>
      </c>
      <c r="AF31" s="664"/>
      <c r="AG31" s="657">
        <v>112822.74</v>
      </c>
      <c r="AH31" s="575"/>
    </row>
    <row r="32" spans="1:34" s="635" customFormat="1" ht="16.5" customHeight="1">
      <c r="A32" s="579"/>
      <c r="B32" s="633"/>
      <c r="C32" s="634" t="s">
        <v>38</v>
      </c>
      <c r="D32" s="639">
        <v>12737.706</v>
      </c>
      <c r="E32" s="639"/>
      <c r="F32" s="639">
        <v>28343.388999999999</v>
      </c>
      <c r="G32" s="639"/>
      <c r="H32" s="639">
        <v>4676.8980000000001</v>
      </c>
      <c r="I32" s="639">
        <v>11964.963</v>
      </c>
      <c r="J32" s="639"/>
      <c r="K32" s="639">
        <v>4308.82</v>
      </c>
      <c r="L32" s="639">
        <v>4663.1180000000004</v>
      </c>
      <c r="M32" s="639"/>
      <c r="N32" s="657">
        <v>21356.222000000002</v>
      </c>
      <c r="O32" s="664"/>
      <c r="P32" s="657">
        <v>18601.678</v>
      </c>
      <c r="Q32" s="657"/>
      <c r="R32" s="639"/>
      <c r="S32" s="633"/>
      <c r="T32" s="634" t="s">
        <v>38</v>
      </c>
      <c r="U32" s="639">
        <v>24139.196</v>
      </c>
      <c r="V32" s="639"/>
      <c r="W32" s="639">
        <v>56242.118999999999</v>
      </c>
      <c r="X32" s="639"/>
      <c r="Y32" s="639">
        <v>14552.038</v>
      </c>
      <c r="Z32" s="639">
        <v>41826.366999999998</v>
      </c>
      <c r="AA32" s="639"/>
      <c r="AB32" s="639">
        <v>67.977000000000004</v>
      </c>
      <c r="AC32" s="639">
        <v>129468.10799999999</v>
      </c>
      <c r="AD32" s="639"/>
      <c r="AE32" s="657">
        <v>55515.891000000003</v>
      </c>
      <c r="AF32" s="664"/>
      <c r="AG32" s="657">
        <v>59909.165999999997</v>
      </c>
      <c r="AH32" s="575"/>
    </row>
    <row r="33" spans="1:34" s="635" customFormat="1" ht="16.5" customHeight="1">
      <c r="A33" s="579"/>
      <c r="B33" s="633"/>
      <c r="C33" s="634" t="s">
        <v>41</v>
      </c>
      <c r="D33" s="639">
        <v>8613.0400000000009</v>
      </c>
      <c r="E33" s="639"/>
      <c r="F33" s="639">
        <v>19417.621999999999</v>
      </c>
      <c r="G33" s="639"/>
      <c r="H33" s="639">
        <v>5042.692</v>
      </c>
      <c r="I33" s="639">
        <v>13356.396000000001</v>
      </c>
      <c r="J33" s="639"/>
      <c r="K33" s="639">
        <v>1382.56</v>
      </c>
      <c r="L33" s="639">
        <v>1675.5429999999999</v>
      </c>
      <c r="M33" s="639"/>
      <c r="N33" s="657">
        <v>49996.966999999997</v>
      </c>
      <c r="O33" s="664"/>
      <c r="P33" s="657">
        <v>50618.135000000002</v>
      </c>
      <c r="Q33" s="657"/>
      <c r="R33" s="639"/>
      <c r="S33" s="633"/>
      <c r="T33" s="634" t="s">
        <v>41</v>
      </c>
      <c r="U33" s="639">
        <v>5141.47</v>
      </c>
      <c r="V33" s="639"/>
      <c r="W33" s="639">
        <v>20495.831999999999</v>
      </c>
      <c r="X33" s="639"/>
      <c r="Y33" s="639">
        <v>12367.038</v>
      </c>
      <c r="Z33" s="639">
        <v>34818.483</v>
      </c>
      <c r="AA33" s="639"/>
      <c r="AB33" s="639">
        <v>104.867</v>
      </c>
      <c r="AC33" s="639">
        <v>174549.35699999999</v>
      </c>
      <c r="AD33" s="639"/>
      <c r="AE33" s="657">
        <v>60542.233</v>
      </c>
      <c r="AF33" s="664"/>
      <c r="AG33" s="657">
        <v>67699.718999999997</v>
      </c>
      <c r="AH33" s="575"/>
    </row>
    <row r="34" spans="1:34" s="635" customFormat="1" ht="16.5" customHeight="1">
      <c r="A34" s="579"/>
      <c r="B34" s="633"/>
      <c r="C34" s="634" t="s">
        <v>39</v>
      </c>
      <c r="D34" s="639">
        <v>13136.868</v>
      </c>
      <c r="E34" s="639"/>
      <c r="F34" s="639">
        <v>29770.891</v>
      </c>
      <c r="G34" s="639"/>
      <c r="H34" s="639">
        <v>4865.7179999999998</v>
      </c>
      <c r="I34" s="639">
        <v>12777.019</v>
      </c>
      <c r="J34" s="639"/>
      <c r="K34" s="639">
        <v>28624.088</v>
      </c>
      <c r="L34" s="639">
        <v>34898.695</v>
      </c>
      <c r="M34" s="639"/>
      <c r="N34" s="657">
        <v>34680.355000000003</v>
      </c>
      <c r="O34" s="664"/>
      <c r="P34" s="657">
        <v>39341.678999999996</v>
      </c>
      <c r="Q34" s="657"/>
      <c r="R34" s="639"/>
      <c r="S34" s="633"/>
      <c r="T34" s="634" t="s">
        <v>39</v>
      </c>
      <c r="U34" s="639">
        <v>23682.485000000001</v>
      </c>
      <c r="V34" s="639"/>
      <c r="W34" s="639">
        <v>58838.936999999998</v>
      </c>
      <c r="X34" s="639"/>
      <c r="Y34" s="639">
        <v>16758.260999999999</v>
      </c>
      <c r="Z34" s="639">
        <v>46940.953000000001</v>
      </c>
      <c r="AA34" s="639"/>
      <c r="AB34" s="639">
        <v>62.823999999999998</v>
      </c>
      <c r="AC34" s="639">
        <v>117929.681</v>
      </c>
      <c r="AD34" s="639"/>
      <c r="AE34" s="657">
        <v>42282.468000000001</v>
      </c>
      <c r="AF34" s="664"/>
      <c r="AG34" s="657">
        <v>56014.107000000004</v>
      </c>
      <c r="AH34" s="575"/>
    </row>
    <row r="35" spans="1:34" s="635" customFormat="1" ht="16.5" customHeight="1">
      <c r="A35" s="579"/>
      <c r="B35" s="633"/>
      <c r="C35" s="634"/>
      <c r="D35" s="639"/>
      <c r="E35" s="639"/>
      <c r="F35" s="639"/>
      <c r="G35" s="639"/>
      <c r="H35" s="639"/>
      <c r="I35" s="639"/>
      <c r="J35" s="639"/>
      <c r="K35" s="639"/>
      <c r="L35" s="639"/>
      <c r="M35" s="639"/>
      <c r="N35" s="657"/>
      <c r="O35" s="664"/>
      <c r="P35" s="657"/>
      <c r="Q35" s="657"/>
      <c r="R35" s="639"/>
      <c r="S35" s="633"/>
      <c r="T35" s="634"/>
      <c r="U35" s="639"/>
      <c r="V35" s="639"/>
      <c r="W35" s="639"/>
      <c r="X35" s="639"/>
      <c r="Y35" s="639"/>
      <c r="Z35" s="639"/>
      <c r="AA35" s="639"/>
      <c r="AB35" s="639"/>
      <c r="AC35" s="639"/>
      <c r="AD35" s="639"/>
      <c r="AE35" s="657"/>
      <c r="AF35" s="664"/>
      <c r="AG35" s="657"/>
      <c r="AH35" s="575"/>
    </row>
    <row r="36" spans="1:34" s="635" customFormat="1" ht="16.5" customHeight="1">
      <c r="A36" s="579"/>
      <c r="B36" s="633" t="s">
        <v>474</v>
      </c>
      <c r="C36" s="634" t="s">
        <v>40</v>
      </c>
      <c r="D36" s="639">
        <v>4623.4179999999997</v>
      </c>
      <c r="E36" s="639"/>
      <c r="F36" s="639">
        <v>8964.4210000000003</v>
      </c>
      <c r="G36" s="639"/>
      <c r="H36" s="639">
        <v>5966.6149999999998</v>
      </c>
      <c r="I36" s="639">
        <v>15937.518</v>
      </c>
      <c r="J36" s="639"/>
      <c r="K36" s="639">
        <v>730.13</v>
      </c>
      <c r="L36" s="639">
        <v>860.72299999999996</v>
      </c>
      <c r="M36" s="639"/>
      <c r="N36" s="657">
        <v>29253.147000000001</v>
      </c>
      <c r="O36" s="664"/>
      <c r="P36" s="657">
        <v>33129.353999999999</v>
      </c>
      <c r="Q36" s="657"/>
      <c r="R36" s="639"/>
      <c r="S36" s="633" t="s">
        <v>474</v>
      </c>
      <c r="T36" s="634" t="s">
        <v>40</v>
      </c>
      <c r="U36" s="639">
        <v>5389.2280000000001</v>
      </c>
      <c r="V36" s="639"/>
      <c r="W36" s="639">
        <v>20172.953000000001</v>
      </c>
      <c r="X36" s="639"/>
      <c r="Y36" s="639">
        <v>15080.832</v>
      </c>
      <c r="Z36" s="639">
        <v>43264.845999999998</v>
      </c>
      <c r="AA36" s="639"/>
      <c r="AB36" s="639">
        <v>59.616827999999998</v>
      </c>
      <c r="AC36" s="639">
        <v>120707.326</v>
      </c>
      <c r="AD36" s="639"/>
      <c r="AE36" s="657">
        <v>38310.847999999998</v>
      </c>
      <c r="AF36" s="664"/>
      <c r="AG36" s="657">
        <v>40743.254999999997</v>
      </c>
      <c r="AH36" s="575"/>
    </row>
    <row r="37" spans="1:34" s="635" customFormat="1" ht="16.5" customHeight="1">
      <c r="A37" s="579"/>
      <c r="B37" s="633"/>
      <c r="C37" s="634" t="s">
        <v>33</v>
      </c>
      <c r="D37" s="639">
        <v>4680.55</v>
      </c>
      <c r="E37" s="639"/>
      <c r="F37" s="639">
        <v>11414.186</v>
      </c>
      <c r="G37" s="639"/>
      <c r="H37" s="639">
        <v>4401.5540000000001</v>
      </c>
      <c r="I37" s="639">
        <v>11404.582</v>
      </c>
      <c r="J37" s="639"/>
      <c r="K37" s="639">
        <v>1267.3710000000001</v>
      </c>
      <c r="L37" s="639">
        <v>2196.0129999999999</v>
      </c>
      <c r="M37" s="639"/>
      <c r="N37" s="657">
        <v>33465.508000000002</v>
      </c>
      <c r="O37" s="664"/>
      <c r="P37" s="657">
        <v>41299.72</v>
      </c>
      <c r="Q37" s="657"/>
      <c r="R37" s="639"/>
      <c r="S37" s="633"/>
      <c r="T37" s="634" t="s">
        <v>33</v>
      </c>
      <c r="U37" s="639">
        <v>31280.032999999999</v>
      </c>
      <c r="V37" s="639"/>
      <c r="W37" s="639">
        <v>85222.383000000002</v>
      </c>
      <c r="X37" s="639"/>
      <c r="Y37" s="639">
        <v>8323.1080000000002</v>
      </c>
      <c r="Z37" s="639">
        <v>24949.439999999999</v>
      </c>
      <c r="AA37" s="639"/>
      <c r="AB37" s="639">
        <v>82.594716000000005</v>
      </c>
      <c r="AC37" s="639">
        <v>148740.44399999999</v>
      </c>
      <c r="AD37" s="639"/>
      <c r="AE37" s="657">
        <v>74131.797000000006</v>
      </c>
      <c r="AF37" s="664"/>
      <c r="AG37" s="657">
        <v>77915.438999999998</v>
      </c>
      <c r="AH37" s="575"/>
    </row>
    <row r="38" spans="1:34" s="635" customFormat="1" ht="16.5" customHeight="1">
      <c r="A38" s="579"/>
      <c r="B38" s="633"/>
      <c r="C38" s="634" t="s">
        <v>34</v>
      </c>
      <c r="D38" s="639">
        <v>19690.415000000001</v>
      </c>
      <c r="E38" s="639"/>
      <c r="F38" s="639">
        <v>40360.571000000004</v>
      </c>
      <c r="G38" s="639"/>
      <c r="H38" s="639">
        <v>5046.8090000000002</v>
      </c>
      <c r="I38" s="639">
        <v>12856.742</v>
      </c>
      <c r="J38" s="639"/>
      <c r="K38" s="639">
        <v>2827.09</v>
      </c>
      <c r="L38" s="639">
        <v>3639.6370000000002</v>
      </c>
      <c r="M38" s="639"/>
      <c r="N38" s="657">
        <v>26705.370999999999</v>
      </c>
      <c r="O38" s="664"/>
      <c r="P38" s="657">
        <v>34112.641000000003</v>
      </c>
      <c r="Q38" s="657"/>
      <c r="R38" s="639"/>
      <c r="S38" s="633"/>
      <c r="T38" s="634" t="s">
        <v>34</v>
      </c>
      <c r="U38" s="639">
        <v>8607.0280000000002</v>
      </c>
      <c r="V38" s="639"/>
      <c r="W38" s="639">
        <v>27983.949000000001</v>
      </c>
      <c r="X38" s="639"/>
      <c r="Y38" s="639">
        <v>10858.897000000001</v>
      </c>
      <c r="Z38" s="639">
        <v>34168.061000000002</v>
      </c>
      <c r="AA38" s="639"/>
      <c r="AB38" s="639">
        <v>72.775306</v>
      </c>
      <c r="AC38" s="639">
        <v>176059.63200000001</v>
      </c>
      <c r="AD38" s="639"/>
      <c r="AE38" s="657">
        <v>78539.141000000003</v>
      </c>
      <c r="AF38" s="664"/>
      <c r="AG38" s="657">
        <v>83288.672999999995</v>
      </c>
      <c r="AH38" s="575"/>
    </row>
    <row r="39" spans="1:34" s="635" customFormat="1" ht="16.5" customHeight="1">
      <c r="A39" s="579"/>
      <c r="B39" s="633"/>
      <c r="C39" s="634" t="s">
        <v>312</v>
      </c>
      <c r="D39" s="639">
        <v>14677.754999999999</v>
      </c>
      <c r="E39" s="639"/>
      <c r="F39" s="639">
        <v>37426.29</v>
      </c>
      <c r="G39" s="639"/>
      <c r="H39" s="639">
        <v>3595.3539999999998</v>
      </c>
      <c r="I39" s="639">
        <v>9141.8150000000005</v>
      </c>
      <c r="J39" s="639"/>
      <c r="K39" s="639">
        <v>34574.82</v>
      </c>
      <c r="L39" s="639">
        <v>43371.148999999998</v>
      </c>
      <c r="M39" s="639"/>
      <c r="N39" s="657">
        <v>31216.841</v>
      </c>
      <c r="O39" s="664"/>
      <c r="P39" s="657">
        <v>38069.235999999997</v>
      </c>
      <c r="Q39" s="657"/>
      <c r="R39" s="639"/>
      <c r="S39" s="633"/>
      <c r="T39" s="634" t="s">
        <v>312</v>
      </c>
      <c r="U39" s="639">
        <v>25017.955000000002</v>
      </c>
      <c r="V39" s="639"/>
      <c r="W39" s="639">
        <v>68858.725999999995</v>
      </c>
      <c r="X39" s="639"/>
      <c r="Y39" s="639">
        <v>10303.34</v>
      </c>
      <c r="Z39" s="639">
        <v>30613.919999999998</v>
      </c>
      <c r="AA39" s="639"/>
      <c r="AB39" s="639">
        <v>107.984639</v>
      </c>
      <c r="AC39" s="639">
        <v>264216.723</v>
      </c>
      <c r="AD39" s="639"/>
      <c r="AE39" s="657">
        <v>66893.376999999993</v>
      </c>
      <c r="AF39" s="664"/>
      <c r="AG39" s="657">
        <v>97911.176000000007</v>
      </c>
      <c r="AH39" s="575"/>
    </row>
    <row r="40" spans="1:34" s="635" customFormat="1" ht="16.5" customHeight="1">
      <c r="A40" s="579"/>
      <c r="B40" s="633"/>
      <c r="C40" s="634" t="s">
        <v>35</v>
      </c>
      <c r="D40" s="639">
        <v>15507.33</v>
      </c>
      <c r="E40" s="639"/>
      <c r="F40" s="639">
        <v>35804.345000000001</v>
      </c>
      <c r="G40" s="639"/>
      <c r="H40" s="639">
        <v>3137.605</v>
      </c>
      <c r="I40" s="639">
        <v>8296.6329999999998</v>
      </c>
      <c r="J40" s="639"/>
      <c r="K40" s="639">
        <v>1988.64</v>
      </c>
      <c r="L40" s="639">
        <v>2641.7159999999999</v>
      </c>
      <c r="M40" s="639"/>
      <c r="N40" s="657">
        <v>36820.457000000002</v>
      </c>
      <c r="O40" s="664"/>
      <c r="P40" s="657">
        <v>47359.597999999998</v>
      </c>
      <c r="Q40" s="657"/>
      <c r="R40" s="639"/>
      <c r="S40" s="633"/>
      <c r="T40" s="634" t="s">
        <v>35</v>
      </c>
      <c r="U40" s="639">
        <v>7176.7</v>
      </c>
      <c r="V40" s="639"/>
      <c r="W40" s="639">
        <v>25319.67</v>
      </c>
      <c r="X40" s="639"/>
      <c r="Y40" s="639">
        <v>12578.085999999999</v>
      </c>
      <c r="Z40" s="639">
        <v>37972.497000000003</v>
      </c>
      <c r="AA40" s="639"/>
      <c r="AB40" s="639">
        <v>117.277997</v>
      </c>
      <c r="AC40" s="639">
        <v>293362.848</v>
      </c>
      <c r="AD40" s="639"/>
      <c r="AE40" s="657">
        <v>69177.517000000007</v>
      </c>
      <c r="AF40" s="664"/>
      <c r="AG40" s="657">
        <v>82172.535999999993</v>
      </c>
      <c r="AH40" s="575"/>
    </row>
    <row r="41" spans="1:34" s="635" customFormat="1" ht="16.5" customHeight="1">
      <c r="A41" s="579"/>
      <c r="B41" s="633"/>
      <c r="C41" s="634" t="s">
        <v>36</v>
      </c>
      <c r="D41" s="639">
        <v>11325.472</v>
      </c>
      <c r="E41" s="639"/>
      <c r="F41" s="639">
        <v>24177.187000000002</v>
      </c>
      <c r="G41" s="639"/>
      <c r="H41" s="639">
        <v>5363.7809999999999</v>
      </c>
      <c r="I41" s="639">
        <v>13773.993</v>
      </c>
      <c r="J41" s="639"/>
      <c r="K41" s="639">
        <v>10948.96</v>
      </c>
      <c r="L41" s="639">
        <v>15554.641</v>
      </c>
      <c r="M41" s="639"/>
      <c r="N41" s="657">
        <v>15356.55</v>
      </c>
      <c r="O41" s="664"/>
      <c r="P41" s="657">
        <v>22233.718000000001</v>
      </c>
      <c r="Q41" s="657"/>
      <c r="R41" s="639"/>
      <c r="S41" s="633" t="s">
        <v>106</v>
      </c>
      <c r="T41" s="634" t="s">
        <v>36</v>
      </c>
      <c r="U41" s="639">
        <v>23796.411</v>
      </c>
      <c r="V41" s="639"/>
      <c r="W41" s="639">
        <v>65469.951999999997</v>
      </c>
      <c r="X41" s="639"/>
      <c r="Y41" s="639">
        <v>13223.544</v>
      </c>
      <c r="Z41" s="639">
        <v>37787.381000000001</v>
      </c>
      <c r="AA41" s="639"/>
      <c r="AB41" s="639">
        <v>77.987339000000006</v>
      </c>
      <c r="AC41" s="639">
        <v>205338.98499999999</v>
      </c>
      <c r="AD41" s="639"/>
      <c r="AE41" s="657">
        <v>69595.247000000003</v>
      </c>
      <c r="AF41" s="664"/>
      <c r="AG41" s="657">
        <v>92484.02</v>
      </c>
      <c r="AH41" s="575"/>
    </row>
    <row r="42" spans="1:34" s="635" customFormat="1" ht="16.5" customHeight="1">
      <c r="A42" s="579"/>
      <c r="B42" s="633"/>
      <c r="C42" s="634" t="s">
        <v>448</v>
      </c>
      <c r="D42" s="639">
        <v>10979.028</v>
      </c>
      <c r="E42" s="639"/>
      <c r="F42" s="639">
        <v>24096.135999999999</v>
      </c>
      <c r="G42" s="639"/>
      <c r="H42" s="639">
        <v>4144.9380000000001</v>
      </c>
      <c r="I42" s="639">
        <v>10989.808999999999</v>
      </c>
      <c r="J42" s="639"/>
      <c r="K42" s="639">
        <v>1055.26</v>
      </c>
      <c r="L42" s="639">
        <v>1535.181</v>
      </c>
      <c r="M42" s="639"/>
      <c r="N42" s="657">
        <v>33999.714999999997</v>
      </c>
      <c r="O42" s="664"/>
      <c r="P42" s="657">
        <v>46377.582000000002</v>
      </c>
      <c r="Q42" s="657"/>
      <c r="R42" s="639"/>
      <c r="S42" s="633"/>
      <c r="T42" s="634" t="s">
        <v>448</v>
      </c>
      <c r="U42" s="639">
        <v>15859.529</v>
      </c>
      <c r="V42" s="639"/>
      <c r="W42" s="639">
        <v>48780.571000000004</v>
      </c>
      <c r="X42" s="639"/>
      <c r="Y42" s="639">
        <v>10511.262000000001</v>
      </c>
      <c r="Z42" s="639">
        <v>28944.298999999999</v>
      </c>
      <c r="AA42" s="639"/>
      <c r="AB42" s="639">
        <v>59.467861999999997</v>
      </c>
      <c r="AC42" s="639">
        <v>173770.603</v>
      </c>
      <c r="AD42" s="639"/>
      <c r="AE42" s="657">
        <v>74224.562999999995</v>
      </c>
      <c r="AF42" s="664"/>
      <c r="AG42" s="657">
        <v>91261.214999999997</v>
      </c>
      <c r="AH42" s="575"/>
    </row>
    <row r="43" spans="1:34" s="635" customFormat="1" ht="16.5" customHeight="1">
      <c r="A43" s="579"/>
      <c r="B43" s="633"/>
      <c r="C43" s="634" t="s">
        <v>37</v>
      </c>
      <c r="D43" s="639">
        <v>14015.68</v>
      </c>
      <c r="E43" s="639"/>
      <c r="F43" s="639">
        <v>28653.58</v>
      </c>
      <c r="G43" s="639"/>
      <c r="H43" s="639">
        <v>4823.384</v>
      </c>
      <c r="I43" s="639">
        <v>13012.084999999999</v>
      </c>
      <c r="J43" s="639"/>
      <c r="K43" s="639">
        <v>1401.58</v>
      </c>
      <c r="L43" s="639">
        <v>2049.701</v>
      </c>
      <c r="M43" s="639"/>
      <c r="N43" s="657">
        <v>15350.236999999999</v>
      </c>
      <c r="O43" s="664"/>
      <c r="P43" s="657">
        <v>21418.741999999998</v>
      </c>
      <c r="Q43" s="657"/>
      <c r="R43" s="639"/>
      <c r="S43" s="633"/>
      <c r="T43" s="634" t="s">
        <v>37</v>
      </c>
      <c r="U43" s="639">
        <v>22849.875</v>
      </c>
      <c r="V43" s="639"/>
      <c r="W43" s="639">
        <v>57301.357000000004</v>
      </c>
      <c r="X43" s="639"/>
      <c r="Y43" s="639">
        <v>8566.6790000000001</v>
      </c>
      <c r="Z43" s="639">
        <v>24009.879000000001</v>
      </c>
      <c r="AA43" s="639"/>
      <c r="AB43" s="639">
        <v>79.950622999999993</v>
      </c>
      <c r="AC43" s="639">
        <v>225404.54</v>
      </c>
      <c r="AD43" s="639"/>
      <c r="AE43" s="657">
        <v>68371.043000000005</v>
      </c>
      <c r="AF43" s="664"/>
      <c r="AG43" s="657">
        <v>102754.772</v>
      </c>
      <c r="AH43" s="575"/>
    </row>
    <row r="44" spans="1:34" s="635" customFormat="1" ht="16.5" customHeight="1">
      <c r="A44" s="579"/>
      <c r="B44" s="633"/>
      <c r="C44" s="634" t="s">
        <v>449</v>
      </c>
      <c r="D44" s="639">
        <v>21542.891</v>
      </c>
      <c r="E44" s="639"/>
      <c r="F44" s="639">
        <v>43277.99</v>
      </c>
      <c r="G44" s="639"/>
      <c r="H44" s="639">
        <v>6389.9719999999998</v>
      </c>
      <c r="I44" s="639">
        <v>16975.572</v>
      </c>
      <c r="J44" s="639"/>
      <c r="K44" s="639">
        <v>11827.21</v>
      </c>
      <c r="L44" s="639">
        <v>16998.79</v>
      </c>
      <c r="M44" s="639"/>
      <c r="N44" s="657">
        <v>56556.527000000002</v>
      </c>
      <c r="O44" s="664"/>
      <c r="P44" s="657">
        <v>80967.154999999999</v>
      </c>
      <c r="Q44" s="657"/>
      <c r="R44" s="639"/>
      <c r="S44" s="633"/>
      <c r="T44" s="634" t="s">
        <v>449</v>
      </c>
      <c r="U44" s="639">
        <v>26453.121999999999</v>
      </c>
      <c r="V44" s="639"/>
      <c r="W44" s="639">
        <v>69255.040999999997</v>
      </c>
      <c r="X44" s="639"/>
      <c r="Y44" s="639">
        <v>12204.429</v>
      </c>
      <c r="Z44" s="639">
        <v>35502.934000000001</v>
      </c>
      <c r="AA44" s="639"/>
      <c r="AB44" s="639">
        <v>92.300882000000001</v>
      </c>
      <c r="AC44" s="639">
        <v>262696.10499999998</v>
      </c>
      <c r="AD44" s="639"/>
      <c r="AE44" s="657">
        <v>46138.267999999996</v>
      </c>
      <c r="AF44" s="664"/>
      <c r="AG44" s="657">
        <v>72856.712</v>
      </c>
      <c r="AH44" s="575"/>
    </row>
    <row r="45" spans="1:34" s="635" customFormat="1" ht="16.5" customHeight="1">
      <c r="A45" s="579"/>
      <c r="B45" s="633"/>
      <c r="C45" s="634" t="s">
        <v>38</v>
      </c>
      <c r="D45" s="639">
        <v>15459.618</v>
      </c>
      <c r="E45" s="639"/>
      <c r="F45" s="639">
        <v>30596.234</v>
      </c>
      <c r="G45" s="639"/>
      <c r="H45" s="639">
        <v>4481.7280000000001</v>
      </c>
      <c r="I45" s="639">
        <v>11977.925999999999</v>
      </c>
      <c r="J45" s="639"/>
      <c r="K45" s="639">
        <v>5667.46</v>
      </c>
      <c r="L45" s="639">
        <v>7750.04</v>
      </c>
      <c r="M45" s="639"/>
      <c r="N45" s="657">
        <v>7643.6760000000004</v>
      </c>
      <c r="O45" s="664"/>
      <c r="P45" s="657">
        <v>10250.07</v>
      </c>
      <c r="Q45" s="657"/>
      <c r="R45" s="639"/>
      <c r="S45" s="633"/>
      <c r="T45" s="634" t="s">
        <v>38</v>
      </c>
      <c r="U45" s="639">
        <v>12112.096</v>
      </c>
      <c r="V45" s="639"/>
      <c r="W45" s="639">
        <v>35549.552000000003</v>
      </c>
      <c r="X45" s="639"/>
      <c r="Y45" s="639">
        <v>12267.187</v>
      </c>
      <c r="Z45" s="639">
        <v>38557.046000000002</v>
      </c>
      <c r="AA45" s="639"/>
      <c r="AB45" s="639">
        <v>72.198919000000004</v>
      </c>
      <c r="AC45" s="639">
        <v>209454.78599999999</v>
      </c>
      <c r="AD45" s="639"/>
      <c r="AE45" s="657">
        <v>70360.892000000007</v>
      </c>
      <c r="AF45" s="664"/>
      <c r="AG45" s="657">
        <v>108223.81600000001</v>
      </c>
      <c r="AH45" s="575"/>
    </row>
    <row r="46" spans="1:34" s="635" customFormat="1" ht="16.5" customHeight="1">
      <c r="A46" s="579"/>
      <c r="B46" s="633"/>
      <c r="C46" s="634" t="s">
        <v>41</v>
      </c>
      <c r="D46" s="639">
        <v>12611.549000000001</v>
      </c>
      <c r="E46" s="639"/>
      <c r="F46" s="639">
        <v>25504.345000000001</v>
      </c>
      <c r="G46" s="639"/>
      <c r="H46" s="639">
        <v>4136.335</v>
      </c>
      <c r="I46" s="639">
        <v>11053.022000000001</v>
      </c>
      <c r="J46" s="639"/>
      <c r="K46" s="639">
        <v>2467.75</v>
      </c>
      <c r="L46" s="639">
        <v>3303.1709999999998</v>
      </c>
      <c r="M46" s="639"/>
      <c r="N46" s="657">
        <v>45983.13</v>
      </c>
      <c r="O46" s="664"/>
      <c r="P46" s="657">
        <v>65002.106</v>
      </c>
      <c r="Q46" s="657"/>
      <c r="R46" s="639"/>
      <c r="S46" s="633"/>
      <c r="T46" s="634" t="s">
        <v>41</v>
      </c>
      <c r="U46" s="639">
        <v>28102.016</v>
      </c>
      <c r="V46" s="639"/>
      <c r="W46" s="639">
        <v>74367.491999999998</v>
      </c>
      <c r="X46" s="639"/>
      <c r="Y46" s="639">
        <v>13435.102000000001</v>
      </c>
      <c r="Z46" s="639">
        <v>39150.983999999997</v>
      </c>
      <c r="AA46" s="639"/>
      <c r="AB46" s="639">
        <v>88.747072000000003</v>
      </c>
      <c r="AC46" s="639">
        <v>304183.94699999999</v>
      </c>
      <c r="AD46" s="639"/>
      <c r="AE46" s="657">
        <v>89890.812000000005</v>
      </c>
      <c r="AF46" s="664"/>
      <c r="AG46" s="657">
        <v>131318.44399999999</v>
      </c>
      <c r="AH46" s="575"/>
    </row>
    <row r="47" spans="1:34" s="635" customFormat="1" ht="16.5" customHeight="1">
      <c r="A47" s="579"/>
      <c r="B47" s="633"/>
      <c r="C47" s="634" t="s">
        <v>39</v>
      </c>
      <c r="D47" s="639">
        <v>14288.129000000001</v>
      </c>
      <c r="E47" s="639"/>
      <c r="F47" s="639">
        <v>32717.175999999999</v>
      </c>
      <c r="G47" s="639"/>
      <c r="H47" s="639">
        <v>4366.1869999999999</v>
      </c>
      <c r="I47" s="639">
        <v>11699.088</v>
      </c>
      <c r="J47" s="639"/>
      <c r="K47" s="639">
        <v>2340.5700000000002</v>
      </c>
      <c r="L47" s="639">
        <v>3603.7890000000002</v>
      </c>
      <c r="M47" s="639"/>
      <c r="N47" s="657">
        <v>38557.277000000002</v>
      </c>
      <c r="O47" s="664"/>
      <c r="P47" s="657">
        <v>58853.707000000002</v>
      </c>
      <c r="Q47" s="657"/>
      <c r="R47" s="639"/>
      <c r="S47" s="633"/>
      <c r="T47" s="634" t="s">
        <v>39</v>
      </c>
      <c r="U47" s="639">
        <v>9270.2919999999995</v>
      </c>
      <c r="V47" s="639"/>
      <c r="W47" s="639">
        <v>31341.164000000001</v>
      </c>
      <c r="X47" s="639"/>
      <c r="Y47" s="639">
        <v>14524.074000000001</v>
      </c>
      <c r="Z47" s="639">
        <v>43162.832000000002</v>
      </c>
      <c r="AA47" s="639"/>
      <c r="AB47" s="639">
        <v>112.556467</v>
      </c>
      <c r="AC47" s="639">
        <v>358456.45299999998</v>
      </c>
      <c r="AD47" s="639"/>
      <c r="AE47" s="657">
        <v>107073.651</v>
      </c>
      <c r="AF47" s="664"/>
      <c r="AG47" s="657">
        <v>164737.231</v>
      </c>
      <c r="AH47" s="575"/>
    </row>
    <row r="48" spans="1:34" s="635" customFormat="1" ht="16.5" customHeight="1">
      <c r="A48" s="579"/>
      <c r="B48" s="633"/>
      <c r="C48" s="634"/>
      <c r="D48" s="639"/>
      <c r="E48" s="639"/>
      <c r="F48" s="639"/>
      <c r="G48" s="639"/>
      <c r="H48" s="639"/>
      <c r="I48" s="639"/>
      <c r="J48" s="639"/>
      <c r="K48" s="639"/>
      <c r="L48" s="639"/>
      <c r="M48" s="639"/>
      <c r="N48" s="657"/>
      <c r="O48" s="664"/>
      <c r="P48" s="657"/>
      <c r="Q48" s="657"/>
      <c r="R48" s="639"/>
      <c r="S48" s="633"/>
      <c r="T48" s="634"/>
      <c r="U48" s="639"/>
      <c r="V48" s="639"/>
      <c r="W48" s="639"/>
      <c r="X48" s="639"/>
      <c r="Y48" s="639"/>
      <c r="Z48" s="639"/>
      <c r="AA48" s="639"/>
      <c r="AB48" s="639"/>
      <c r="AC48" s="639"/>
      <c r="AD48" s="639"/>
      <c r="AE48" s="657"/>
      <c r="AF48" s="664"/>
      <c r="AG48" s="657"/>
      <c r="AH48" s="575"/>
    </row>
    <row r="49" spans="1:35" s="635" customFormat="1" ht="16.5" customHeight="1">
      <c r="A49" s="579"/>
      <c r="B49" s="633" t="s">
        <v>496</v>
      </c>
      <c r="C49" s="634" t="s">
        <v>40</v>
      </c>
      <c r="D49" s="639">
        <v>6139.4549999999999</v>
      </c>
      <c r="E49" s="639"/>
      <c r="F49" s="639">
        <v>13485.637000000001</v>
      </c>
      <c r="G49" s="639"/>
      <c r="H49" s="639">
        <v>6108.3879999999999</v>
      </c>
      <c r="I49" s="639">
        <v>16302.14</v>
      </c>
      <c r="J49" s="639"/>
      <c r="K49" s="639">
        <v>13637.4</v>
      </c>
      <c r="L49" s="639">
        <v>22077.42</v>
      </c>
      <c r="M49" s="639"/>
      <c r="N49" s="657">
        <v>18808.28</v>
      </c>
      <c r="O49" s="664"/>
      <c r="P49" s="657">
        <v>27880.41</v>
      </c>
      <c r="Q49" s="657"/>
      <c r="R49" s="639"/>
      <c r="S49" s="633" t="s">
        <v>496</v>
      </c>
      <c r="T49" s="634" t="s">
        <v>40</v>
      </c>
      <c r="U49" s="639">
        <v>16786.743999999999</v>
      </c>
      <c r="V49" s="639"/>
      <c r="W49" s="639">
        <v>48694.326999999997</v>
      </c>
      <c r="X49" s="639"/>
      <c r="Y49" s="639">
        <v>15833.308999999999</v>
      </c>
      <c r="Z49" s="639">
        <v>45055.137000000002</v>
      </c>
      <c r="AA49" s="639"/>
      <c r="AB49" s="639">
        <v>88.984617999999998</v>
      </c>
      <c r="AC49" s="639">
        <v>284519.321</v>
      </c>
      <c r="AD49" s="639"/>
      <c r="AE49" s="657">
        <v>91865.475000000006</v>
      </c>
      <c r="AF49" s="664"/>
      <c r="AG49" s="657">
        <v>184177.495</v>
      </c>
      <c r="AH49" s="575"/>
    </row>
    <row r="50" spans="1:35" s="635" customFormat="1" ht="16.5" customHeight="1">
      <c r="A50" s="579"/>
      <c r="B50" s="633"/>
      <c r="C50" s="634" t="s">
        <v>33</v>
      </c>
      <c r="D50" s="639">
        <v>9879.2479999999996</v>
      </c>
      <c r="E50" s="639"/>
      <c r="F50" s="639">
        <v>20988.642</v>
      </c>
      <c r="G50" s="639"/>
      <c r="H50" s="639">
        <v>4280.1090000000004</v>
      </c>
      <c r="I50" s="639">
        <v>11529.216</v>
      </c>
      <c r="J50" s="639"/>
      <c r="K50" s="639">
        <v>20930.47</v>
      </c>
      <c r="L50" s="639">
        <v>33494.322</v>
      </c>
      <c r="M50" s="639"/>
      <c r="N50" s="657">
        <v>33088.175999999999</v>
      </c>
      <c r="O50" s="664"/>
      <c r="P50" s="657">
        <v>49763.33</v>
      </c>
      <c r="Q50" s="657"/>
      <c r="R50" s="639"/>
      <c r="S50" s="633"/>
      <c r="T50" s="634" t="s">
        <v>33</v>
      </c>
      <c r="U50" s="639">
        <v>21482.131000000001</v>
      </c>
      <c r="V50" s="639"/>
      <c r="W50" s="639">
        <v>63979.038</v>
      </c>
      <c r="X50" s="639"/>
      <c r="Y50" s="639">
        <v>11971.611000000001</v>
      </c>
      <c r="Z50" s="639">
        <v>36365.394</v>
      </c>
      <c r="AA50" s="639"/>
      <c r="AB50" s="639">
        <v>104.555454</v>
      </c>
      <c r="AC50" s="639">
        <v>377881.15700000001</v>
      </c>
      <c r="AD50" s="639"/>
      <c r="AE50" s="657">
        <v>122586.47900000001</v>
      </c>
      <c r="AF50" s="664"/>
      <c r="AG50" s="657">
        <v>259072.603</v>
      </c>
      <c r="AH50" s="575"/>
    </row>
    <row r="51" spans="1:35" s="109" customFormat="1" ht="16.5" customHeight="1" thickBot="1">
      <c r="A51" s="113"/>
      <c r="B51" s="224"/>
      <c r="C51" s="224"/>
      <c r="D51" s="224"/>
      <c r="E51" s="224"/>
      <c r="F51" s="224"/>
      <c r="G51" s="224"/>
      <c r="H51" s="224"/>
      <c r="I51" s="224"/>
      <c r="J51" s="224"/>
      <c r="K51" s="224"/>
      <c r="L51" s="224"/>
      <c r="M51" s="224"/>
      <c r="N51" s="224"/>
      <c r="O51" s="224"/>
      <c r="P51" s="224"/>
      <c r="Q51" s="224"/>
      <c r="R51" s="224"/>
      <c r="S51" s="225"/>
      <c r="T51" s="224"/>
      <c r="U51" s="224"/>
      <c r="V51" s="224"/>
      <c r="W51" s="224"/>
      <c r="X51" s="224"/>
      <c r="Y51" s="224"/>
      <c r="Z51" s="224"/>
      <c r="AA51" s="224"/>
      <c r="AB51" s="224"/>
      <c r="AC51" s="224"/>
      <c r="AD51" s="224"/>
      <c r="AE51" s="224"/>
      <c r="AF51" s="224"/>
      <c r="AG51" s="224"/>
      <c r="AH51" s="224"/>
    </row>
    <row r="52" spans="1:35" ht="17.25" customHeight="1">
      <c r="B52" s="166"/>
      <c r="C52" s="166"/>
      <c r="D52" s="166"/>
      <c r="E52" s="166"/>
      <c r="F52" s="166"/>
      <c r="G52" s="166"/>
      <c r="H52" s="166"/>
      <c r="I52" s="166"/>
      <c r="J52" s="166"/>
      <c r="K52" s="166"/>
      <c r="L52" s="166"/>
      <c r="M52" s="166"/>
      <c r="N52" s="166"/>
      <c r="O52" s="166"/>
      <c r="P52" s="166"/>
      <c r="Q52" s="166"/>
      <c r="R52" s="166"/>
      <c r="S52" s="226"/>
      <c r="T52" s="166"/>
      <c r="U52" s="166"/>
      <c r="V52" s="166"/>
      <c r="W52" s="166"/>
      <c r="X52" s="166"/>
      <c r="Y52" s="166"/>
      <c r="Z52" s="166"/>
      <c r="AA52" s="166"/>
      <c r="AB52" s="166"/>
      <c r="AC52" s="166"/>
      <c r="AD52" s="166"/>
      <c r="AE52" s="166"/>
      <c r="AF52" s="166"/>
      <c r="AG52" s="166"/>
      <c r="AH52" s="166"/>
    </row>
    <row r="53" spans="1:35" s="167" customFormat="1" ht="17.100000000000001" customHeight="1">
      <c r="B53" s="908"/>
      <c r="C53" s="908"/>
      <c r="D53" s="908"/>
      <c r="E53" s="908"/>
      <c r="F53" s="908"/>
      <c r="G53" s="908"/>
      <c r="H53" s="908"/>
      <c r="I53" s="908"/>
      <c r="J53" s="908"/>
      <c r="K53" s="908"/>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row>
    <row r="54" spans="1:35" ht="17.100000000000001" customHeight="1">
      <c r="B54" s="715"/>
      <c r="C54" s="715"/>
      <c r="D54" s="715"/>
      <c r="E54" s="715"/>
      <c r="F54" s="715"/>
      <c r="G54" s="715"/>
      <c r="H54" s="715"/>
      <c r="I54" s="715"/>
      <c r="J54" s="715"/>
      <c r="K54" s="715"/>
      <c r="L54" s="715"/>
      <c r="M54" s="715"/>
      <c r="N54" s="715"/>
      <c r="O54" s="715"/>
      <c r="P54" s="715"/>
      <c r="Q54" s="715"/>
      <c r="R54" s="715"/>
      <c r="S54" s="777"/>
      <c r="T54" s="715"/>
      <c r="U54" s="715"/>
      <c r="V54" s="715"/>
      <c r="W54" s="715"/>
      <c r="X54" s="715"/>
      <c r="Y54" s="715"/>
      <c r="Z54" s="715"/>
      <c r="AA54" s="715"/>
      <c r="AB54" s="715"/>
      <c r="AC54" s="715"/>
      <c r="AD54" s="715"/>
      <c r="AE54" s="715"/>
      <c r="AF54" s="715"/>
      <c r="AG54" s="715"/>
      <c r="AH54" s="715"/>
      <c r="AI54" s="715"/>
    </row>
    <row r="55" spans="1:35" s="228" customFormat="1" ht="17.100000000000001" customHeight="1">
      <c r="D55" s="207"/>
      <c r="E55" s="207"/>
      <c r="F55" s="207"/>
      <c r="G55" s="207"/>
      <c r="H55" s="207"/>
      <c r="I55" s="207"/>
      <c r="J55" s="207"/>
      <c r="K55" s="207"/>
      <c r="L55" s="207"/>
      <c r="M55" s="207"/>
      <c r="N55" s="207"/>
      <c r="O55" s="207"/>
      <c r="P55" s="207"/>
      <c r="Q55" s="207"/>
      <c r="R55" s="207"/>
      <c r="S55" s="229"/>
      <c r="T55" s="207"/>
      <c r="U55" s="207"/>
      <c r="V55" s="207"/>
      <c r="W55" s="207"/>
      <c r="X55" s="207"/>
      <c r="Y55" s="207"/>
      <c r="Z55" s="207"/>
      <c r="AA55" s="207"/>
      <c r="AB55" s="207"/>
      <c r="AC55" s="207"/>
      <c r="AD55" s="207"/>
      <c r="AE55" s="207"/>
      <c r="AF55" s="207"/>
      <c r="AG55" s="207"/>
      <c r="AH55" s="207"/>
    </row>
    <row r="56" spans="1:35" s="228" customFormat="1" ht="17.100000000000001" customHeight="1">
      <c r="D56" s="207"/>
      <c r="E56" s="207"/>
      <c r="F56" s="207"/>
      <c r="G56" s="207"/>
      <c r="H56" s="207"/>
      <c r="I56" s="207"/>
      <c r="J56" s="207"/>
      <c r="K56" s="207"/>
      <c r="L56" s="207"/>
      <c r="M56" s="207"/>
      <c r="N56" s="207"/>
      <c r="O56" s="207"/>
      <c r="P56" s="207"/>
      <c r="Q56" s="207"/>
      <c r="R56" s="207"/>
      <c r="S56" s="229"/>
      <c r="T56" s="207"/>
      <c r="U56" s="207"/>
      <c r="V56" s="207"/>
      <c r="W56" s="207"/>
      <c r="X56" s="207"/>
      <c r="Y56" s="207"/>
      <c r="Z56" s="207"/>
      <c r="AA56" s="207"/>
      <c r="AB56" s="207"/>
      <c r="AC56" s="207"/>
      <c r="AD56" s="207"/>
      <c r="AE56" s="207"/>
      <c r="AF56" s="207"/>
      <c r="AG56" s="207"/>
      <c r="AH56" s="207"/>
    </row>
    <row r="57" spans="1:35" s="207" customFormat="1" ht="17.100000000000001" customHeight="1">
      <c r="S57" s="229"/>
    </row>
    <row r="58" spans="1:35" ht="17.100000000000001" customHeight="1">
      <c r="C58" s="206"/>
      <c r="T58" s="206"/>
    </row>
    <row r="59" spans="1:35" ht="17.100000000000001" customHeight="1">
      <c r="C59" s="206"/>
      <c r="T59" s="206"/>
    </row>
    <row r="60" spans="1:35">
      <c r="B60" s="168"/>
      <c r="S60" s="230"/>
    </row>
    <row r="62" spans="1:35">
      <c r="A62" s="169"/>
      <c r="B62" s="170"/>
      <c r="S62" s="231"/>
    </row>
    <row r="63" spans="1:35">
      <c r="B63" s="171"/>
      <c r="S63" s="232"/>
    </row>
  </sheetData>
  <mergeCells count="31">
    <mergeCell ref="AD10:AD12"/>
    <mergeCell ref="AG10:AG11"/>
    <mergeCell ref="B53:R53"/>
    <mergeCell ref="S53:AH53"/>
    <mergeCell ref="P10:P11"/>
    <mergeCell ref="W10:W11"/>
    <mergeCell ref="Y10:Y11"/>
    <mergeCell ref="Z10:Z11"/>
    <mergeCell ref="AC10:AC11"/>
    <mergeCell ref="F10:F11"/>
    <mergeCell ref="I10:I11"/>
    <mergeCell ref="L10:L11"/>
    <mergeCell ref="M10:M12"/>
    <mergeCell ref="O10:O11"/>
    <mergeCell ref="U5:W5"/>
    <mergeCell ref="Y5:Z5"/>
    <mergeCell ref="AB5:AC5"/>
    <mergeCell ref="AE5:AH5"/>
    <mergeCell ref="D6:F6"/>
    <mergeCell ref="H6:I7"/>
    <mergeCell ref="K6:L7"/>
    <mergeCell ref="N6:P7"/>
    <mergeCell ref="U6:W7"/>
    <mergeCell ref="Y6:Z7"/>
    <mergeCell ref="AE6:AG7"/>
    <mergeCell ref="B1:C2"/>
    <mergeCell ref="S1:T2"/>
    <mergeCell ref="D5:F5"/>
    <mergeCell ref="H5:I5"/>
    <mergeCell ref="K5:L5"/>
    <mergeCell ref="N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AJ65"/>
  <sheetViews>
    <sheetView showGridLines="0" view="pageBreakPreview" topLeftCell="B1" zoomScale="80" zoomScaleNormal="80" zoomScaleSheetLayoutView="80" workbookViewId="0">
      <pane ySplit="13" topLeftCell="A23" activePane="bottomLeft" state="frozen"/>
      <selection activeCell="AE49" sqref="AE49"/>
      <selection pane="bottomLeft" activeCell="H50" sqref="A50:XFD50"/>
    </sheetView>
  </sheetViews>
  <sheetFormatPr defaultRowHeight="14.25"/>
  <cols>
    <col min="1" max="1" width="5.42578125" style="165" hidden="1" customWidth="1"/>
    <col min="2" max="2" width="6.7109375" style="165" customWidth="1"/>
    <col min="3" max="3" width="6.140625" style="165" customWidth="1"/>
    <col min="4" max="4" width="11.42578125" style="165" customWidth="1"/>
    <col min="5" max="5" width="13.42578125" style="165" customWidth="1"/>
    <col min="6" max="6" width="3" style="165" customWidth="1"/>
    <col min="7" max="7" width="10.5703125" style="165" customWidth="1"/>
    <col min="8" max="8" width="11" style="165" customWidth="1"/>
    <col min="9" max="9" width="2.42578125" style="165" customWidth="1"/>
    <col min="10" max="10" width="10.85546875" style="165" customWidth="1"/>
    <col min="11" max="11" width="11.85546875" style="165" customWidth="1"/>
    <col min="12" max="12" width="2" style="165" customWidth="1"/>
    <col min="13" max="13" width="9.5703125" style="165" customWidth="1"/>
    <col min="14" max="14" width="1.28515625" style="165" customWidth="1"/>
    <col min="15" max="15" width="11.7109375" style="165" bestFit="1" customWidth="1"/>
    <col min="16" max="16" width="0.85546875" style="165" customWidth="1"/>
    <col min="17" max="17" width="2" style="165" customWidth="1"/>
    <col min="18" max="18" width="4.140625" style="165" hidden="1" customWidth="1"/>
    <col min="19" max="19" width="6.5703125" style="165" customWidth="1"/>
    <col min="20" max="20" width="6.140625" style="165" customWidth="1"/>
    <col min="21" max="21" width="7.7109375" style="165" customWidth="1"/>
    <col min="22" max="22" width="1.7109375" style="165" customWidth="1"/>
    <col min="23" max="23" width="11" style="165" customWidth="1"/>
    <col min="24" max="24" width="3.140625" style="165" customWidth="1"/>
    <col min="25" max="25" width="10.42578125" style="165" customWidth="1"/>
    <col min="26" max="26" width="1.28515625" style="165" customWidth="1"/>
    <col min="27" max="27" width="11.140625" style="165" customWidth="1"/>
    <col min="28" max="28" width="2.42578125" style="165" customWidth="1"/>
    <col min="29" max="29" width="9.42578125" style="592" customWidth="1"/>
    <col min="30" max="30" width="13.28515625" style="165" customWidth="1"/>
    <col min="31" max="31" width="2.42578125" style="165" customWidth="1"/>
    <col min="32" max="32" width="9.140625" style="165" customWidth="1"/>
    <col min="33" max="33" width="12.42578125" style="165" customWidth="1"/>
    <col min="34" max="34" width="0.85546875" style="165" customWidth="1"/>
    <col min="35" max="35" width="1" style="165" customWidth="1"/>
    <col min="36" max="16384" width="9.140625" style="165"/>
  </cols>
  <sheetData>
    <row r="1" spans="1:36" s="208" customFormat="1" ht="18.75" customHeight="1">
      <c r="B1" s="893" t="s">
        <v>162</v>
      </c>
      <c r="C1" s="893"/>
      <c r="D1" s="2" t="s">
        <v>164</v>
      </c>
      <c r="S1" s="893" t="s">
        <v>162</v>
      </c>
      <c r="T1" s="893"/>
      <c r="U1" s="2" t="s">
        <v>164</v>
      </c>
      <c r="V1" s="233"/>
      <c r="W1" s="233"/>
      <c r="X1" s="233"/>
      <c r="Y1" s="233"/>
      <c r="Z1" s="233"/>
      <c r="AA1" s="233"/>
      <c r="AB1" s="233"/>
      <c r="AC1" s="583"/>
      <c r="AD1" s="233"/>
      <c r="AE1" s="233"/>
      <c r="AF1" s="233"/>
      <c r="AG1" s="233"/>
      <c r="AH1" s="233"/>
    </row>
    <row r="2" spans="1:36" s="208" customFormat="1" ht="18.75" customHeight="1">
      <c r="A2" s="112" t="s">
        <v>145</v>
      </c>
      <c r="B2" s="893"/>
      <c r="C2" s="893"/>
      <c r="D2" s="57" t="s">
        <v>166</v>
      </c>
      <c r="R2" s="112" t="s">
        <v>145</v>
      </c>
      <c r="S2" s="893"/>
      <c r="T2" s="893"/>
      <c r="U2" s="57" t="s">
        <v>166</v>
      </c>
      <c r="V2" s="233"/>
      <c r="W2" s="233"/>
      <c r="X2" s="233"/>
      <c r="Y2" s="233"/>
      <c r="Z2" s="233"/>
      <c r="AA2" s="233"/>
      <c r="AB2" s="233"/>
      <c r="AC2" s="583"/>
      <c r="AD2" s="233"/>
      <c r="AE2" s="233"/>
      <c r="AF2" s="233"/>
      <c r="AG2" s="233"/>
      <c r="AH2" s="233"/>
    </row>
    <row r="3" spans="1:36" s="208" customFormat="1" ht="15" customHeight="1" thickBot="1">
      <c r="A3" s="209"/>
      <c r="B3" s="209"/>
      <c r="C3" s="209"/>
      <c r="D3" s="209"/>
      <c r="E3" s="209"/>
      <c r="F3" s="209"/>
      <c r="G3" s="209"/>
      <c r="H3" s="209"/>
      <c r="I3" s="209"/>
      <c r="J3" s="209"/>
      <c r="K3" s="209"/>
      <c r="L3" s="209"/>
      <c r="M3" s="209"/>
      <c r="N3" s="209"/>
      <c r="O3" s="209"/>
      <c r="P3" s="209"/>
      <c r="Q3" s="209"/>
      <c r="R3" s="234"/>
      <c r="S3" s="234"/>
      <c r="T3" s="234"/>
      <c r="U3" s="234"/>
      <c r="V3" s="234"/>
      <c r="W3" s="234"/>
      <c r="X3" s="234"/>
      <c r="Y3" s="234"/>
      <c r="Z3" s="234"/>
      <c r="AA3" s="234"/>
      <c r="AB3" s="234"/>
      <c r="AC3" s="588"/>
      <c r="AD3" s="234"/>
      <c r="AE3" s="234"/>
      <c r="AF3" s="234"/>
      <c r="AG3" s="234"/>
      <c r="AH3" s="234"/>
      <c r="AI3" s="209"/>
    </row>
    <row r="4" spans="1:36" s="109" customFormat="1" ht="5.0999999999999996" customHeight="1">
      <c r="A4" s="115"/>
      <c r="B4" s="116"/>
      <c r="C4" s="116"/>
      <c r="D4" s="116"/>
      <c r="E4" s="116"/>
      <c r="F4" s="116"/>
      <c r="G4" s="116"/>
      <c r="H4" s="116"/>
      <c r="I4" s="116"/>
      <c r="J4" s="116"/>
      <c r="K4" s="116"/>
      <c r="L4" s="116"/>
      <c r="M4" s="116"/>
      <c r="N4" s="116"/>
      <c r="O4" s="116"/>
      <c r="P4" s="116"/>
      <c r="Q4" s="116"/>
      <c r="R4" s="117"/>
      <c r="S4" s="117"/>
      <c r="T4" s="117"/>
      <c r="U4" s="117"/>
      <c r="V4" s="117"/>
      <c r="W4" s="117"/>
      <c r="X4" s="117"/>
      <c r="Y4" s="117"/>
      <c r="Z4" s="117"/>
      <c r="AA4" s="117"/>
      <c r="AB4" s="117"/>
      <c r="AC4" s="598"/>
      <c r="AD4" s="117"/>
      <c r="AE4" s="117"/>
      <c r="AF4" s="117"/>
      <c r="AG4" s="117"/>
      <c r="AH4" s="117"/>
      <c r="AI4" s="117"/>
    </row>
    <row r="5" spans="1:36" s="109" customFormat="1" ht="63" customHeight="1">
      <c r="A5" s="115"/>
      <c r="B5" s="567" t="s">
        <v>117</v>
      </c>
      <c r="C5" s="116"/>
      <c r="D5" s="895" t="s">
        <v>190</v>
      </c>
      <c r="E5" s="895"/>
      <c r="F5" s="116"/>
      <c r="G5" s="895" t="s">
        <v>191</v>
      </c>
      <c r="H5" s="895"/>
      <c r="I5" s="116"/>
      <c r="J5" s="895" t="s">
        <v>192</v>
      </c>
      <c r="K5" s="895"/>
      <c r="L5" s="116"/>
      <c r="M5" s="895" t="s">
        <v>193</v>
      </c>
      <c r="N5" s="895"/>
      <c r="O5" s="895"/>
      <c r="P5" s="895"/>
      <c r="Q5" s="895"/>
      <c r="R5" s="117"/>
      <c r="S5" s="569" t="s">
        <v>117</v>
      </c>
      <c r="T5" s="117"/>
      <c r="U5" s="911" t="s">
        <v>194</v>
      </c>
      <c r="V5" s="911"/>
      <c r="W5" s="911"/>
      <c r="X5" s="117"/>
      <c r="Y5" s="911" t="s">
        <v>195</v>
      </c>
      <c r="Z5" s="911"/>
      <c r="AA5" s="911"/>
      <c r="AB5" s="117"/>
      <c r="AC5" s="911" t="s">
        <v>196</v>
      </c>
      <c r="AD5" s="911"/>
      <c r="AE5" s="117"/>
      <c r="AF5" s="911" t="s">
        <v>197</v>
      </c>
      <c r="AG5" s="911"/>
      <c r="AH5" s="911"/>
      <c r="AI5" s="911"/>
    </row>
    <row r="6" spans="1:36" s="125" customFormat="1" ht="18" customHeight="1">
      <c r="A6" s="120"/>
      <c r="B6" s="568" t="s">
        <v>21</v>
      </c>
      <c r="C6" s="122"/>
      <c r="D6" s="897" t="s">
        <v>198</v>
      </c>
      <c r="E6" s="897"/>
      <c r="F6" s="121"/>
      <c r="G6" s="897" t="s">
        <v>199</v>
      </c>
      <c r="H6" s="897"/>
      <c r="I6" s="122"/>
      <c r="J6" s="897" t="s">
        <v>200</v>
      </c>
      <c r="K6" s="897"/>
      <c r="L6" s="122"/>
      <c r="M6" s="897" t="s">
        <v>201</v>
      </c>
      <c r="N6" s="897"/>
      <c r="O6" s="897"/>
      <c r="P6" s="122"/>
      <c r="Q6" s="122"/>
      <c r="R6" s="184"/>
      <c r="S6" s="571" t="s">
        <v>21</v>
      </c>
      <c r="T6" s="184"/>
      <c r="U6" s="919" t="s">
        <v>202</v>
      </c>
      <c r="V6" s="919"/>
      <c r="W6" s="919"/>
      <c r="X6" s="123"/>
      <c r="Y6" s="919" t="s">
        <v>203</v>
      </c>
      <c r="Z6" s="919"/>
      <c r="AA6" s="919"/>
      <c r="AB6" s="184"/>
      <c r="AC6" s="919" t="s">
        <v>204</v>
      </c>
      <c r="AD6" s="919"/>
      <c r="AE6" s="919"/>
      <c r="AF6" s="919" t="s">
        <v>205</v>
      </c>
      <c r="AG6" s="919"/>
      <c r="AH6" s="184"/>
      <c r="AI6" s="184"/>
    </row>
    <row r="7" spans="1:36" s="109" customFormat="1" ht="33" customHeight="1">
      <c r="A7" s="115"/>
      <c r="B7" s="116"/>
      <c r="C7" s="126"/>
      <c r="D7" s="897"/>
      <c r="E7" s="897"/>
      <c r="F7" s="118"/>
      <c r="G7" s="897"/>
      <c r="H7" s="897"/>
      <c r="I7" s="127"/>
      <c r="J7" s="897"/>
      <c r="K7" s="897"/>
      <c r="L7" s="122"/>
      <c r="M7" s="897"/>
      <c r="N7" s="897"/>
      <c r="O7" s="897"/>
      <c r="P7" s="118"/>
      <c r="Q7" s="118"/>
      <c r="R7" s="117"/>
      <c r="S7" s="116"/>
      <c r="T7" s="131"/>
      <c r="U7" s="919"/>
      <c r="V7" s="919"/>
      <c r="W7" s="919"/>
      <c r="X7" s="128"/>
      <c r="Y7" s="919"/>
      <c r="Z7" s="919"/>
      <c r="AA7" s="919"/>
      <c r="AB7" s="235"/>
      <c r="AC7" s="919"/>
      <c r="AD7" s="919"/>
      <c r="AE7" s="919"/>
      <c r="AF7" s="919"/>
      <c r="AG7" s="919"/>
      <c r="AH7" s="128"/>
      <c r="AI7" s="128"/>
    </row>
    <row r="8" spans="1:36" s="109" customFormat="1" ht="4.5" customHeight="1">
      <c r="A8" s="115"/>
      <c r="B8" s="126"/>
      <c r="C8" s="126"/>
      <c r="D8" s="129"/>
      <c r="E8" s="129"/>
      <c r="F8" s="130"/>
      <c r="G8" s="129"/>
      <c r="H8" s="129"/>
      <c r="I8" s="130"/>
      <c r="J8" s="129"/>
      <c r="K8" s="129"/>
      <c r="L8" s="130"/>
      <c r="M8" s="129"/>
      <c r="N8" s="129"/>
      <c r="O8" s="129"/>
      <c r="P8" s="129"/>
      <c r="Q8" s="130"/>
      <c r="R8" s="117"/>
      <c r="S8" s="131"/>
      <c r="T8" s="131"/>
      <c r="U8" s="132"/>
      <c r="V8" s="132"/>
      <c r="W8" s="132"/>
      <c r="X8" s="133"/>
      <c r="Y8" s="132"/>
      <c r="Z8" s="132"/>
      <c r="AA8" s="132"/>
      <c r="AB8" s="133"/>
      <c r="AC8" s="597"/>
      <c r="AD8" s="132"/>
      <c r="AE8" s="133"/>
      <c r="AF8" s="132"/>
      <c r="AG8" s="132"/>
      <c r="AH8" s="132"/>
      <c r="AI8" s="133"/>
    </row>
    <row r="9" spans="1:36" s="109" customFormat="1" ht="5.0999999999999996" customHeight="1">
      <c r="A9" s="115"/>
      <c r="B9" s="126"/>
      <c r="C9" s="126"/>
      <c r="D9" s="118"/>
      <c r="E9" s="118"/>
      <c r="F9" s="118"/>
      <c r="G9" s="118"/>
      <c r="H9" s="118"/>
      <c r="I9" s="118"/>
      <c r="J9" s="118"/>
      <c r="K9" s="118"/>
      <c r="L9" s="118"/>
      <c r="M9" s="118"/>
      <c r="N9" s="118"/>
      <c r="O9" s="118"/>
      <c r="P9" s="118"/>
      <c r="Q9" s="118"/>
      <c r="R9" s="117"/>
      <c r="S9" s="131"/>
      <c r="T9" s="131"/>
      <c r="U9" s="128"/>
      <c r="V9" s="128"/>
      <c r="W9" s="128"/>
      <c r="X9" s="128"/>
      <c r="Y9" s="128"/>
      <c r="Z9" s="128"/>
      <c r="AA9" s="128"/>
      <c r="AB9" s="128"/>
      <c r="AC9" s="596"/>
      <c r="AD9" s="128"/>
      <c r="AE9" s="128"/>
      <c r="AF9" s="128"/>
      <c r="AG9" s="128"/>
      <c r="AH9" s="128"/>
      <c r="AI9" s="128"/>
    </row>
    <row r="10" spans="1:36" s="125" customFormat="1" ht="15.75" customHeight="1">
      <c r="A10" s="120"/>
      <c r="B10" s="126"/>
      <c r="C10" s="126"/>
      <c r="D10" s="338" t="s">
        <v>183</v>
      </c>
      <c r="E10" s="898" t="s">
        <v>184</v>
      </c>
      <c r="F10" s="236"/>
      <c r="G10" s="338" t="s">
        <v>183</v>
      </c>
      <c r="H10" s="898" t="s">
        <v>184</v>
      </c>
      <c r="I10" s="236"/>
      <c r="J10" s="338" t="s">
        <v>183</v>
      </c>
      <c r="K10" s="898" t="s">
        <v>184</v>
      </c>
      <c r="L10" s="899"/>
      <c r="M10" s="338" t="s">
        <v>183</v>
      </c>
      <c r="N10" s="898"/>
      <c r="O10" s="898" t="s">
        <v>184</v>
      </c>
      <c r="P10" s="122"/>
      <c r="Q10" s="900"/>
      <c r="R10" s="184"/>
      <c r="S10" s="131"/>
      <c r="T10" s="131"/>
      <c r="U10" s="920" t="s">
        <v>206</v>
      </c>
      <c r="V10" s="237"/>
      <c r="W10" s="898" t="s">
        <v>184</v>
      </c>
      <c r="X10" s="237"/>
      <c r="Y10" s="920" t="s">
        <v>206</v>
      </c>
      <c r="Z10" s="237"/>
      <c r="AA10" s="898" t="s">
        <v>184</v>
      </c>
      <c r="AB10" s="237"/>
      <c r="AC10" s="920" t="s">
        <v>206</v>
      </c>
      <c r="AD10" s="898" t="s">
        <v>184</v>
      </c>
      <c r="AE10" s="913"/>
      <c r="AF10" s="920" t="s">
        <v>206</v>
      </c>
      <c r="AG10" s="898" t="s">
        <v>184</v>
      </c>
      <c r="AH10" s="184"/>
      <c r="AI10" s="935"/>
    </row>
    <row r="11" spans="1:36" s="125" customFormat="1" ht="15.75" customHeight="1">
      <c r="A11" s="120"/>
      <c r="B11" s="126"/>
      <c r="C11" s="126"/>
      <c r="D11" s="338" t="s">
        <v>187</v>
      </c>
      <c r="E11" s="898"/>
      <c r="F11" s="236"/>
      <c r="G11" s="338" t="s">
        <v>187</v>
      </c>
      <c r="H11" s="898"/>
      <c r="I11" s="236"/>
      <c r="J11" s="338" t="s">
        <v>187</v>
      </c>
      <c r="K11" s="898"/>
      <c r="L11" s="899"/>
      <c r="M11" s="338" t="s">
        <v>187</v>
      </c>
      <c r="N11" s="898"/>
      <c r="O11" s="898"/>
      <c r="P11" s="122"/>
      <c r="Q11" s="900"/>
      <c r="R11" s="184"/>
      <c r="S11" s="131"/>
      <c r="T11" s="131"/>
      <c r="U11" s="920"/>
      <c r="V11" s="237"/>
      <c r="W11" s="898"/>
      <c r="X11" s="237"/>
      <c r="Y11" s="920"/>
      <c r="Z11" s="237"/>
      <c r="AA11" s="898"/>
      <c r="AB11" s="237"/>
      <c r="AC11" s="920"/>
      <c r="AD11" s="898"/>
      <c r="AE11" s="913"/>
      <c r="AF11" s="920"/>
      <c r="AG11" s="898"/>
      <c r="AH11" s="184"/>
      <c r="AI11" s="935"/>
    </row>
    <row r="12" spans="1:36" s="125" customFormat="1" ht="21.75" customHeight="1">
      <c r="A12" s="120"/>
      <c r="B12" s="126"/>
      <c r="C12" s="126"/>
      <c r="D12" s="333" t="s">
        <v>143</v>
      </c>
      <c r="E12" s="338"/>
      <c r="F12" s="122"/>
      <c r="G12" s="333" t="s">
        <v>143</v>
      </c>
      <c r="H12" s="338"/>
      <c r="I12" s="122"/>
      <c r="J12" s="333" t="s">
        <v>143</v>
      </c>
      <c r="K12" s="338"/>
      <c r="L12" s="899"/>
      <c r="M12" s="333" t="s">
        <v>143</v>
      </c>
      <c r="N12" s="338"/>
      <c r="O12" s="139"/>
      <c r="P12" s="122"/>
      <c r="Q12" s="900"/>
      <c r="R12" s="184"/>
      <c r="S12" s="131"/>
      <c r="T12" s="131"/>
      <c r="U12" s="191"/>
      <c r="V12" s="184"/>
      <c r="W12" s="139"/>
      <c r="X12" s="184"/>
      <c r="Y12" s="191"/>
      <c r="Z12" s="335"/>
      <c r="AA12" s="335"/>
      <c r="AB12" s="184"/>
      <c r="AC12" s="591"/>
      <c r="AD12" s="139"/>
      <c r="AE12" s="913"/>
      <c r="AF12" s="191"/>
      <c r="AG12" s="139"/>
      <c r="AH12" s="184"/>
      <c r="AI12" s="935"/>
    </row>
    <row r="13" spans="1:36" s="109" customFormat="1" ht="5.0999999999999996" customHeight="1" thickBot="1">
      <c r="A13" s="141"/>
      <c r="B13" s="142"/>
      <c r="C13" s="142"/>
      <c r="D13" s="144"/>
      <c r="E13" s="238"/>
      <c r="F13" s="142"/>
      <c r="G13" s="142"/>
      <c r="H13" s="142"/>
      <c r="I13" s="142"/>
      <c r="J13" s="142"/>
      <c r="K13" s="142"/>
      <c r="L13" s="142"/>
      <c r="M13" s="142"/>
      <c r="N13" s="142"/>
      <c r="O13" s="142"/>
      <c r="P13" s="142"/>
      <c r="Q13" s="142"/>
      <c r="R13" s="193"/>
      <c r="S13" s="193"/>
      <c r="T13" s="193"/>
      <c r="U13" s="193"/>
      <c r="V13" s="193"/>
      <c r="W13" s="193"/>
      <c r="X13" s="193"/>
      <c r="Y13" s="193"/>
      <c r="Z13" s="193"/>
      <c r="AA13" s="194"/>
      <c r="AB13" s="193"/>
      <c r="AC13" s="595"/>
      <c r="AD13" s="193"/>
      <c r="AE13" s="193"/>
      <c r="AF13" s="193"/>
      <c r="AG13" s="193"/>
      <c r="AH13" s="193"/>
      <c r="AI13" s="193"/>
    </row>
    <row r="14" spans="1:36" s="109" customFormat="1" ht="17.100000000000001" customHeight="1">
      <c r="B14" s="149"/>
      <c r="C14" s="149"/>
      <c r="D14" s="150"/>
      <c r="E14" s="150"/>
      <c r="F14" s="149"/>
      <c r="G14" s="149"/>
      <c r="H14" s="149"/>
      <c r="I14" s="149"/>
      <c r="J14" s="149"/>
      <c r="K14" s="149"/>
      <c r="L14" s="149"/>
      <c r="M14" s="149"/>
      <c r="N14" s="149"/>
      <c r="O14" s="149"/>
      <c r="P14" s="149"/>
      <c r="Q14" s="149"/>
      <c r="R14" s="151"/>
      <c r="S14" s="239"/>
      <c r="T14" s="151"/>
      <c r="U14" s="151"/>
      <c r="V14" s="151"/>
      <c r="W14" s="151"/>
      <c r="X14" s="151"/>
      <c r="Y14" s="151"/>
      <c r="Z14" s="151"/>
      <c r="AA14" s="240"/>
      <c r="AB14" s="151"/>
      <c r="AC14" s="594"/>
      <c r="AD14" s="151"/>
      <c r="AE14" s="151"/>
      <c r="AF14" s="240"/>
      <c r="AG14" s="240"/>
      <c r="AH14" s="240"/>
      <c r="AI14" s="151"/>
    </row>
    <row r="15" spans="1:36" s="109" customFormat="1" ht="17.100000000000001" customHeight="1">
      <c r="B15" s="30" t="s">
        <v>32</v>
      </c>
      <c r="C15" s="149"/>
      <c r="D15" s="149">
        <v>152600</v>
      </c>
      <c r="E15" s="149">
        <v>397827</v>
      </c>
      <c r="F15" s="149"/>
      <c r="G15" s="149">
        <v>255955</v>
      </c>
      <c r="H15" s="149">
        <v>527335</v>
      </c>
      <c r="I15" s="149"/>
      <c r="J15" s="149">
        <v>83593</v>
      </c>
      <c r="K15" s="149">
        <v>308922</v>
      </c>
      <c r="L15" s="149"/>
      <c r="M15" s="149">
        <v>39501</v>
      </c>
      <c r="N15" s="149"/>
      <c r="O15" s="149">
        <v>235530</v>
      </c>
      <c r="P15" s="44"/>
      <c r="Q15" s="44"/>
      <c r="R15" s="44" t="e">
        <f>SUM(#REF!)</f>
        <v>#REF!</v>
      </c>
      <c r="S15" s="30" t="s">
        <v>32</v>
      </c>
      <c r="T15" s="44"/>
      <c r="U15" s="44">
        <v>2486</v>
      </c>
      <c r="V15" s="44"/>
      <c r="W15" s="149">
        <v>498074</v>
      </c>
      <c r="X15" s="149"/>
      <c r="Y15" s="149">
        <v>271719</v>
      </c>
      <c r="Z15" s="149"/>
      <c r="AA15" s="149">
        <v>127880</v>
      </c>
      <c r="AB15" s="149"/>
      <c r="AC15" s="581">
        <v>33601</v>
      </c>
      <c r="AD15" s="149">
        <v>1830474</v>
      </c>
      <c r="AE15" s="149"/>
      <c r="AF15" s="149">
        <v>9641</v>
      </c>
      <c r="AG15" s="149">
        <v>1050255</v>
      </c>
      <c r="AH15" s="44"/>
      <c r="AI15" s="44"/>
      <c r="AJ15" s="125"/>
    </row>
    <row r="16" spans="1:36" s="109" customFormat="1" ht="17.100000000000001" customHeight="1">
      <c r="B16" s="346" t="s">
        <v>306</v>
      </c>
      <c r="C16" s="352"/>
      <c r="D16" s="352">
        <v>132103</v>
      </c>
      <c r="E16" s="352">
        <v>444371</v>
      </c>
      <c r="F16" s="352"/>
      <c r="G16" s="352">
        <v>156508</v>
      </c>
      <c r="H16" s="352">
        <v>427856</v>
      </c>
      <c r="I16" s="352"/>
      <c r="J16" s="352">
        <v>51373</v>
      </c>
      <c r="K16" s="352">
        <v>294268</v>
      </c>
      <c r="L16" s="352"/>
      <c r="M16" s="352">
        <v>50304</v>
      </c>
      <c r="N16" s="352">
        <v>0</v>
      </c>
      <c r="O16" s="352">
        <v>302981</v>
      </c>
      <c r="P16" s="352"/>
      <c r="Q16" s="352"/>
      <c r="R16" s="353">
        <v>0</v>
      </c>
      <c r="S16" s="346" t="s">
        <v>306</v>
      </c>
      <c r="T16" s="352"/>
      <c r="U16" s="352">
        <v>3105</v>
      </c>
      <c r="V16" s="352"/>
      <c r="W16" s="352">
        <v>660253</v>
      </c>
      <c r="X16" s="352"/>
      <c r="Y16" s="352">
        <v>304750</v>
      </c>
      <c r="Z16" s="352"/>
      <c r="AA16" s="352">
        <v>109952</v>
      </c>
      <c r="AB16" s="352"/>
      <c r="AC16" s="585">
        <v>36119</v>
      </c>
      <c r="AD16" s="599">
        <v>1953894</v>
      </c>
      <c r="AE16" s="352"/>
      <c r="AF16" s="352">
        <v>8631</v>
      </c>
      <c r="AG16" s="352">
        <v>996022</v>
      </c>
      <c r="AH16" s="44"/>
      <c r="AI16" s="44"/>
      <c r="AJ16" s="125"/>
    </row>
    <row r="17" spans="1:36" s="109" customFormat="1" ht="17.100000000000001" customHeight="1">
      <c r="B17" s="30" t="s">
        <v>458</v>
      </c>
      <c r="C17" s="352"/>
      <c r="D17" s="352">
        <v>164652</v>
      </c>
      <c r="E17" s="352">
        <v>580957</v>
      </c>
      <c r="F17" s="352"/>
      <c r="G17" s="352">
        <v>208296</v>
      </c>
      <c r="H17" s="352">
        <v>592749</v>
      </c>
      <c r="I17" s="352"/>
      <c r="J17" s="352">
        <v>93454</v>
      </c>
      <c r="K17" s="352">
        <v>514655</v>
      </c>
      <c r="L17" s="352"/>
      <c r="M17" s="352">
        <v>42885</v>
      </c>
      <c r="N17" s="352"/>
      <c r="O17" s="352">
        <v>271242</v>
      </c>
      <c r="P17" s="352"/>
      <c r="Q17" s="352"/>
      <c r="R17" s="353">
        <v>0</v>
      </c>
      <c r="S17" s="30" t="s">
        <v>458</v>
      </c>
      <c r="T17" s="352"/>
      <c r="U17" s="352">
        <v>2755</v>
      </c>
      <c r="V17" s="352"/>
      <c r="W17" s="352">
        <v>585408</v>
      </c>
      <c r="X17" s="352"/>
      <c r="Y17" s="352">
        <v>211499</v>
      </c>
      <c r="Z17" s="352"/>
      <c r="AA17" s="352">
        <v>135736</v>
      </c>
      <c r="AB17" s="352"/>
      <c r="AC17" s="584">
        <v>35319</v>
      </c>
      <c r="AD17" s="352">
        <v>1992635</v>
      </c>
      <c r="AE17" s="352"/>
      <c r="AF17" s="352">
        <v>10465</v>
      </c>
      <c r="AG17" s="352">
        <v>1123996</v>
      </c>
      <c r="AH17" s="44"/>
      <c r="AI17" s="44"/>
      <c r="AJ17" s="125"/>
    </row>
    <row r="18" spans="1:36" s="635" customFormat="1" ht="17.100000000000001" customHeight="1">
      <c r="B18" s="30" t="s">
        <v>464</v>
      </c>
      <c r="C18" s="639"/>
      <c r="D18" s="639">
        <v>165848</v>
      </c>
      <c r="E18" s="639">
        <v>523069</v>
      </c>
      <c r="F18" s="639"/>
      <c r="G18" s="639">
        <v>210639</v>
      </c>
      <c r="H18" s="639">
        <v>532949</v>
      </c>
      <c r="I18" s="639"/>
      <c r="J18" s="639">
        <v>94382</v>
      </c>
      <c r="K18" s="639">
        <v>470351</v>
      </c>
      <c r="L18" s="639"/>
      <c r="M18" s="639">
        <v>75729</v>
      </c>
      <c r="N18" s="639"/>
      <c r="O18" s="639">
        <v>496487</v>
      </c>
      <c r="P18" s="639"/>
      <c r="Q18" s="639"/>
      <c r="R18" s="639"/>
      <c r="S18" s="30" t="s">
        <v>464</v>
      </c>
      <c r="T18" s="639"/>
      <c r="U18" s="639">
        <v>2307</v>
      </c>
      <c r="V18" s="639"/>
      <c r="W18" s="639">
        <v>321440</v>
      </c>
      <c r="X18" s="639"/>
      <c r="Y18" s="639">
        <v>409940</v>
      </c>
      <c r="Z18" s="639"/>
      <c r="AA18" s="639">
        <v>107008</v>
      </c>
      <c r="AB18" s="639"/>
      <c r="AC18" s="590">
        <v>35140</v>
      </c>
      <c r="AD18" s="639">
        <v>1945155</v>
      </c>
      <c r="AE18" s="639"/>
      <c r="AF18" s="639">
        <v>8337</v>
      </c>
      <c r="AG18" s="639">
        <v>927483</v>
      </c>
      <c r="AH18" s="575"/>
      <c r="AI18" s="575"/>
      <c r="AJ18" s="675"/>
    </row>
    <row r="19" spans="1:36" s="635" customFormat="1" ht="17.100000000000001" customHeight="1">
      <c r="B19" s="633" t="s">
        <v>482</v>
      </c>
      <c r="C19" s="639"/>
      <c r="D19" s="639">
        <v>141913.61391000001</v>
      </c>
      <c r="E19" s="639">
        <v>418883.45299999998</v>
      </c>
      <c r="F19" s="639"/>
      <c r="G19" s="639">
        <v>157868</v>
      </c>
      <c r="H19" s="639">
        <v>388680.63699999999</v>
      </c>
      <c r="I19" s="639"/>
      <c r="J19" s="639">
        <v>126299.54399999999</v>
      </c>
      <c r="K19" s="639">
        <v>528214.73900000006</v>
      </c>
      <c r="L19" s="639"/>
      <c r="M19" s="639">
        <v>77259.108000000007</v>
      </c>
      <c r="N19" s="639">
        <v>0</v>
      </c>
      <c r="O19" s="639">
        <v>521310.35999999993</v>
      </c>
      <c r="P19" s="639"/>
      <c r="Q19" s="639"/>
      <c r="R19" s="639"/>
      <c r="S19" s="633" t="s">
        <v>482</v>
      </c>
      <c r="T19" s="633"/>
      <c r="U19" s="639">
        <v>1523</v>
      </c>
      <c r="V19" s="639">
        <v>0</v>
      </c>
      <c r="W19" s="639">
        <v>281504.66300000006</v>
      </c>
      <c r="X19" s="639"/>
      <c r="Y19" s="639">
        <v>271490</v>
      </c>
      <c r="Z19" s="639">
        <v>0</v>
      </c>
      <c r="AA19" s="639">
        <v>115634.158</v>
      </c>
      <c r="AB19" s="639"/>
      <c r="AC19" s="590">
        <v>38912</v>
      </c>
      <c r="AD19" s="639">
        <v>1994972.4350000001</v>
      </c>
      <c r="AE19" s="639"/>
      <c r="AF19" s="639">
        <v>7715</v>
      </c>
      <c r="AG19" s="639">
        <v>835381</v>
      </c>
      <c r="AH19" s="575"/>
      <c r="AI19" s="575"/>
      <c r="AJ19" s="675"/>
    </row>
    <row r="20" spans="1:36" s="635" customFormat="1" ht="17.100000000000001" customHeight="1">
      <c r="B20" s="633" t="s">
        <v>474</v>
      </c>
      <c r="C20" s="639"/>
      <c r="D20" s="639">
        <v>113554.84</v>
      </c>
      <c r="E20" s="639">
        <v>525682.90899999999</v>
      </c>
      <c r="F20" s="639"/>
      <c r="G20" s="639">
        <v>133082.14500000002</v>
      </c>
      <c r="H20" s="639">
        <v>453634.65100000001</v>
      </c>
      <c r="I20" s="639"/>
      <c r="J20" s="639">
        <v>112603.77099999998</v>
      </c>
      <c r="K20" s="639">
        <v>553686.59400000004</v>
      </c>
      <c r="L20" s="639"/>
      <c r="M20" s="639">
        <v>64928.584999999992</v>
      </c>
      <c r="N20" s="639">
        <v>0</v>
      </c>
      <c r="O20" s="639">
        <v>1170876.9740000002</v>
      </c>
      <c r="P20" s="639"/>
      <c r="Q20" s="639"/>
      <c r="R20" s="639"/>
      <c r="S20" s="633" t="s">
        <v>474</v>
      </c>
      <c r="T20" s="633"/>
      <c r="U20" s="639">
        <v>3753</v>
      </c>
      <c r="V20" s="639">
        <v>0</v>
      </c>
      <c r="W20" s="639">
        <v>472209.29800000001</v>
      </c>
      <c r="X20" s="639"/>
      <c r="Y20" s="639">
        <v>917476</v>
      </c>
      <c r="Z20" s="639">
        <v>0</v>
      </c>
      <c r="AA20" s="639">
        <v>184224.09499999997</v>
      </c>
      <c r="AB20" s="639"/>
      <c r="AC20" s="590">
        <v>42945</v>
      </c>
      <c r="AD20" s="639">
        <v>2236958.0260000001</v>
      </c>
      <c r="AE20" s="639"/>
      <c r="AF20" s="639">
        <v>8468</v>
      </c>
      <c r="AG20" s="639">
        <v>949901.61899999983</v>
      </c>
      <c r="AH20" s="575"/>
      <c r="AI20" s="575"/>
      <c r="AJ20" s="675"/>
    </row>
    <row r="21" spans="1:36" s="109" customFormat="1" ht="10.5" customHeight="1">
      <c r="A21" s="198"/>
      <c r="B21" s="156"/>
      <c r="C21" s="157"/>
      <c r="D21" s="218"/>
      <c r="E21" s="219"/>
      <c r="F21" s="157"/>
      <c r="G21" s="218"/>
      <c r="H21" s="218"/>
      <c r="I21" s="157"/>
      <c r="J21" s="218"/>
      <c r="K21" s="218"/>
      <c r="L21" s="157"/>
      <c r="M21" s="218"/>
      <c r="N21" s="157"/>
      <c r="O21" s="218"/>
      <c r="P21" s="220"/>
      <c r="Q21" s="220"/>
      <c r="R21" s="220"/>
      <c r="S21" s="156"/>
      <c r="T21" s="241"/>
      <c r="U21" s="218"/>
      <c r="V21" s="241"/>
      <c r="W21" s="218"/>
      <c r="X21" s="241"/>
      <c r="Y21" s="218"/>
      <c r="Z21" s="241"/>
      <c r="AA21" s="219"/>
      <c r="AB21" s="241"/>
      <c r="AC21" s="589"/>
      <c r="AD21" s="218"/>
      <c r="AE21" s="241"/>
      <c r="AF21" s="218"/>
      <c r="AG21" s="218"/>
      <c r="AH21" s="220"/>
      <c r="AI21" s="222"/>
      <c r="AJ21" s="125"/>
    </row>
    <row r="22" spans="1:36" s="125" customFormat="1" ht="10.5" customHeight="1">
      <c r="B22" s="355"/>
      <c r="C22" s="362"/>
      <c r="D22" s="362"/>
      <c r="E22" s="363"/>
      <c r="F22" s="362"/>
      <c r="G22" s="362"/>
      <c r="H22" s="362"/>
      <c r="I22" s="362"/>
      <c r="J22" s="362"/>
      <c r="K22" s="362"/>
      <c r="L22" s="362"/>
      <c r="M22" s="362"/>
      <c r="N22" s="362"/>
      <c r="O22" s="362"/>
      <c r="P22" s="362"/>
      <c r="Q22" s="362"/>
      <c r="R22" s="365"/>
      <c r="S22" s="355"/>
      <c r="T22" s="362"/>
      <c r="U22" s="362"/>
      <c r="V22" s="362"/>
      <c r="W22" s="362"/>
      <c r="X22" s="362"/>
      <c r="Y22" s="362"/>
      <c r="Z22" s="362"/>
      <c r="AA22" s="363"/>
      <c r="AB22" s="362"/>
      <c r="AC22" s="582"/>
      <c r="AD22" s="362"/>
      <c r="AE22" s="362"/>
      <c r="AF22" s="362"/>
      <c r="AG22" s="362"/>
      <c r="AH22" s="223"/>
      <c r="AI22" s="223"/>
      <c r="AJ22" s="109"/>
    </row>
    <row r="23" spans="1:36" s="635" customFormat="1" ht="17.100000000000001" customHeight="1">
      <c r="A23" s="579"/>
      <c r="B23" s="633" t="s">
        <v>482</v>
      </c>
      <c r="C23" s="639" t="s">
        <v>40</v>
      </c>
      <c r="D23" s="639">
        <v>28796.058000000001</v>
      </c>
      <c r="E23" s="639">
        <v>71166.790999999997</v>
      </c>
      <c r="F23" s="639"/>
      <c r="G23" s="639">
        <v>17585.670999999998</v>
      </c>
      <c r="H23" s="639">
        <v>40961.192000000003</v>
      </c>
      <c r="I23" s="639"/>
      <c r="J23" s="639">
        <v>9334.268</v>
      </c>
      <c r="K23" s="639">
        <v>40503.195</v>
      </c>
      <c r="L23" s="639"/>
      <c r="M23" s="657">
        <v>6756.49</v>
      </c>
      <c r="N23" s="658"/>
      <c r="O23" s="657">
        <v>38904.508000000002</v>
      </c>
      <c r="P23" s="639"/>
      <c r="Q23" s="639"/>
      <c r="R23" s="639"/>
      <c r="S23" s="633" t="s">
        <v>482</v>
      </c>
      <c r="T23" s="639" t="s">
        <v>40</v>
      </c>
      <c r="U23" s="639">
        <v>105</v>
      </c>
      <c r="V23" s="639"/>
      <c r="W23" s="639">
        <v>31827.405999999999</v>
      </c>
      <c r="X23" s="639"/>
      <c r="Y23" s="639">
        <v>48098</v>
      </c>
      <c r="Z23" s="639"/>
      <c r="AA23" s="639">
        <v>8082.9889999999996</v>
      </c>
      <c r="AB23" s="639"/>
      <c r="AC23" s="590">
        <v>3562</v>
      </c>
      <c r="AD23" s="657">
        <v>184653.68799999999</v>
      </c>
      <c r="AE23" s="658"/>
      <c r="AF23" s="657">
        <v>1303</v>
      </c>
      <c r="AG23" s="657">
        <v>141101.364</v>
      </c>
      <c r="AH23" s="575"/>
      <c r="AI23" s="575"/>
    </row>
    <row r="24" spans="1:36" s="635" customFormat="1" ht="17.100000000000001" customHeight="1">
      <c r="A24" s="579"/>
      <c r="B24" s="633"/>
      <c r="C24" s="634" t="s">
        <v>33</v>
      </c>
      <c r="D24" s="639">
        <v>13267.98245</v>
      </c>
      <c r="E24" s="639">
        <v>36906.843000000001</v>
      </c>
      <c r="F24" s="639"/>
      <c r="G24" s="639">
        <v>15430.83</v>
      </c>
      <c r="H24" s="639">
        <v>36867.201000000001</v>
      </c>
      <c r="I24" s="639"/>
      <c r="J24" s="639">
        <v>6690.0969999999998</v>
      </c>
      <c r="K24" s="639">
        <v>34950.574000000001</v>
      </c>
      <c r="L24" s="639"/>
      <c r="M24" s="657">
        <v>6167.4390000000003</v>
      </c>
      <c r="N24" s="658"/>
      <c r="O24" s="657">
        <v>27070.501</v>
      </c>
      <c r="P24" s="639"/>
      <c r="Q24" s="639"/>
      <c r="R24" s="639"/>
      <c r="S24" s="633"/>
      <c r="T24" s="634" t="s">
        <v>33</v>
      </c>
      <c r="U24" s="639">
        <v>90</v>
      </c>
      <c r="V24" s="639"/>
      <c r="W24" s="639">
        <v>27074.332999999999</v>
      </c>
      <c r="X24" s="639"/>
      <c r="Y24" s="639">
        <v>15626</v>
      </c>
      <c r="Z24" s="639"/>
      <c r="AA24" s="639">
        <v>5651.277</v>
      </c>
      <c r="AB24" s="639"/>
      <c r="AC24" s="590">
        <v>2665</v>
      </c>
      <c r="AD24" s="657">
        <v>135542.40299999999</v>
      </c>
      <c r="AE24" s="658"/>
      <c r="AF24" s="657">
        <v>626</v>
      </c>
      <c r="AG24" s="657">
        <v>68994.418999999994</v>
      </c>
      <c r="AH24" s="575"/>
      <c r="AI24" s="575"/>
    </row>
    <row r="25" spans="1:36" s="635" customFormat="1" ht="17.100000000000001" customHeight="1">
      <c r="A25" s="579"/>
      <c r="B25" s="633"/>
      <c r="C25" s="634" t="s">
        <v>34</v>
      </c>
      <c r="D25" s="639">
        <v>11538.393959999999</v>
      </c>
      <c r="E25" s="639">
        <v>36034.171000000002</v>
      </c>
      <c r="F25" s="639"/>
      <c r="G25" s="639">
        <v>10187.621999999999</v>
      </c>
      <c r="H25" s="639">
        <v>26348.998</v>
      </c>
      <c r="I25" s="639"/>
      <c r="J25" s="639">
        <v>15719.866</v>
      </c>
      <c r="K25" s="639">
        <v>54886.538</v>
      </c>
      <c r="L25" s="639"/>
      <c r="M25" s="657">
        <v>19315.874</v>
      </c>
      <c r="N25" s="658"/>
      <c r="O25" s="657">
        <v>215088.36199999999</v>
      </c>
      <c r="P25" s="639"/>
      <c r="Q25" s="639"/>
      <c r="R25" s="639"/>
      <c r="S25" s="633"/>
      <c r="T25" s="634" t="s">
        <v>34</v>
      </c>
      <c r="U25" s="639">
        <v>225</v>
      </c>
      <c r="V25" s="639"/>
      <c r="W25" s="639">
        <v>26536.677</v>
      </c>
      <c r="X25" s="639"/>
      <c r="Y25" s="639">
        <v>14222</v>
      </c>
      <c r="Z25" s="639"/>
      <c r="AA25" s="639">
        <v>8366.57</v>
      </c>
      <c r="AB25" s="639"/>
      <c r="AC25" s="590">
        <v>2327</v>
      </c>
      <c r="AD25" s="657">
        <v>118653.795</v>
      </c>
      <c r="AE25" s="658"/>
      <c r="AF25" s="657">
        <v>485</v>
      </c>
      <c r="AG25" s="657">
        <v>51914.800999999999</v>
      </c>
      <c r="AH25" s="575"/>
      <c r="AI25" s="575"/>
    </row>
    <row r="26" spans="1:36" s="635" customFormat="1" ht="17.100000000000001" customHeight="1">
      <c r="A26" s="579"/>
      <c r="B26" s="633"/>
      <c r="C26" s="634" t="s">
        <v>312</v>
      </c>
      <c r="D26" s="639">
        <v>6800.2624999999998</v>
      </c>
      <c r="E26" s="639">
        <v>19998.239000000001</v>
      </c>
      <c r="F26" s="639"/>
      <c r="G26" s="639">
        <v>3803.9272500000002</v>
      </c>
      <c r="H26" s="639">
        <v>10759.355</v>
      </c>
      <c r="I26" s="639"/>
      <c r="J26" s="639">
        <v>5027.4579999999996</v>
      </c>
      <c r="K26" s="639">
        <v>22104.936000000002</v>
      </c>
      <c r="L26" s="639"/>
      <c r="M26" s="657">
        <v>1443.192</v>
      </c>
      <c r="N26" s="658"/>
      <c r="O26" s="657">
        <v>9633.7630000000008</v>
      </c>
      <c r="P26" s="639"/>
      <c r="Q26" s="639"/>
      <c r="R26" s="639"/>
      <c r="S26" s="633"/>
      <c r="T26" s="634" t="s">
        <v>312</v>
      </c>
      <c r="U26" s="639">
        <v>81</v>
      </c>
      <c r="V26" s="639"/>
      <c r="W26" s="639">
        <v>21921.964</v>
      </c>
      <c r="X26" s="639"/>
      <c r="Y26" s="639">
        <v>7308</v>
      </c>
      <c r="Z26" s="639"/>
      <c r="AA26" s="639">
        <v>2879.1489999999999</v>
      </c>
      <c r="AB26" s="639"/>
      <c r="AC26" s="590">
        <v>700</v>
      </c>
      <c r="AD26" s="657">
        <v>32404.536</v>
      </c>
      <c r="AE26" s="658"/>
      <c r="AF26" s="657">
        <v>87</v>
      </c>
      <c r="AG26" s="657">
        <v>9941.7649999999994</v>
      </c>
      <c r="AH26" s="575"/>
      <c r="AI26" s="575"/>
    </row>
    <row r="27" spans="1:36" s="635" customFormat="1" ht="17.100000000000001" customHeight="1">
      <c r="A27" s="579"/>
      <c r="B27" s="633"/>
      <c r="C27" s="634" t="s">
        <v>35</v>
      </c>
      <c r="D27" s="639">
        <v>4030.223</v>
      </c>
      <c r="E27" s="639">
        <v>13832.463</v>
      </c>
      <c r="F27" s="639"/>
      <c r="G27" s="639">
        <v>4161.9530000000004</v>
      </c>
      <c r="H27" s="639">
        <v>11403.496999999999</v>
      </c>
      <c r="I27" s="639"/>
      <c r="J27" s="639">
        <v>4116.8389999999999</v>
      </c>
      <c r="K27" s="639">
        <v>30316.547999999999</v>
      </c>
      <c r="L27" s="639"/>
      <c r="M27" s="657">
        <v>1655.558</v>
      </c>
      <c r="N27" s="658"/>
      <c r="O27" s="657">
        <v>13244.728999999999</v>
      </c>
      <c r="P27" s="639"/>
      <c r="Q27" s="639"/>
      <c r="R27" s="639"/>
      <c r="S27" s="633"/>
      <c r="T27" s="634" t="s">
        <v>35</v>
      </c>
      <c r="U27" s="639">
        <v>62</v>
      </c>
      <c r="V27" s="639"/>
      <c r="W27" s="639">
        <v>13655.955</v>
      </c>
      <c r="X27" s="639"/>
      <c r="Y27" s="639">
        <v>9307</v>
      </c>
      <c r="Z27" s="639"/>
      <c r="AA27" s="639">
        <v>4217.232</v>
      </c>
      <c r="AB27" s="639"/>
      <c r="AC27" s="590">
        <v>817</v>
      </c>
      <c r="AD27" s="657">
        <v>47923.661</v>
      </c>
      <c r="AE27" s="658"/>
      <c r="AF27" s="657">
        <v>202</v>
      </c>
      <c r="AG27" s="657">
        <v>21582.077000000001</v>
      </c>
      <c r="AH27" s="575"/>
      <c r="AI27" s="575"/>
    </row>
    <row r="28" spans="1:36" s="635" customFormat="1" ht="17.100000000000001" customHeight="1">
      <c r="A28" s="579"/>
      <c r="B28" s="633"/>
      <c r="C28" s="634" t="s">
        <v>36</v>
      </c>
      <c r="D28" s="639">
        <v>8797.0959999999995</v>
      </c>
      <c r="E28" s="639">
        <v>28649.960999999999</v>
      </c>
      <c r="F28" s="639"/>
      <c r="G28" s="639">
        <v>10603.7</v>
      </c>
      <c r="H28" s="639">
        <v>27001.293000000001</v>
      </c>
      <c r="I28" s="639"/>
      <c r="J28" s="639">
        <v>7981.1570000000002</v>
      </c>
      <c r="K28" s="639">
        <v>36728.93</v>
      </c>
      <c r="L28" s="639"/>
      <c r="M28" s="657">
        <v>5609.1980000000003</v>
      </c>
      <c r="N28" s="658"/>
      <c r="O28" s="657">
        <v>28301.415000000001</v>
      </c>
      <c r="P28" s="639"/>
      <c r="Q28" s="639"/>
      <c r="R28" s="640"/>
      <c r="S28" s="633"/>
      <c r="T28" s="634" t="s">
        <v>36</v>
      </c>
      <c r="U28" s="639">
        <v>64</v>
      </c>
      <c r="V28" s="639"/>
      <c r="W28" s="639">
        <v>11490.976000000001</v>
      </c>
      <c r="X28" s="639"/>
      <c r="Y28" s="639">
        <v>28894</v>
      </c>
      <c r="Z28" s="639"/>
      <c r="AA28" s="639">
        <v>15991.550999999999</v>
      </c>
      <c r="AB28" s="639"/>
      <c r="AC28" s="590">
        <v>2887</v>
      </c>
      <c r="AD28" s="657">
        <v>140226.609</v>
      </c>
      <c r="AE28" s="658"/>
      <c r="AF28" s="657">
        <v>543</v>
      </c>
      <c r="AG28" s="657">
        <v>62294.671000000002</v>
      </c>
      <c r="AH28" s="575"/>
      <c r="AI28" s="575"/>
    </row>
    <row r="29" spans="1:36" s="635" customFormat="1" ht="17.100000000000001" customHeight="1">
      <c r="A29" s="579"/>
      <c r="B29" s="633"/>
      <c r="C29" s="634" t="s">
        <v>448</v>
      </c>
      <c r="D29" s="639">
        <v>10911.562</v>
      </c>
      <c r="E29" s="639">
        <v>34432.103000000003</v>
      </c>
      <c r="F29" s="639"/>
      <c r="G29" s="639">
        <v>15458.441000000001</v>
      </c>
      <c r="H29" s="639">
        <v>37380.231</v>
      </c>
      <c r="I29" s="639"/>
      <c r="J29" s="639">
        <v>8105.9189999999999</v>
      </c>
      <c r="K29" s="639">
        <v>40313.451000000001</v>
      </c>
      <c r="L29" s="639"/>
      <c r="M29" s="657">
        <v>3624.3710000000001</v>
      </c>
      <c r="N29" s="658"/>
      <c r="O29" s="657">
        <v>21337.026999999998</v>
      </c>
      <c r="P29" s="639"/>
      <c r="Q29" s="639"/>
      <c r="R29" s="639"/>
      <c r="S29" s="633"/>
      <c r="T29" s="634" t="s">
        <v>448</v>
      </c>
      <c r="U29" s="639">
        <v>111</v>
      </c>
      <c r="V29" s="639"/>
      <c r="W29" s="639">
        <v>19588.585999999999</v>
      </c>
      <c r="X29" s="639"/>
      <c r="Y29" s="639">
        <v>32936</v>
      </c>
      <c r="Z29" s="639"/>
      <c r="AA29" s="639">
        <v>14976.174999999999</v>
      </c>
      <c r="AB29" s="639"/>
      <c r="AC29" s="590">
        <v>3785</v>
      </c>
      <c r="AD29" s="657">
        <v>197424.47899999999</v>
      </c>
      <c r="AE29" s="658"/>
      <c r="AF29" s="657">
        <v>450</v>
      </c>
      <c r="AG29" s="657">
        <v>50354.682000000001</v>
      </c>
      <c r="AH29" s="575"/>
      <c r="AI29" s="575"/>
    </row>
    <row r="30" spans="1:36" s="635" customFormat="1" ht="17.100000000000001" customHeight="1">
      <c r="A30" s="579"/>
      <c r="B30" s="633"/>
      <c r="C30" s="634" t="s">
        <v>37</v>
      </c>
      <c r="D30" s="639">
        <v>6863.125</v>
      </c>
      <c r="E30" s="639">
        <v>23276.065999999999</v>
      </c>
      <c r="F30" s="639"/>
      <c r="G30" s="639">
        <v>18727.984</v>
      </c>
      <c r="H30" s="639">
        <v>45647.93</v>
      </c>
      <c r="I30" s="639"/>
      <c r="J30" s="639">
        <v>12098.396000000001</v>
      </c>
      <c r="K30" s="639">
        <v>47498.042000000001</v>
      </c>
      <c r="L30" s="639"/>
      <c r="M30" s="657">
        <v>10830.451999999999</v>
      </c>
      <c r="N30" s="658"/>
      <c r="O30" s="657">
        <v>44225.798000000003</v>
      </c>
      <c r="P30" s="639"/>
      <c r="Q30" s="639"/>
      <c r="R30" s="639"/>
      <c r="S30" s="633"/>
      <c r="T30" s="634" t="s">
        <v>37</v>
      </c>
      <c r="U30" s="639">
        <v>149</v>
      </c>
      <c r="V30" s="639"/>
      <c r="W30" s="639">
        <v>12132.133</v>
      </c>
      <c r="X30" s="639"/>
      <c r="Y30" s="639">
        <v>25411</v>
      </c>
      <c r="Z30" s="639"/>
      <c r="AA30" s="639">
        <v>12559.361999999999</v>
      </c>
      <c r="AB30" s="639"/>
      <c r="AC30" s="590">
        <v>3260</v>
      </c>
      <c r="AD30" s="657">
        <v>175718.25200000001</v>
      </c>
      <c r="AE30" s="658"/>
      <c r="AF30" s="657">
        <v>580</v>
      </c>
      <c r="AG30" s="657">
        <v>56824.447999999997</v>
      </c>
      <c r="AH30" s="575"/>
      <c r="AI30" s="575"/>
    </row>
    <row r="31" spans="1:36" s="635" customFormat="1" ht="17.100000000000001" customHeight="1">
      <c r="A31" s="579"/>
      <c r="B31" s="633"/>
      <c r="C31" s="634" t="s">
        <v>449</v>
      </c>
      <c r="D31" s="639">
        <v>16360.601000000001</v>
      </c>
      <c r="E31" s="639">
        <v>42840.148999999998</v>
      </c>
      <c r="F31" s="639"/>
      <c r="G31" s="639">
        <v>21544.944</v>
      </c>
      <c r="H31" s="639">
        <v>51261.487999999998</v>
      </c>
      <c r="I31" s="639"/>
      <c r="J31" s="639">
        <v>15470.361999999999</v>
      </c>
      <c r="K31" s="639">
        <v>56402.017</v>
      </c>
      <c r="L31" s="639"/>
      <c r="M31" s="657">
        <v>5147.2619999999997</v>
      </c>
      <c r="N31" s="658"/>
      <c r="O31" s="657">
        <v>29036.736000000001</v>
      </c>
      <c r="P31" s="639"/>
      <c r="Q31" s="639"/>
      <c r="R31" s="639"/>
      <c r="S31" s="633"/>
      <c r="T31" s="634" t="s">
        <v>449</v>
      </c>
      <c r="U31" s="639">
        <v>160</v>
      </c>
      <c r="V31" s="639"/>
      <c r="W31" s="639">
        <v>49566.684000000001</v>
      </c>
      <c r="X31" s="639"/>
      <c r="Y31" s="639">
        <v>20509</v>
      </c>
      <c r="Z31" s="639"/>
      <c r="AA31" s="639">
        <v>9973.0640000000003</v>
      </c>
      <c r="AB31" s="639"/>
      <c r="AC31" s="590">
        <v>5119</v>
      </c>
      <c r="AD31" s="657">
        <v>253626.76300000001</v>
      </c>
      <c r="AE31" s="658"/>
      <c r="AF31" s="657">
        <v>856</v>
      </c>
      <c r="AG31" s="657">
        <v>90317.370999999999</v>
      </c>
      <c r="AH31" s="575"/>
      <c r="AI31" s="575"/>
    </row>
    <row r="32" spans="1:36" s="635" customFormat="1" ht="17.100000000000001" customHeight="1">
      <c r="A32" s="579"/>
      <c r="B32" s="633"/>
      <c r="C32" s="634" t="s">
        <v>38</v>
      </c>
      <c r="D32" s="639">
        <v>12810.444</v>
      </c>
      <c r="E32" s="639">
        <v>39104.430999999997</v>
      </c>
      <c r="F32" s="639"/>
      <c r="G32" s="639">
        <v>14458.821</v>
      </c>
      <c r="H32" s="639">
        <v>35567.828000000001</v>
      </c>
      <c r="I32" s="639"/>
      <c r="J32" s="639">
        <v>14043.050999999999</v>
      </c>
      <c r="K32" s="639">
        <v>55467.559000000001</v>
      </c>
      <c r="L32" s="639"/>
      <c r="M32" s="657">
        <v>5646.26</v>
      </c>
      <c r="N32" s="658"/>
      <c r="O32" s="657">
        <v>32657.743999999999</v>
      </c>
      <c r="P32" s="639"/>
      <c r="Q32" s="639"/>
      <c r="R32" s="639"/>
      <c r="S32" s="633"/>
      <c r="T32" s="634" t="s">
        <v>38</v>
      </c>
      <c r="U32" s="639">
        <v>95</v>
      </c>
      <c r="V32" s="639"/>
      <c r="W32" s="639">
        <v>13370.168</v>
      </c>
      <c r="X32" s="639"/>
      <c r="Y32" s="639">
        <v>19483</v>
      </c>
      <c r="Z32" s="639"/>
      <c r="AA32" s="639">
        <v>12740.402</v>
      </c>
      <c r="AB32" s="639"/>
      <c r="AC32" s="590">
        <v>4398</v>
      </c>
      <c r="AD32" s="657">
        <v>212841.84299999999</v>
      </c>
      <c r="AE32" s="658"/>
      <c r="AF32" s="657">
        <v>627</v>
      </c>
      <c r="AG32" s="657">
        <v>64084.536999999997</v>
      </c>
      <c r="AH32" s="575"/>
      <c r="AI32" s="575"/>
    </row>
    <row r="33" spans="1:35" s="635" customFormat="1" ht="17.100000000000001" customHeight="1">
      <c r="A33" s="579"/>
      <c r="B33" s="633"/>
      <c r="C33" s="634" t="s">
        <v>41</v>
      </c>
      <c r="D33" s="639">
        <v>9807.5450000000001</v>
      </c>
      <c r="E33" s="639">
        <v>31091.52</v>
      </c>
      <c r="F33" s="639"/>
      <c r="G33" s="639">
        <v>10953.946</v>
      </c>
      <c r="H33" s="639">
        <v>27696.616999999998</v>
      </c>
      <c r="I33" s="639"/>
      <c r="J33" s="639">
        <v>13291.174000000001</v>
      </c>
      <c r="K33" s="639">
        <v>53880.857000000004</v>
      </c>
      <c r="L33" s="639"/>
      <c r="M33" s="657">
        <v>4107.259</v>
      </c>
      <c r="N33" s="658"/>
      <c r="O33" s="657">
        <v>24136.656999999999</v>
      </c>
      <c r="P33" s="639"/>
      <c r="Q33" s="639"/>
      <c r="R33" s="639"/>
      <c r="S33" s="633"/>
      <c r="T33" s="634" t="s">
        <v>41</v>
      </c>
      <c r="U33" s="639">
        <v>159</v>
      </c>
      <c r="V33" s="639"/>
      <c r="W33" s="639">
        <v>21557.366000000002</v>
      </c>
      <c r="X33" s="639"/>
      <c r="Y33" s="639">
        <v>29000</v>
      </c>
      <c r="Z33" s="639"/>
      <c r="AA33" s="639">
        <v>8802.0910000000003</v>
      </c>
      <c r="AB33" s="639"/>
      <c r="AC33" s="590">
        <v>4013</v>
      </c>
      <c r="AD33" s="657">
        <v>217629.266</v>
      </c>
      <c r="AE33" s="658"/>
      <c r="AF33" s="657">
        <v>1009</v>
      </c>
      <c r="AG33" s="657">
        <v>112311.005</v>
      </c>
      <c r="AH33" s="575"/>
      <c r="AI33" s="575"/>
    </row>
    <row r="34" spans="1:35" s="635" customFormat="1" ht="17.100000000000001" customHeight="1">
      <c r="A34" s="579"/>
      <c r="B34" s="633"/>
      <c r="C34" s="634" t="s">
        <v>39</v>
      </c>
      <c r="D34" s="639">
        <v>11930.321</v>
      </c>
      <c r="E34" s="639">
        <v>41550.716</v>
      </c>
      <c r="F34" s="639"/>
      <c r="G34" s="639">
        <v>14950.325000000001</v>
      </c>
      <c r="H34" s="639">
        <v>37785.006999999998</v>
      </c>
      <c r="I34" s="639"/>
      <c r="J34" s="639">
        <v>14420.957</v>
      </c>
      <c r="K34" s="639">
        <v>55162.091999999997</v>
      </c>
      <c r="L34" s="639"/>
      <c r="M34" s="657">
        <v>6955.7529999999997</v>
      </c>
      <c r="N34" s="658"/>
      <c r="O34" s="657">
        <v>37673.120000000003</v>
      </c>
      <c r="P34" s="639"/>
      <c r="Q34" s="639"/>
      <c r="R34" s="639"/>
      <c r="S34" s="633"/>
      <c r="T34" s="634" t="s">
        <v>39</v>
      </c>
      <c r="U34" s="639">
        <v>222</v>
      </c>
      <c r="V34" s="639"/>
      <c r="W34" s="639">
        <v>32782.415000000001</v>
      </c>
      <c r="X34" s="639"/>
      <c r="Y34" s="639">
        <v>20696</v>
      </c>
      <c r="Z34" s="639"/>
      <c r="AA34" s="639">
        <v>11394.296</v>
      </c>
      <c r="AB34" s="639"/>
      <c r="AC34" s="590">
        <v>5379</v>
      </c>
      <c r="AD34" s="657">
        <v>278327.14</v>
      </c>
      <c r="AE34" s="658"/>
      <c r="AF34" s="657">
        <v>947</v>
      </c>
      <c r="AG34" s="657">
        <v>105659.667</v>
      </c>
      <c r="AH34" s="575"/>
      <c r="AI34" s="575"/>
    </row>
    <row r="35" spans="1:35" s="635" customFormat="1" ht="17.100000000000001" customHeight="1">
      <c r="A35" s="579"/>
      <c r="B35" s="633"/>
      <c r="C35" s="634"/>
      <c r="D35" s="639"/>
      <c r="E35" s="639"/>
      <c r="F35" s="639"/>
      <c r="G35" s="639"/>
      <c r="H35" s="639"/>
      <c r="I35" s="639"/>
      <c r="J35" s="639"/>
      <c r="K35" s="639"/>
      <c r="L35" s="639"/>
      <c r="M35" s="657"/>
      <c r="N35" s="658"/>
      <c r="O35" s="657"/>
      <c r="P35" s="639"/>
      <c r="Q35" s="639"/>
      <c r="R35" s="639"/>
      <c r="S35" s="633"/>
      <c r="T35" s="634"/>
      <c r="U35" s="639"/>
      <c r="V35" s="639"/>
      <c r="W35" s="639"/>
      <c r="X35" s="639"/>
      <c r="Y35" s="639"/>
      <c r="Z35" s="639"/>
      <c r="AA35" s="639"/>
      <c r="AB35" s="639"/>
      <c r="AC35" s="590"/>
      <c r="AD35" s="657"/>
      <c r="AE35" s="658"/>
      <c r="AF35" s="657"/>
      <c r="AG35" s="657"/>
      <c r="AH35" s="575"/>
      <c r="AI35" s="575"/>
    </row>
    <row r="36" spans="1:35" s="635" customFormat="1" ht="17.100000000000001" customHeight="1">
      <c r="A36" s="579"/>
      <c r="B36" s="633" t="s">
        <v>474</v>
      </c>
      <c r="C36" s="634" t="s">
        <v>40</v>
      </c>
      <c r="D36" s="639">
        <v>10960.246999999999</v>
      </c>
      <c r="E36" s="639">
        <v>35611.201000000001</v>
      </c>
      <c r="F36" s="639"/>
      <c r="G36" s="639">
        <v>15496.521000000001</v>
      </c>
      <c r="H36" s="639">
        <v>42951.953000000001</v>
      </c>
      <c r="I36" s="639"/>
      <c r="J36" s="639">
        <v>11223.237999999999</v>
      </c>
      <c r="K36" s="639">
        <v>45617.614999999998</v>
      </c>
      <c r="L36" s="639"/>
      <c r="M36" s="657">
        <v>2963.3690000000001</v>
      </c>
      <c r="N36" s="658"/>
      <c r="O36" s="657">
        <v>16454.901999999998</v>
      </c>
      <c r="P36" s="639"/>
      <c r="Q36" s="639"/>
      <c r="R36" s="639"/>
      <c r="S36" s="633" t="s">
        <v>474</v>
      </c>
      <c r="T36" s="634" t="s">
        <v>40</v>
      </c>
      <c r="U36" s="639">
        <v>471</v>
      </c>
      <c r="V36" s="639"/>
      <c r="W36" s="639">
        <v>24524.589</v>
      </c>
      <c r="X36" s="639"/>
      <c r="Y36" s="639">
        <v>49379</v>
      </c>
      <c r="Z36" s="639"/>
      <c r="AA36" s="639">
        <v>8200.0709999999999</v>
      </c>
      <c r="AB36" s="639"/>
      <c r="AC36" s="590">
        <v>2975</v>
      </c>
      <c r="AD36" s="657">
        <v>146553.56899999999</v>
      </c>
      <c r="AE36" s="658"/>
      <c r="AF36" s="657">
        <v>646</v>
      </c>
      <c r="AG36" s="657">
        <v>74443.47</v>
      </c>
      <c r="AH36" s="575"/>
      <c r="AI36" s="575"/>
    </row>
    <row r="37" spans="1:35" s="635" customFormat="1" ht="17.100000000000001" customHeight="1">
      <c r="A37" s="579"/>
      <c r="B37" s="633"/>
      <c r="C37" s="634" t="s">
        <v>33</v>
      </c>
      <c r="D37" s="639">
        <v>9680.768</v>
      </c>
      <c r="E37" s="639">
        <v>36317.076999999997</v>
      </c>
      <c r="F37" s="639"/>
      <c r="G37" s="639">
        <v>11706.575999999999</v>
      </c>
      <c r="H37" s="639">
        <v>30226.977999999999</v>
      </c>
      <c r="I37" s="639"/>
      <c r="J37" s="639">
        <v>10183.228999999999</v>
      </c>
      <c r="K37" s="639">
        <v>38252.084999999999</v>
      </c>
      <c r="L37" s="639"/>
      <c r="M37" s="657">
        <v>3616.9679999999998</v>
      </c>
      <c r="N37" s="658"/>
      <c r="O37" s="657">
        <v>22607.867999999999</v>
      </c>
      <c r="P37" s="639"/>
      <c r="Q37" s="639"/>
      <c r="R37" s="639"/>
      <c r="S37" s="633"/>
      <c r="T37" s="634" t="s">
        <v>33</v>
      </c>
      <c r="U37" s="639">
        <v>443</v>
      </c>
      <c r="V37" s="639"/>
      <c r="W37" s="639">
        <v>30128.832999999999</v>
      </c>
      <c r="X37" s="639"/>
      <c r="Y37" s="639">
        <v>12967</v>
      </c>
      <c r="Z37" s="639"/>
      <c r="AA37" s="639">
        <v>10592.455</v>
      </c>
      <c r="AB37" s="639"/>
      <c r="AC37" s="590">
        <v>3150</v>
      </c>
      <c r="AD37" s="657">
        <v>184836.976</v>
      </c>
      <c r="AE37" s="658"/>
      <c r="AF37" s="657">
        <v>778</v>
      </c>
      <c r="AG37" s="657">
        <v>87614.784</v>
      </c>
      <c r="AH37" s="575"/>
      <c r="AI37" s="575"/>
    </row>
    <row r="38" spans="1:35" s="635" customFormat="1" ht="17.100000000000001" customHeight="1">
      <c r="A38" s="579"/>
      <c r="B38" s="633"/>
      <c r="C38" s="634" t="s">
        <v>34</v>
      </c>
      <c r="D38" s="639">
        <v>10789.674999999999</v>
      </c>
      <c r="E38" s="639">
        <v>41413.362000000001</v>
      </c>
      <c r="F38" s="639"/>
      <c r="G38" s="639">
        <v>10423.691999999999</v>
      </c>
      <c r="H38" s="639">
        <v>32313.032999999999</v>
      </c>
      <c r="I38" s="639"/>
      <c r="J38" s="639">
        <v>15283.664000000001</v>
      </c>
      <c r="K38" s="639">
        <v>59707.470999999998</v>
      </c>
      <c r="L38" s="639"/>
      <c r="M38" s="657">
        <v>5419.5249999999996</v>
      </c>
      <c r="N38" s="658"/>
      <c r="O38" s="657">
        <v>34136.182999999997</v>
      </c>
      <c r="P38" s="639"/>
      <c r="Q38" s="639"/>
      <c r="R38" s="639"/>
      <c r="S38" s="633"/>
      <c r="T38" s="634" t="s">
        <v>34</v>
      </c>
      <c r="U38" s="639">
        <v>419</v>
      </c>
      <c r="V38" s="639"/>
      <c r="W38" s="639">
        <v>50808.116999999998</v>
      </c>
      <c r="X38" s="639"/>
      <c r="Y38" s="639">
        <v>253069</v>
      </c>
      <c r="Z38" s="639"/>
      <c r="AA38" s="639">
        <v>11974.303</v>
      </c>
      <c r="AB38" s="639"/>
      <c r="AC38" s="590">
        <v>4760</v>
      </c>
      <c r="AD38" s="657">
        <v>243217.079</v>
      </c>
      <c r="AE38" s="658"/>
      <c r="AF38" s="657">
        <v>1004</v>
      </c>
      <c r="AG38" s="657">
        <v>102823.545</v>
      </c>
      <c r="AH38" s="575"/>
      <c r="AI38" s="575"/>
    </row>
    <row r="39" spans="1:35" s="635" customFormat="1" ht="17.100000000000001" customHeight="1">
      <c r="A39" s="579"/>
      <c r="B39" s="633"/>
      <c r="C39" s="634" t="s">
        <v>312</v>
      </c>
      <c r="D39" s="639">
        <v>9438.0439999999999</v>
      </c>
      <c r="E39" s="639">
        <v>39176.906999999999</v>
      </c>
      <c r="F39" s="639"/>
      <c r="G39" s="639">
        <v>11427.938</v>
      </c>
      <c r="H39" s="639">
        <v>36333.703000000001</v>
      </c>
      <c r="I39" s="639"/>
      <c r="J39" s="639">
        <v>12034.074000000001</v>
      </c>
      <c r="K39" s="639">
        <v>43793.703000000001</v>
      </c>
      <c r="L39" s="639"/>
      <c r="M39" s="657">
        <v>4025.5059999999999</v>
      </c>
      <c r="N39" s="658"/>
      <c r="O39" s="657">
        <v>27505.059000000001</v>
      </c>
      <c r="P39" s="639"/>
      <c r="Q39" s="639"/>
      <c r="R39" s="639"/>
      <c r="S39" s="633"/>
      <c r="T39" s="634" t="s">
        <v>312</v>
      </c>
      <c r="U39" s="639">
        <v>460</v>
      </c>
      <c r="V39" s="639"/>
      <c r="W39" s="639">
        <v>69922.304999999993</v>
      </c>
      <c r="X39" s="639"/>
      <c r="Y39" s="639">
        <v>231732</v>
      </c>
      <c r="Z39" s="639"/>
      <c r="AA39" s="639">
        <v>16561.356</v>
      </c>
      <c r="AB39" s="639"/>
      <c r="AC39" s="590">
        <v>6641</v>
      </c>
      <c r="AD39" s="657">
        <v>322186.75900000002</v>
      </c>
      <c r="AE39" s="658"/>
      <c r="AF39" s="657">
        <v>1045</v>
      </c>
      <c r="AG39" s="657">
        <v>124146.249</v>
      </c>
      <c r="AH39" s="575"/>
      <c r="AI39" s="575"/>
    </row>
    <row r="40" spans="1:35" s="635" customFormat="1" ht="17.100000000000001" customHeight="1">
      <c r="A40" s="579"/>
      <c r="B40" s="633"/>
      <c r="C40" s="634" t="s">
        <v>35</v>
      </c>
      <c r="D40" s="639">
        <v>8779.5580000000009</v>
      </c>
      <c r="E40" s="639">
        <v>39853.298000000003</v>
      </c>
      <c r="F40" s="639"/>
      <c r="G40" s="639">
        <v>17087.225999999999</v>
      </c>
      <c r="H40" s="639">
        <v>53782</v>
      </c>
      <c r="I40" s="639"/>
      <c r="J40" s="639">
        <v>9479.7819999999992</v>
      </c>
      <c r="K40" s="639">
        <v>37112.714999999997</v>
      </c>
      <c r="L40" s="639"/>
      <c r="M40" s="657">
        <v>4219.009</v>
      </c>
      <c r="N40" s="658"/>
      <c r="O40" s="657">
        <v>26869.841</v>
      </c>
      <c r="P40" s="639"/>
      <c r="Q40" s="639"/>
      <c r="R40" s="639"/>
      <c r="S40" s="633"/>
      <c r="T40" s="634" t="s">
        <v>35</v>
      </c>
      <c r="U40" s="639">
        <v>262</v>
      </c>
      <c r="V40" s="639"/>
      <c r="W40" s="639">
        <v>37135.608999999997</v>
      </c>
      <c r="X40" s="639"/>
      <c r="Y40" s="639">
        <v>36767</v>
      </c>
      <c r="Z40" s="639"/>
      <c r="AA40" s="639">
        <v>14796.064</v>
      </c>
      <c r="AB40" s="639"/>
      <c r="AC40" s="590">
        <v>3749</v>
      </c>
      <c r="AD40" s="657">
        <v>194483.92199999999</v>
      </c>
      <c r="AE40" s="658"/>
      <c r="AF40" s="657">
        <v>672</v>
      </c>
      <c r="AG40" s="657">
        <v>74159.182000000001</v>
      </c>
      <c r="AH40" s="575"/>
      <c r="AI40" s="575"/>
    </row>
    <row r="41" spans="1:35" s="635" customFormat="1" ht="17.100000000000001" customHeight="1">
      <c r="A41" s="579"/>
      <c r="B41" s="633"/>
      <c r="C41" s="634" t="s">
        <v>36</v>
      </c>
      <c r="D41" s="639">
        <v>8216.7720000000008</v>
      </c>
      <c r="E41" s="639">
        <v>38884.713000000003</v>
      </c>
      <c r="F41" s="639"/>
      <c r="G41" s="639">
        <v>7933.1379999999999</v>
      </c>
      <c r="H41" s="639">
        <v>27954.896000000001</v>
      </c>
      <c r="I41" s="639"/>
      <c r="J41" s="639">
        <v>6611.3419999999996</v>
      </c>
      <c r="K41" s="639">
        <v>28409.996999999999</v>
      </c>
      <c r="L41" s="639"/>
      <c r="M41" s="657">
        <v>3655.549</v>
      </c>
      <c r="N41" s="658"/>
      <c r="O41" s="657">
        <v>25094.437000000002</v>
      </c>
      <c r="P41" s="639"/>
      <c r="Q41" s="639"/>
      <c r="R41" s="639"/>
      <c r="S41" s="633"/>
      <c r="T41" s="634" t="s">
        <v>36</v>
      </c>
      <c r="U41" s="639">
        <v>172</v>
      </c>
      <c r="V41" s="639"/>
      <c r="W41" s="639">
        <v>31140.766</v>
      </c>
      <c r="X41" s="639"/>
      <c r="Y41" s="639">
        <v>69828</v>
      </c>
      <c r="Z41" s="639"/>
      <c r="AA41" s="639">
        <v>21583.535</v>
      </c>
      <c r="AB41" s="639"/>
      <c r="AC41" s="590">
        <v>1589</v>
      </c>
      <c r="AD41" s="657">
        <v>89401.944000000003</v>
      </c>
      <c r="AE41" s="658"/>
      <c r="AF41" s="657">
        <v>401</v>
      </c>
      <c r="AG41" s="657">
        <v>56607.216</v>
      </c>
      <c r="AH41" s="575"/>
      <c r="AI41" s="575"/>
    </row>
    <row r="42" spans="1:35" s="635" customFormat="1" ht="17.100000000000001" customHeight="1">
      <c r="A42" s="579"/>
      <c r="B42" s="633"/>
      <c r="C42" s="634" t="s">
        <v>448</v>
      </c>
      <c r="D42" s="639">
        <v>7320.4530000000004</v>
      </c>
      <c r="E42" s="639">
        <v>35652.402000000002</v>
      </c>
      <c r="F42" s="639"/>
      <c r="G42" s="639">
        <v>4101.2129999999997</v>
      </c>
      <c r="H42" s="639">
        <v>16005.214</v>
      </c>
      <c r="I42" s="639"/>
      <c r="J42" s="639">
        <v>5627.0619999999999</v>
      </c>
      <c r="K42" s="639">
        <v>30250.013999999999</v>
      </c>
      <c r="L42" s="639"/>
      <c r="M42" s="657">
        <v>4614.9189999999999</v>
      </c>
      <c r="N42" s="658"/>
      <c r="O42" s="657">
        <v>16371.739</v>
      </c>
      <c r="P42" s="639"/>
      <c r="Q42" s="639"/>
      <c r="R42" s="639"/>
      <c r="S42" s="633"/>
      <c r="T42" s="634" t="s">
        <v>448</v>
      </c>
      <c r="U42" s="639">
        <v>196</v>
      </c>
      <c r="V42" s="639"/>
      <c r="W42" s="639">
        <v>43442.982000000004</v>
      </c>
      <c r="X42" s="639"/>
      <c r="Y42" s="639">
        <v>30610</v>
      </c>
      <c r="Z42" s="639"/>
      <c r="AA42" s="639">
        <v>20195.082999999999</v>
      </c>
      <c r="AB42" s="639"/>
      <c r="AC42" s="590">
        <v>1078</v>
      </c>
      <c r="AD42" s="657">
        <v>47638.716</v>
      </c>
      <c r="AE42" s="658"/>
      <c r="AF42" s="657">
        <v>163</v>
      </c>
      <c r="AG42" s="657">
        <v>20075.141</v>
      </c>
      <c r="AH42" s="575"/>
      <c r="AI42" s="575"/>
    </row>
    <row r="43" spans="1:35" s="635" customFormat="1" ht="16.5" customHeight="1">
      <c r="A43" s="579"/>
      <c r="B43" s="633"/>
      <c r="C43" s="634" t="s">
        <v>37</v>
      </c>
      <c r="D43" s="639">
        <v>7372.5950000000003</v>
      </c>
      <c r="E43" s="639">
        <v>38470.839</v>
      </c>
      <c r="F43" s="639"/>
      <c r="G43" s="639">
        <v>5544.2079999999996</v>
      </c>
      <c r="H43" s="639">
        <v>21083.516</v>
      </c>
      <c r="I43" s="639"/>
      <c r="J43" s="639">
        <v>6512.3540000000003</v>
      </c>
      <c r="K43" s="639">
        <v>40275.923999999999</v>
      </c>
      <c r="L43" s="639"/>
      <c r="M43" s="657">
        <v>16413.528999999999</v>
      </c>
      <c r="N43" s="658"/>
      <c r="O43" s="657">
        <v>844216.73600000003</v>
      </c>
      <c r="P43" s="639"/>
      <c r="Q43" s="639"/>
      <c r="R43" s="639"/>
      <c r="S43" s="633"/>
      <c r="T43" s="634" t="s">
        <v>37</v>
      </c>
      <c r="U43" s="639">
        <v>184</v>
      </c>
      <c r="V43" s="639"/>
      <c r="W43" s="639">
        <v>40937.516000000003</v>
      </c>
      <c r="X43" s="639"/>
      <c r="Y43" s="639">
        <v>24860</v>
      </c>
      <c r="Z43" s="639"/>
      <c r="AA43" s="639">
        <v>24578.868999999999</v>
      </c>
      <c r="AB43" s="639"/>
      <c r="AC43" s="590">
        <v>1111</v>
      </c>
      <c r="AD43" s="657">
        <v>58796.300999999999</v>
      </c>
      <c r="AE43" s="658"/>
      <c r="AF43" s="657">
        <v>217</v>
      </c>
      <c r="AG43" s="657">
        <v>23840.313999999998</v>
      </c>
      <c r="AH43" s="575"/>
      <c r="AI43" s="575"/>
    </row>
    <row r="44" spans="1:35" s="635" customFormat="1" ht="16.5" customHeight="1">
      <c r="A44" s="579"/>
      <c r="B44" s="633"/>
      <c r="C44" s="634" t="s">
        <v>449</v>
      </c>
      <c r="D44" s="639">
        <v>11128.725</v>
      </c>
      <c r="E44" s="639">
        <v>62810.74</v>
      </c>
      <c r="F44" s="639"/>
      <c r="G44" s="639">
        <v>15605.370999999999</v>
      </c>
      <c r="H44" s="639">
        <v>64168.625999999997</v>
      </c>
      <c r="I44" s="639"/>
      <c r="J44" s="639">
        <v>10166.485000000001</v>
      </c>
      <c r="K44" s="639">
        <v>57830.034</v>
      </c>
      <c r="L44" s="639"/>
      <c r="M44" s="657">
        <v>4926.0559999999996</v>
      </c>
      <c r="N44" s="658"/>
      <c r="O44" s="657">
        <v>38939.891000000003</v>
      </c>
      <c r="P44" s="639"/>
      <c r="Q44" s="639"/>
      <c r="R44" s="639"/>
      <c r="S44" s="633"/>
      <c r="T44" s="634" t="s">
        <v>449</v>
      </c>
      <c r="U44" s="639">
        <v>225</v>
      </c>
      <c r="V44" s="639"/>
      <c r="W44" s="639">
        <v>37988.03</v>
      </c>
      <c r="X44" s="639"/>
      <c r="Y44" s="639">
        <v>48463</v>
      </c>
      <c r="Z44" s="639"/>
      <c r="AA44" s="639">
        <v>13783.77</v>
      </c>
      <c r="AB44" s="639"/>
      <c r="AC44" s="590">
        <v>4062</v>
      </c>
      <c r="AD44" s="657">
        <v>219463.54300000001</v>
      </c>
      <c r="AE44" s="658"/>
      <c r="AF44" s="657">
        <v>798</v>
      </c>
      <c r="AG44" s="657">
        <v>90905.824999999997</v>
      </c>
      <c r="AH44" s="575"/>
      <c r="AI44" s="575"/>
    </row>
    <row r="45" spans="1:35" s="635" customFormat="1" ht="16.5" customHeight="1">
      <c r="A45" s="579"/>
      <c r="B45" s="633"/>
      <c r="C45" s="634" t="s">
        <v>38</v>
      </c>
      <c r="D45" s="639">
        <v>9316.277</v>
      </c>
      <c r="E45" s="639">
        <v>48568.095000000001</v>
      </c>
      <c r="F45" s="639"/>
      <c r="G45" s="639">
        <v>7009.8370000000004</v>
      </c>
      <c r="H45" s="639">
        <v>27800.683000000001</v>
      </c>
      <c r="I45" s="639"/>
      <c r="J45" s="639">
        <v>11075.707</v>
      </c>
      <c r="K45" s="639">
        <v>80154.365999999995</v>
      </c>
      <c r="L45" s="639"/>
      <c r="M45" s="657">
        <v>4601.1549999999997</v>
      </c>
      <c r="N45" s="658"/>
      <c r="O45" s="657">
        <v>41988.34</v>
      </c>
      <c r="P45" s="639"/>
      <c r="Q45" s="639"/>
      <c r="R45" s="639"/>
      <c r="S45" s="633"/>
      <c r="T45" s="634" t="s">
        <v>38</v>
      </c>
      <c r="U45" s="639">
        <v>200</v>
      </c>
      <c r="V45" s="639"/>
      <c r="W45" s="639">
        <v>37754.574000000001</v>
      </c>
      <c r="X45" s="639"/>
      <c r="Y45" s="639">
        <v>29887</v>
      </c>
      <c r="Z45" s="639"/>
      <c r="AA45" s="639">
        <v>17704.46</v>
      </c>
      <c r="AB45" s="639"/>
      <c r="AC45" s="590">
        <v>4279</v>
      </c>
      <c r="AD45" s="657">
        <v>223100.902</v>
      </c>
      <c r="AE45" s="658"/>
      <c r="AF45" s="657">
        <v>882</v>
      </c>
      <c r="AG45" s="657">
        <v>93899.520999999993</v>
      </c>
      <c r="AH45" s="575"/>
      <c r="AI45" s="575"/>
    </row>
    <row r="46" spans="1:35" s="635" customFormat="1" ht="16.5" customHeight="1">
      <c r="A46" s="579"/>
      <c r="B46" s="633"/>
      <c r="C46" s="634" t="s">
        <v>41</v>
      </c>
      <c r="D46" s="639">
        <v>11174.371999999999</v>
      </c>
      <c r="E46" s="639">
        <v>58378.951000000001</v>
      </c>
      <c r="F46" s="639"/>
      <c r="G46" s="639">
        <v>15950.754999999999</v>
      </c>
      <c r="H46" s="639">
        <v>58625.351000000002</v>
      </c>
      <c r="I46" s="639"/>
      <c r="J46" s="639">
        <v>7605.4639999999999</v>
      </c>
      <c r="K46" s="639">
        <v>50074.78</v>
      </c>
      <c r="L46" s="639"/>
      <c r="M46" s="657">
        <v>4677.9279999999999</v>
      </c>
      <c r="N46" s="658"/>
      <c r="O46" s="657">
        <v>35071.161999999997</v>
      </c>
      <c r="P46" s="639"/>
      <c r="Q46" s="639"/>
      <c r="R46" s="639"/>
      <c r="S46" s="633"/>
      <c r="T46" s="634" t="s">
        <v>41</v>
      </c>
      <c r="U46" s="639">
        <v>266</v>
      </c>
      <c r="V46" s="639"/>
      <c r="W46" s="639">
        <v>37579.561000000002</v>
      </c>
      <c r="X46" s="639"/>
      <c r="Y46" s="639">
        <v>90644</v>
      </c>
      <c r="Z46" s="639"/>
      <c r="AA46" s="639">
        <v>12602.623</v>
      </c>
      <c r="AB46" s="639"/>
      <c r="AC46" s="590">
        <v>5277</v>
      </c>
      <c r="AD46" s="657">
        <v>287254.94900000002</v>
      </c>
      <c r="AE46" s="658"/>
      <c r="AF46" s="657">
        <v>1226</v>
      </c>
      <c r="AG46" s="657">
        <v>131420.88500000001</v>
      </c>
      <c r="AH46" s="575"/>
      <c r="AI46" s="575"/>
    </row>
    <row r="47" spans="1:35" s="635" customFormat="1" ht="16.5" customHeight="1">
      <c r="A47" s="579"/>
      <c r="B47" s="633"/>
      <c r="C47" s="634" t="s">
        <v>39</v>
      </c>
      <c r="D47" s="639">
        <v>9377.3539999999994</v>
      </c>
      <c r="E47" s="639">
        <v>50545.324000000001</v>
      </c>
      <c r="F47" s="639"/>
      <c r="G47" s="639">
        <v>10795.67</v>
      </c>
      <c r="H47" s="639">
        <v>42388.697999999997</v>
      </c>
      <c r="I47" s="639"/>
      <c r="J47" s="639">
        <v>6801.37</v>
      </c>
      <c r="K47" s="639">
        <v>42207.89</v>
      </c>
      <c r="L47" s="639"/>
      <c r="M47" s="657">
        <v>5795.0720000000001</v>
      </c>
      <c r="N47" s="658"/>
      <c r="O47" s="657">
        <v>41620.815999999999</v>
      </c>
      <c r="P47" s="639"/>
      <c r="Q47" s="639"/>
      <c r="R47" s="639"/>
      <c r="S47" s="633"/>
      <c r="T47" s="634" t="s">
        <v>39</v>
      </c>
      <c r="U47" s="639">
        <v>455</v>
      </c>
      <c r="V47" s="639"/>
      <c r="W47" s="639">
        <v>30846.416000000001</v>
      </c>
      <c r="X47" s="639"/>
      <c r="Y47" s="639">
        <v>39270</v>
      </c>
      <c r="Z47" s="639"/>
      <c r="AA47" s="639">
        <v>11651.505999999999</v>
      </c>
      <c r="AB47" s="639"/>
      <c r="AC47" s="590">
        <v>4274</v>
      </c>
      <c r="AD47" s="657">
        <v>220023.36600000001</v>
      </c>
      <c r="AE47" s="658"/>
      <c r="AF47" s="657">
        <v>636</v>
      </c>
      <c r="AG47" s="657">
        <v>69965.486999999994</v>
      </c>
      <c r="AH47" s="575"/>
      <c r="AI47" s="575"/>
    </row>
    <row r="48" spans="1:35" s="635" customFormat="1" ht="16.5" customHeight="1">
      <c r="A48" s="579"/>
      <c r="B48" s="633"/>
      <c r="C48" s="634"/>
      <c r="D48" s="639"/>
      <c r="E48" s="639"/>
      <c r="F48" s="639"/>
      <c r="G48" s="639"/>
      <c r="H48" s="639"/>
      <c r="I48" s="639"/>
      <c r="J48" s="639"/>
      <c r="K48" s="639"/>
      <c r="L48" s="639"/>
      <c r="M48" s="657"/>
      <c r="N48" s="658"/>
      <c r="O48" s="657"/>
      <c r="P48" s="639"/>
      <c r="Q48" s="639"/>
      <c r="R48" s="639"/>
      <c r="S48" s="633"/>
      <c r="T48" s="634"/>
      <c r="U48" s="639"/>
      <c r="V48" s="639"/>
      <c r="W48" s="639"/>
      <c r="X48" s="639"/>
      <c r="Y48" s="639"/>
      <c r="Z48" s="639"/>
      <c r="AA48" s="639"/>
      <c r="AB48" s="639"/>
      <c r="AC48" s="590"/>
      <c r="AD48" s="657"/>
      <c r="AE48" s="658"/>
      <c r="AF48" s="657"/>
      <c r="AG48" s="657"/>
      <c r="AH48" s="575"/>
      <c r="AI48" s="575"/>
    </row>
    <row r="49" spans="1:35" s="635" customFormat="1" ht="16.5" customHeight="1">
      <c r="A49" s="579"/>
      <c r="B49" s="633" t="s">
        <v>496</v>
      </c>
      <c r="C49" s="634" t="s">
        <v>40</v>
      </c>
      <c r="D49" s="639">
        <v>6140.4620000000004</v>
      </c>
      <c r="E49" s="639">
        <v>33211.538999999997</v>
      </c>
      <c r="F49" s="639"/>
      <c r="G49" s="639">
        <v>15997.915000000001</v>
      </c>
      <c r="H49" s="639">
        <v>59051.044000000002</v>
      </c>
      <c r="I49" s="639"/>
      <c r="J49" s="639">
        <v>7475.2340000000004</v>
      </c>
      <c r="K49" s="639">
        <v>41758.538999999997</v>
      </c>
      <c r="L49" s="639"/>
      <c r="M49" s="657">
        <v>5298.1329999999998</v>
      </c>
      <c r="N49" s="658"/>
      <c r="O49" s="657">
        <v>39107.65</v>
      </c>
      <c r="P49" s="639"/>
      <c r="Q49" s="639"/>
      <c r="R49" s="639"/>
      <c r="S49" s="633" t="s">
        <v>496</v>
      </c>
      <c r="T49" s="634" t="s">
        <v>40</v>
      </c>
      <c r="U49" s="639">
        <v>460</v>
      </c>
      <c r="V49" s="639"/>
      <c r="W49" s="639">
        <v>67063.604999999996</v>
      </c>
      <c r="X49" s="639"/>
      <c r="Y49" s="639">
        <v>83220</v>
      </c>
      <c r="Z49" s="639"/>
      <c r="AA49" s="639">
        <v>13645.450999999999</v>
      </c>
      <c r="AB49" s="639"/>
      <c r="AC49" s="590">
        <v>3656</v>
      </c>
      <c r="AD49" s="657">
        <v>184760.39199999999</v>
      </c>
      <c r="AE49" s="658"/>
      <c r="AF49" s="657">
        <v>1266</v>
      </c>
      <c r="AG49" s="657">
        <v>133597.54</v>
      </c>
      <c r="AH49" s="575"/>
      <c r="AI49" s="575"/>
    </row>
    <row r="50" spans="1:35" s="635" customFormat="1" ht="16.5" customHeight="1">
      <c r="A50" s="579"/>
      <c r="B50" s="633"/>
      <c r="C50" s="634" t="s">
        <v>33</v>
      </c>
      <c r="D50" s="639">
        <v>8735.7160000000003</v>
      </c>
      <c r="E50" s="639">
        <v>44546.491999999998</v>
      </c>
      <c r="F50" s="639"/>
      <c r="G50" s="639">
        <v>13282.945</v>
      </c>
      <c r="H50" s="639">
        <v>50890.675999999999</v>
      </c>
      <c r="I50" s="639"/>
      <c r="J50" s="639">
        <v>3169.8960000000002</v>
      </c>
      <c r="K50" s="639">
        <v>22434.221000000001</v>
      </c>
      <c r="L50" s="639"/>
      <c r="M50" s="657">
        <v>4336.3779999999997</v>
      </c>
      <c r="N50" s="658"/>
      <c r="O50" s="657">
        <v>34145.624000000003</v>
      </c>
      <c r="P50" s="639"/>
      <c r="Q50" s="639"/>
      <c r="R50" s="639"/>
      <c r="S50" s="633"/>
      <c r="T50" s="634" t="s">
        <v>33</v>
      </c>
      <c r="U50" s="639">
        <v>156</v>
      </c>
      <c r="V50" s="639"/>
      <c r="W50" s="639">
        <v>24183.094000000001</v>
      </c>
      <c r="X50" s="639"/>
      <c r="Y50" s="639">
        <v>26553</v>
      </c>
      <c r="Z50" s="639"/>
      <c r="AA50" s="639">
        <v>7283.1620000000003</v>
      </c>
      <c r="AB50" s="639"/>
      <c r="AC50" s="590">
        <v>1704</v>
      </c>
      <c r="AD50" s="657">
        <v>105595.62</v>
      </c>
      <c r="AE50" s="658"/>
      <c r="AF50" s="657">
        <v>539</v>
      </c>
      <c r="AG50" s="657">
        <v>61717.372000000003</v>
      </c>
      <c r="AH50" s="575"/>
      <c r="AI50" s="575"/>
    </row>
    <row r="51" spans="1:35" ht="16.5" customHeight="1" thickBot="1">
      <c r="A51" s="163"/>
      <c r="B51" s="164"/>
      <c r="C51" s="164"/>
      <c r="D51" s="164"/>
      <c r="E51" s="164"/>
      <c r="F51" s="164"/>
      <c r="G51" s="164"/>
      <c r="H51" s="164"/>
      <c r="I51" s="164"/>
      <c r="J51" s="164"/>
      <c r="K51" s="164"/>
      <c r="L51" s="164"/>
      <c r="M51" s="164"/>
      <c r="N51" s="164"/>
      <c r="O51" s="164"/>
      <c r="P51" s="164"/>
      <c r="Q51" s="164"/>
      <c r="R51" s="327"/>
      <c r="S51" s="327"/>
      <c r="T51" s="327"/>
      <c r="U51" s="327"/>
      <c r="V51" s="327"/>
      <c r="W51" s="327"/>
      <c r="X51" s="327"/>
      <c r="Y51" s="327"/>
      <c r="Z51" s="327"/>
      <c r="AA51" s="327"/>
      <c r="AB51" s="327"/>
      <c r="AC51" s="586"/>
      <c r="AD51" s="327"/>
      <c r="AE51" s="327"/>
      <c r="AF51" s="327"/>
      <c r="AG51" s="327"/>
      <c r="AH51" s="327"/>
      <c r="AI51" s="327"/>
    </row>
    <row r="52" spans="1:35" ht="17.100000000000001" customHeight="1">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593"/>
      <c r="AD52" s="166"/>
      <c r="AE52" s="166"/>
      <c r="AF52" s="166"/>
      <c r="AG52" s="166"/>
      <c r="AH52" s="166"/>
      <c r="AI52" s="166"/>
    </row>
    <row r="53" spans="1:35" ht="17.100000000000001" customHeight="1">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593"/>
      <c r="AD53" s="166"/>
      <c r="AE53" s="166"/>
      <c r="AF53" s="166"/>
      <c r="AG53" s="166"/>
      <c r="AH53" s="166"/>
      <c r="AI53" s="166"/>
    </row>
    <row r="54" spans="1:35" ht="17.100000000000001" customHeight="1">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908"/>
      <c r="AF54" s="908"/>
      <c r="AG54" s="908"/>
      <c r="AH54" s="908"/>
      <c r="AI54" s="908"/>
    </row>
    <row r="55" spans="1:35" s="167" customFormat="1" ht="17.100000000000001" customHeight="1">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row>
    <row r="56" spans="1:35" ht="17.100000000000001" customHeight="1">
      <c r="T56" s="206"/>
    </row>
    <row r="57" spans="1:35" ht="17.100000000000001" customHeight="1">
      <c r="T57" s="206"/>
    </row>
    <row r="58" spans="1:35" ht="17.100000000000001" customHeight="1">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42"/>
      <c r="AB58" s="205"/>
      <c r="AC58" s="587"/>
      <c r="AD58" s="205"/>
      <c r="AE58" s="205"/>
      <c r="AF58" s="205"/>
      <c r="AG58" s="205"/>
      <c r="AH58" s="205"/>
      <c r="AI58" s="205"/>
    </row>
    <row r="59" spans="1:35" ht="17.100000000000001" customHeight="1">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587"/>
      <c r="AD59" s="205"/>
      <c r="AE59" s="205"/>
      <c r="AF59" s="205"/>
      <c r="AG59" s="205"/>
      <c r="AH59" s="205"/>
      <c r="AI59" s="205"/>
    </row>
    <row r="60" spans="1:35" ht="17.100000000000001" customHeight="1">
      <c r="C60" s="206"/>
    </row>
    <row r="61" spans="1:35">
      <c r="C61" s="206"/>
      <c r="R61" s="169"/>
      <c r="S61" s="170"/>
    </row>
    <row r="62" spans="1:35">
      <c r="B62" s="168"/>
      <c r="S62" s="171"/>
    </row>
    <row r="64" spans="1:35">
      <c r="A64" s="169"/>
      <c r="B64" s="170"/>
    </row>
    <row r="65" spans="2:2">
      <c r="B65" s="171"/>
    </row>
  </sheetData>
  <mergeCells count="39">
    <mergeCell ref="H10:H11"/>
    <mergeCell ref="Y6:AA7"/>
    <mergeCell ref="AI10:AI12"/>
    <mergeCell ref="B54:Q54"/>
    <mergeCell ref="R54:AI54"/>
    <mergeCell ref="AD10:AD11"/>
    <mergeCell ref="B55:Q55"/>
    <mergeCell ref="R55:AI55"/>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AF5:AI5"/>
    <mergeCell ref="D6:E7"/>
    <mergeCell ref="G6:H7"/>
    <mergeCell ref="J6:K7"/>
    <mergeCell ref="M6:O7"/>
    <mergeCell ref="AF6:AG7"/>
    <mergeCell ref="U5:W5"/>
    <mergeCell ref="Y5:AA5"/>
    <mergeCell ref="AC5:AD5"/>
    <mergeCell ref="AC6:AE7"/>
    <mergeCell ref="U6:W7"/>
    <mergeCell ref="B1:C2"/>
    <mergeCell ref="S1:T2"/>
    <mergeCell ref="D5:E5"/>
    <mergeCell ref="G5:H5"/>
    <mergeCell ref="J5:K5"/>
    <mergeCell ref="M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98" zoomScaleNormal="80" zoomScaleSheetLayoutView="98" workbookViewId="0">
      <selection activeCell="K13" sqref="K13:K73"/>
    </sheetView>
  </sheetViews>
  <sheetFormatPr defaultRowHeight="12.75"/>
  <cols>
    <col min="1" max="1" width="2.5703125" style="517" hidden="1" customWidth="1"/>
    <col min="2" max="2" width="4.42578125" style="517" customWidth="1"/>
    <col min="3" max="3" width="10.5703125" style="517" hidden="1" customWidth="1"/>
    <col min="4" max="4" width="11.28515625" style="517" hidden="1" customWidth="1"/>
    <col min="5" max="5" width="7.85546875" style="517" customWidth="1"/>
    <col min="6" max="6" width="36.28515625" style="517" customWidth="1"/>
    <col min="7" max="7" width="14.28515625" style="749" customWidth="1"/>
    <col min="8" max="8" width="1.28515625" style="749" customWidth="1"/>
    <col min="9" max="9" width="14.28515625" style="749" customWidth="1"/>
    <col min="10" max="10" width="1.42578125" style="482" customWidth="1"/>
    <col min="11" max="11" width="14.28515625" style="749" customWidth="1"/>
    <col min="12" max="12" width="1.42578125" style="482" customWidth="1"/>
    <col min="13" max="16384" width="9.140625" style="517"/>
  </cols>
  <sheetData>
    <row r="1" spans="1:12" ht="18.75">
      <c r="A1" s="243"/>
      <c r="B1" s="893" t="s">
        <v>400</v>
      </c>
      <c r="C1" s="893"/>
      <c r="D1" s="893"/>
      <c r="E1" s="893"/>
      <c r="F1" s="2" t="s">
        <v>401</v>
      </c>
      <c r="G1" s="745"/>
      <c r="H1" s="745"/>
      <c r="I1" s="745"/>
      <c r="J1" s="464"/>
      <c r="K1" s="745"/>
      <c r="L1" s="464"/>
    </row>
    <row r="2" spans="1:12" ht="18.75" customHeight="1">
      <c r="A2" s="243"/>
      <c r="B2" s="893"/>
      <c r="C2" s="893"/>
      <c r="D2" s="893"/>
      <c r="E2" s="893"/>
      <c r="F2" s="57" t="s">
        <v>402</v>
      </c>
      <c r="G2" s="745"/>
      <c r="H2" s="745"/>
      <c r="I2" s="745"/>
      <c r="J2" s="464"/>
      <c r="K2" s="745"/>
      <c r="L2" s="464"/>
    </row>
    <row r="3" spans="1:12" ht="15" customHeight="1" thickBot="1">
      <c r="A3" s="247"/>
      <c r="B3" s="247"/>
      <c r="C3" s="247"/>
      <c r="D3" s="247"/>
      <c r="E3" s="247"/>
      <c r="F3" s="247"/>
      <c r="G3" s="746"/>
      <c r="H3" s="746"/>
      <c r="I3" s="746"/>
      <c r="J3" s="465"/>
      <c r="K3" s="746"/>
      <c r="L3" s="800"/>
    </row>
    <row r="4" spans="1:12" s="518" customFormat="1" ht="3.75" customHeight="1">
      <c r="A4" s="115"/>
      <c r="B4" s="116"/>
      <c r="C4" s="116"/>
      <c r="D4" s="116"/>
      <c r="E4" s="116"/>
      <c r="F4" s="116"/>
      <c r="G4" s="116"/>
      <c r="H4" s="116"/>
      <c r="I4" s="116"/>
      <c r="J4" s="140"/>
      <c r="K4" s="116"/>
      <c r="L4" s="801"/>
    </row>
    <row r="5" spans="1:12" s="518" customFormat="1" ht="16.5" customHeight="1">
      <c r="A5" s="115"/>
      <c r="B5" s="572" t="s">
        <v>210</v>
      </c>
      <c r="C5" s="126"/>
      <c r="D5" s="116"/>
      <c r="E5" s="118"/>
      <c r="F5" s="118"/>
      <c r="G5" s="257" t="s">
        <v>483</v>
      </c>
      <c r="H5" s="867"/>
      <c r="I5" s="257" t="s">
        <v>493</v>
      </c>
      <c r="J5" s="509"/>
      <c r="K5" s="257" t="s">
        <v>491</v>
      </c>
      <c r="L5" s="802"/>
    </row>
    <row r="6" spans="1:12" s="518" customFormat="1" ht="15" customHeight="1">
      <c r="A6" s="115"/>
      <c r="B6" s="568" t="s">
        <v>211</v>
      </c>
      <c r="C6" s="466">
        <v>2010</v>
      </c>
      <c r="D6" s="466">
        <v>2011</v>
      </c>
      <c r="E6" s="466"/>
      <c r="F6" s="466"/>
      <c r="G6" s="645"/>
      <c r="H6" s="466"/>
      <c r="I6" s="645" t="s">
        <v>468</v>
      </c>
      <c r="J6" s="264"/>
      <c r="K6" s="263" t="s">
        <v>499</v>
      </c>
      <c r="L6" s="776"/>
    </row>
    <row r="7" spans="1:12" s="518" customFormat="1" ht="15" customHeight="1">
      <c r="A7" s="115"/>
      <c r="B7" s="121"/>
      <c r="C7" s="466"/>
      <c r="D7" s="466"/>
      <c r="E7" s="466"/>
      <c r="F7" s="466"/>
      <c r="G7" s="266"/>
      <c r="H7" s="466"/>
      <c r="I7" s="266" t="s">
        <v>465</v>
      </c>
      <c r="J7" s="264"/>
      <c r="K7" s="266" t="s">
        <v>500</v>
      </c>
      <c r="L7" s="776"/>
    </row>
    <row r="8" spans="1:12" s="518" customFormat="1" ht="4.9000000000000004" customHeight="1">
      <c r="A8" s="115"/>
      <c r="B8" s="122"/>
      <c r="C8" s="467"/>
      <c r="D8" s="467"/>
      <c r="E8" s="116"/>
      <c r="F8" s="116"/>
      <c r="G8" s="618"/>
      <c r="H8" s="618"/>
      <c r="I8" s="618"/>
      <c r="J8" s="468"/>
      <c r="K8" s="618"/>
      <c r="L8" s="801"/>
    </row>
    <row r="9" spans="1:12" s="518" customFormat="1" ht="3" customHeight="1">
      <c r="A9" s="115"/>
      <c r="B9" s="122"/>
      <c r="C9" s="116"/>
      <c r="D9" s="116"/>
      <c r="E9" s="116"/>
      <c r="F9" s="116"/>
      <c r="G9" s="116"/>
      <c r="H9" s="116"/>
      <c r="I9" s="116"/>
      <c r="J9" s="140"/>
      <c r="K9" s="116"/>
      <c r="L9" s="801"/>
    </row>
    <row r="10" spans="1:12" s="519" customFormat="1" ht="13.5" customHeight="1">
      <c r="A10" s="120"/>
      <c r="B10" s="122"/>
      <c r="C10" s="236"/>
      <c r="D10" s="236"/>
      <c r="E10" s="236"/>
      <c r="F10" s="236"/>
      <c r="G10" s="937" t="s">
        <v>484</v>
      </c>
      <c r="H10" s="937"/>
      <c r="I10" s="937"/>
      <c r="J10" s="937"/>
      <c r="K10" s="937"/>
      <c r="L10" s="803"/>
    </row>
    <row r="11" spans="1:12" s="519" customFormat="1" ht="5.25" customHeight="1" thickBot="1">
      <c r="A11" s="469"/>
      <c r="B11" s="470"/>
      <c r="C11" s="443"/>
      <c r="D11" s="443"/>
      <c r="E11" s="443"/>
      <c r="F11" s="443"/>
      <c r="G11" s="443"/>
      <c r="H11" s="443"/>
      <c r="I11" s="443"/>
      <c r="J11" s="443"/>
      <c r="K11" s="443"/>
      <c r="L11" s="802"/>
    </row>
    <row r="12" spans="1:12" s="518" customFormat="1" ht="9.9499999999999993" customHeight="1">
      <c r="A12" s="109"/>
      <c r="B12" s="149"/>
      <c r="C12" s="149"/>
      <c r="D12" s="149"/>
      <c r="E12" s="149"/>
      <c r="F12" s="149"/>
      <c r="G12" s="639"/>
      <c r="H12" s="639"/>
      <c r="I12" s="639"/>
      <c r="J12" s="617"/>
      <c r="K12" s="639"/>
      <c r="L12" s="197"/>
    </row>
    <row r="13" spans="1:12" s="518" customFormat="1" ht="15" customHeight="1">
      <c r="A13" s="109"/>
      <c r="B13" s="309" t="s">
        <v>403</v>
      </c>
      <c r="C13" s="309">
        <v>313502.12599999999</v>
      </c>
      <c r="D13" s="312">
        <v>395799.01699999999</v>
      </c>
      <c r="E13" s="312"/>
      <c r="F13" s="312"/>
      <c r="G13" s="647">
        <v>25266.768</v>
      </c>
      <c r="H13" s="676"/>
      <c r="I13" s="647">
        <v>138886.70000000001</v>
      </c>
      <c r="J13" s="647"/>
      <c r="K13" s="647">
        <v>0</v>
      </c>
      <c r="L13" s="312"/>
    </row>
    <row r="14" spans="1:12" s="518" customFormat="1" ht="15" customHeight="1">
      <c r="A14" s="109"/>
      <c r="B14" s="314" t="s">
        <v>213</v>
      </c>
      <c r="C14" s="149"/>
      <c r="D14" s="149"/>
      <c r="E14" s="149"/>
      <c r="F14" s="149"/>
      <c r="G14" s="639"/>
      <c r="H14" s="639"/>
      <c r="I14" s="647"/>
      <c r="J14" s="647"/>
      <c r="K14" s="647"/>
      <c r="L14" s="149"/>
    </row>
    <row r="15" spans="1:12" s="518" customFormat="1" ht="5.0999999999999996" customHeight="1">
      <c r="A15" s="109"/>
      <c r="B15" s="149"/>
      <c r="C15" s="149"/>
      <c r="D15" s="149"/>
      <c r="E15" s="149"/>
      <c r="F15" s="149"/>
      <c r="G15" s="639"/>
      <c r="H15" s="639"/>
      <c r="I15" s="647"/>
      <c r="J15" s="647"/>
      <c r="K15" s="647"/>
      <c r="L15" s="197"/>
    </row>
    <row r="16" spans="1:12" s="518" customFormat="1" ht="15" customHeight="1">
      <c r="A16" s="109"/>
      <c r="B16" s="471" t="s">
        <v>214</v>
      </c>
      <c r="C16" s="311">
        <v>14.866</v>
      </c>
      <c r="D16" s="311">
        <v>10838.343999999999</v>
      </c>
      <c r="E16" s="311"/>
      <c r="F16" s="311"/>
      <c r="G16" s="641">
        <v>117.967</v>
      </c>
      <c r="H16" s="641"/>
      <c r="I16" s="641">
        <v>25197.231</v>
      </c>
      <c r="J16" s="641"/>
      <c r="K16" s="641">
        <v>0</v>
      </c>
      <c r="L16" s="311"/>
    </row>
    <row r="17" spans="1:16" s="518" customFormat="1" ht="15" customHeight="1">
      <c r="A17" s="109"/>
      <c r="B17" s="471" t="s">
        <v>216</v>
      </c>
      <c r="C17" s="311">
        <v>290326.163</v>
      </c>
      <c r="D17" s="311">
        <v>384201.11200000002</v>
      </c>
      <c r="E17" s="311"/>
      <c r="F17" s="311"/>
      <c r="G17" s="641">
        <v>3681.4409999999998</v>
      </c>
      <c r="H17" s="641"/>
      <c r="I17" s="641">
        <v>111662.027</v>
      </c>
      <c r="J17" s="641"/>
      <c r="K17" s="641">
        <v>0</v>
      </c>
      <c r="L17" s="311"/>
    </row>
    <row r="18" spans="1:16" s="518" customFormat="1" ht="15" customHeight="1">
      <c r="A18" s="109"/>
      <c r="B18" s="471" t="s">
        <v>404</v>
      </c>
      <c r="C18" s="311">
        <v>1247.25</v>
      </c>
      <c r="D18" s="311">
        <v>685.08399999999995</v>
      </c>
      <c r="E18" s="372"/>
      <c r="F18" s="311"/>
      <c r="G18" s="641">
        <v>21467.360000000001</v>
      </c>
      <c r="H18" s="641"/>
      <c r="I18" s="641">
        <v>2027.442</v>
      </c>
      <c r="J18" s="641"/>
      <c r="K18" s="641">
        <v>0</v>
      </c>
      <c r="L18" s="311"/>
    </row>
    <row r="19" spans="1:16" s="518" customFormat="1" ht="5.0999999999999996" customHeight="1">
      <c r="A19" s="109"/>
      <c r="B19" s="149"/>
      <c r="C19" s="311"/>
      <c r="D19" s="311"/>
      <c r="E19" s="311"/>
      <c r="F19" s="311"/>
      <c r="G19" s="641"/>
      <c r="H19" s="641"/>
      <c r="I19" s="647"/>
      <c r="J19" s="647"/>
      <c r="K19" s="647"/>
      <c r="L19" s="311"/>
    </row>
    <row r="20" spans="1:16" s="518" customFormat="1" ht="12.75" customHeight="1">
      <c r="A20" s="109"/>
      <c r="B20" s="309" t="s">
        <v>299</v>
      </c>
      <c r="C20" s="372"/>
      <c r="D20" s="372"/>
      <c r="E20" s="372"/>
      <c r="F20" s="372"/>
      <c r="G20" s="839">
        <v>556789.15599999996</v>
      </c>
      <c r="H20" s="813"/>
      <c r="I20" s="647">
        <v>1083158.9510000001</v>
      </c>
      <c r="J20" s="647"/>
      <c r="K20" s="647">
        <v>125345</v>
      </c>
      <c r="L20" s="372"/>
    </row>
    <row r="21" spans="1:16" s="281" customFormat="1" ht="15" customHeight="1">
      <c r="A21" s="208"/>
      <c r="B21" s="310" t="s">
        <v>405</v>
      </c>
      <c r="C21" s="472"/>
      <c r="D21" s="472"/>
      <c r="E21" s="472"/>
      <c r="F21" s="472"/>
      <c r="G21" s="642"/>
      <c r="H21" s="642"/>
      <c r="I21" s="647"/>
      <c r="J21" s="647"/>
      <c r="K21" s="647"/>
      <c r="L21" s="472"/>
    </row>
    <row r="22" spans="1:16" s="281" customFormat="1" ht="4.5" customHeight="1">
      <c r="A22" s="208"/>
      <c r="B22" s="310"/>
      <c r="C22" s="472"/>
      <c r="D22" s="472"/>
      <c r="E22" s="472"/>
      <c r="F22" s="472"/>
      <c r="G22" s="642"/>
      <c r="H22" s="642"/>
      <c r="I22" s="647"/>
      <c r="J22" s="647"/>
      <c r="K22" s="647"/>
      <c r="L22" s="472"/>
    </row>
    <row r="23" spans="1:16" s="518" customFormat="1" ht="15" customHeight="1">
      <c r="A23" s="109"/>
      <c r="B23" s="471" t="s">
        <v>406</v>
      </c>
      <c r="C23" s="311">
        <v>906.48099999999999</v>
      </c>
      <c r="D23" s="313">
        <v>87.18</v>
      </c>
      <c r="E23" s="313"/>
      <c r="F23" s="313"/>
      <c r="G23" s="641">
        <v>133937.79500000001</v>
      </c>
      <c r="H23" s="678"/>
      <c r="I23" s="641">
        <v>705590.63800000004</v>
      </c>
      <c r="J23" s="641"/>
      <c r="K23" s="641">
        <v>121382</v>
      </c>
      <c r="L23" s="311"/>
    </row>
    <row r="24" spans="1:16" s="518" customFormat="1" ht="15" customHeight="1">
      <c r="A24" s="109"/>
      <c r="B24" s="473" t="s">
        <v>407</v>
      </c>
      <c r="C24" s="311"/>
      <c r="D24" s="313"/>
      <c r="E24" s="313"/>
      <c r="F24" s="313"/>
      <c r="G24" s="641">
        <v>55</v>
      </c>
      <c r="H24" s="678"/>
      <c r="I24" s="641">
        <v>0</v>
      </c>
      <c r="J24" s="641"/>
      <c r="K24" s="641" t="s">
        <v>189</v>
      </c>
      <c r="L24" s="311"/>
    </row>
    <row r="25" spans="1:16" s="518" customFormat="1" ht="15" customHeight="1">
      <c r="A25" s="109"/>
      <c r="B25" s="471" t="s">
        <v>224</v>
      </c>
      <c r="C25" s="311">
        <v>39579.288999999997</v>
      </c>
      <c r="D25" s="313">
        <v>86881.396999999997</v>
      </c>
      <c r="E25" s="313"/>
      <c r="F25" s="313"/>
      <c r="G25" s="678">
        <v>77174.864000000001</v>
      </c>
      <c r="H25" s="678"/>
      <c r="I25" s="641">
        <v>43601.968000000001</v>
      </c>
      <c r="J25" s="641"/>
      <c r="K25" s="641">
        <v>2</v>
      </c>
      <c r="L25" s="311"/>
      <c r="P25" s="474"/>
    </row>
    <row r="26" spans="1:16" s="518" customFormat="1" ht="15" customHeight="1">
      <c r="A26" s="109"/>
      <c r="B26" s="471" t="s">
        <v>408</v>
      </c>
      <c r="C26" s="311">
        <v>90264.168000000005</v>
      </c>
      <c r="D26" s="313">
        <v>63507.324000000001</v>
      </c>
      <c r="E26" s="313"/>
      <c r="F26" s="313"/>
      <c r="G26" s="678">
        <v>88562.748999999996</v>
      </c>
      <c r="H26" s="678"/>
      <c r="I26" s="641">
        <v>39652.709000000003</v>
      </c>
      <c r="J26" s="641"/>
      <c r="K26" s="641">
        <v>3517</v>
      </c>
      <c r="L26" s="311"/>
    </row>
    <row r="27" spans="1:16" s="518" customFormat="1" ht="15" customHeight="1">
      <c r="A27" s="109"/>
      <c r="B27" s="471" t="s">
        <v>404</v>
      </c>
      <c r="C27" s="311">
        <v>8789.6679999999997</v>
      </c>
      <c r="D27" s="313">
        <v>5815.24</v>
      </c>
      <c r="E27" s="313"/>
      <c r="F27" s="313"/>
      <c r="G27" s="678">
        <v>257058.74799999999</v>
      </c>
      <c r="H27" s="678"/>
      <c r="I27" s="641">
        <v>294313.636</v>
      </c>
      <c r="J27" s="641"/>
      <c r="K27" s="641">
        <v>444</v>
      </c>
      <c r="L27" s="311"/>
    </row>
    <row r="28" spans="1:16" s="518" customFormat="1" ht="5.0999999999999996" customHeight="1">
      <c r="A28" s="109"/>
      <c r="B28" s="149"/>
      <c r="C28" s="311"/>
      <c r="D28" s="313"/>
      <c r="E28" s="313"/>
      <c r="F28" s="313"/>
      <c r="G28" s="678"/>
      <c r="H28" s="678"/>
      <c r="I28" s="647"/>
      <c r="J28" s="647"/>
      <c r="K28" s="647"/>
      <c r="L28" s="311"/>
    </row>
    <row r="29" spans="1:16" s="518" customFormat="1" ht="12.75" customHeight="1">
      <c r="A29" s="109"/>
      <c r="B29" s="309" t="s">
        <v>227</v>
      </c>
      <c r="C29" s="372">
        <v>586781.56999999995</v>
      </c>
      <c r="D29" s="372">
        <v>323629.61300000001</v>
      </c>
      <c r="E29" s="372"/>
      <c r="F29" s="372"/>
      <c r="G29" s="839">
        <v>172442.37899999999</v>
      </c>
      <c r="H29" s="813"/>
      <c r="I29" s="647">
        <v>382989.06200000003</v>
      </c>
      <c r="J29" s="647"/>
      <c r="K29" s="647">
        <v>4752</v>
      </c>
      <c r="L29" s="372"/>
    </row>
    <row r="30" spans="1:16" s="281" customFormat="1" ht="15" customHeight="1">
      <c r="A30" s="208"/>
      <c r="B30" s="310" t="s">
        <v>228</v>
      </c>
      <c r="C30" s="311"/>
      <c r="D30" s="311"/>
      <c r="E30" s="311"/>
      <c r="F30" s="311"/>
      <c r="G30" s="641"/>
      <c r="H30" s="641"/>
      <c r="I30" s="647"/>
      <c r="J30" s="647"/>
      <c r="K30" s="647"/>
      <c r="L30" s="311"/>
    </row>
    <row r="31" spans="1:16" s="281" customFormat="1" ht="5.0999999999999996" customHeight="1">
      <c r="A31" s="208"/>
      <c r="B31" s="310"/>
      <c r="C31" s="311"/>
      <c r="D31" s="472"/>
      <c r="E31" s="472"/>
      <c r="F31" s="472"/>
      <c r="G31" s="642"/>
      <c r="H31" s="642"/>
      <c r="I31" s="647"/>
      <c r="J31" s="647"/>
      <c r="K31" s="647"/>
      <c r="L31" s="472"/>
    </row>
    <row r="32" spans="1:16" s="518" customFormat="1" ht="15.75" customHeight="1">
      <c r="A32" s="109"/>
      <c r="B32" s="759" t="s">
        <v>230</v>
      </c>
      <c r="C32" s="641">
        <v>102144.4</v>
      </c>
      <c r="D32" s="641">
        <v>62238.773999999998</v>
      </c>
      <c r="E32" s="641"/>
      <c r="G32" s="311">
        <v>12331.646000000001</v>
      </c>
      <c r="H32" s="311"/>
      <c r="I32" s="641">
        <v>54186.156000000003</v>
      </c>
      <c r="J32" s="641"/>
      <c r="K32" s="641">
        <v>1800</v>
      </c>
      <c r="L32" s="311"/>
    </row>
    <row r="33" spans="1:19" s="518" customFormat="1" ht="14.25" customHeight="1">
      <c r="A33" s="109"/>
      <c r="B33" s="639" t="s">
        <v>409</v>
      </c>
      <c r="C33" s="641">
        <v>244516.079</v>
      </c>
      <c r="D33" s="641">
        <v>165376.95199999999</v>
      </c>
      <c r="E33" s="641"/>
      <c r="F33" s="471"/>
      <c r="G33" s="311">
        <v>89604.73</v>
      </c>
      <c r="H33" s="311"/>
      <c r="I33" s="641">
        <v>114665.69</v>
      </c>
      <c r="J33" s="641"/>
      <c r="K33" s="641">
        <v>0</v>
      </c>
      <c r="L33" s="311"/>
    </row>
    <row r="34" spans="1:19" s="518" customFormat="1" ht="14.25" customHeight="1">
      <c r="A34" s="109"/>
      <c r="B34" s="471" t="s">
        <v>231</v>
      </c>
      <c r="C34" s="311"/>
      <c r="D34" s="311"/>
      <c r="E34" s="311"/>
      <c r="F34" s="311"/>
      <c r="G34" s="641">
        <v>60633.684999999998</v>
      </c>
      <c r="H34" s="641"/>
      <c r="I34" s="641">
        <v>154913.08300000001</v>
      </c>
      <c r="J34" s="641"/>
      <c r="K34" s="641">
        <v>7</v>
      </c>
      <c r="L34" s="311"/>
    </row>
    <row r="35" spans="1:19" s="518" customFormat="1" ht="14.25" customHeight="1">
      <c r="A35" s="109"/>
      <c r="B35" s="471" t="s">
        <v>404</v>
      </c>
      <c r="C35" s="311">
        <v>186475.00700000001</v>
      </c>
      <c r="D35" s="311">
        <v>63496.375999999997</v>
      </c>
      <c r="E35" s="311"/>
      <c r="F35" s="311"/>
      <c r="G35" s="641">
        <v>9872.3179999999993</v>
      </c>
      <c r="H35" s="641"/>
      <c r="I35" s="641">
        <v>59224.133000000002</v>
      </c>
      <c r="J35" s="641"/>
      <c r="K35" s="641">
        <v>2945</v>
      </c>
      <c r="L35" s="311"/>
    </row>
    <row r="36" spans="1:19" s="518" customFormat="1" ht="5.0999999999999996" customHeight="1">
      <c r="A36" s="109"/>
      <c r="B36" s="149"/>
      <c r="C36" s="311"/>
      <c r="D36" s="311"/>
      <c r="E36" s="311"/>
      <c r="F36" s="311"/>
      <c r="G36" s="737"/>
      <c r="H36" s="641"/>
      <c r="I36" s="647"/>
      <c r="J36" s="647"/>
      <c r="K36" s="647"/>
      <c r="L36" s="311"/>
    </row>
    <row r="37" spans="1:19" s="518" customFormat="1" ht="12.75" customHeight="1">
      <c r="A37" s="109"/>
      <c r="B37" s="309" t="s">
        <v>233</v>
      </c>
      <c r="C37" s="312">
        <v>1370026.6869999999</v>
      </c>
      <c r="D37" s="312">
        <v>1824304.098</v>
      </c>
      <c r="E37" s="312"/>
      <c r="F37" s="312"/>
      <c r="G37" s="738">
        <v>1483843.7250000001</v>
      </c>
      <c r="H37" s="676"/>
      <c r="I37" s="647">
        <v>1163566.0289999999</v>
      </c>
      <c r="J37" s="647"/>
      <c r="K37" s="647">
        <v>8438</v>
      </c>
      <c r="L37" s="312"/>
    </row>
    <row r="38" spans="1:19" s="518" customFormat="1" ht="15" customHeight="1">
      <c r="A38" s="109"/>
      <c r="B38" s="314" t="s">
        <v>234</v>
      </c>
      <c r="C38" s="317"/>
      <c r="D38" s="317"/>
      <c r="E38" s="317"/>
      <c r="F38" s="317"/>
      <c r="G38" s="739"/>
      <c r="H38" s="679"/>
      <c r="I38" s="647"/>
      <c r="J38" s="647"/>
      <c r="K38" s="647"/>
      <c r="L38" s="317"/>
    </row>
    <row r="39" spans="1:19" s="518" customFormat="1" ht="5.0999999999999996" customHeight="1">
      <c r="A39" s="109"/>
      <c r="B39" s="149"/>
      <c r="C39" s="311"/>
      <c r="D39" s="311"/>
      <c r="E39" s="311"/>
      <c r="F39" s="311"/>
      <c r="G39" s="737"/>
      <c r="H39" s="641"/>
      <c r="I39" s="647"/>
      <c r="J39" s="647"/>
      <c r="K39" s="647"/>
      <c r="L39" s="311"/>
    </row>
    <row r="40" spans="1:19" s="518" customFormat="1" ht="15" customHeight="1">
      <c r="A40" s="109"/>
      <c r="B40" s="471" t="s">
        <v>235</v>
      </c>
      <c r="C40" s="311">
        <v>10107.397000000001</v>
      </c>
      <c r="D40" s="311">
        <v>7951.7290000000003</v>
      </c>
      <c r="E40" s="311"/>
      <c r="F40" s="311"/>
      <c r="G40" s="737">
        <v>9009.2379999999994</v>
      </c>
      <c r="H40" s="641"/>
      <c r="I40" s="737">
        <v>12602.415999999999</v>
      </c>
      <c r="J40" s="737"/>
      <c r="K40" s="737">
        <v>838</v>
      </c>
      <c r="L40" s="311"/>
      <c r="S40" s="518" t="s">
        <v>486</v>
      </c>
    </row>
    <row r="41" spans="1:19" s="518" customFormat="1" ht="15" customHeight="1">
      <c r="A41" s="109"/>
      <c r="B41" s="471" t="s">
        <v>236</v>
      </c>
      <c r="C41" s="311">
        <v>1359919.29</v>
      </c>
      <c r="D41" s="311">
        <v>1816352.3689999999</v>
      </c>
      <c r="E41" s="311"/>
      <c r="F41" s="311"/>
      <c r="G41" s="737">
        <v>1474834.487</v>
      </c>
      <c r="H41" s="641"/>
      <c r="I41" s="737">
        <v>1150963.6129999999</v>
      </c>
      <c r="J41" s="737"/>
      <c r="K41" s="737">
        <v>7600</v>
      </c>
      <c r="L41" s="311"/>
    </row>
    <row r="42" spans="1:19" s="518" customFormat="1" ht="15" customHeight="1">
      <c r="A42" s="109"/>
      <c r="B42" s="471" t="s">
        <v>404</v>
      </c>
      <c r="C42" s="311">
        <v>0</v>
      </c>
      <c r="D42" s="311">
        <v>0</v>
      </c>
      <c r="E42" s="311"/>
      <c r="F42" s="311"/>
      <c r="G42" s="641">
        <v>0</v>
      </c>
      <c r="H42" s="641"/>
      <c r="I42" s="737">
        <v>0</v>
      </c>
      <c r="J42" s="737"/>
      <c r="K42" s="737"/>
      <c r="L42" s="311"/>
    </row>
    <row r="43" spans="1:19" s="518" customFormat="1" ht="5.0999999999999996" customHeight="1">
      <c r="A43" s="109"/>
      <c r="B43" s="149"/>
      <c r="C43" s="311"/>
      <c r="D43" s="311"/>
      <c r="E43" s="311"/>
      <c r="F43" s="311"/>
      <c r="G43" s="737"/>
      <c r="H43" s="641"/>
      <c r="I43" s="647"/>
      <c r="J43" s="647"/>
      <c r="K43" s="647"/>
      <c r="L43" s="311"/>
    </row>
    <row r="44" spans="1:19" s="518" customFormat="1" ht="12.75" customHeight="1">
      <c r="A44" s="109"/>
      <c r="B44" s="309" t="s">
        <v>237</v>
      </c>
      <c r="C44" s="312">
        <v>233160.12299999999</v>
      </c>
      <c r="D44" s="516">
        <v>345048.65500000003</v>
      </c>
      <c r="E44" s="475"/>
      <c r="F44" s="475"/>
      <c r="G44" s="740">
        <v>152395.20600000001</v>
      </c>
      <c r="H44" s="680"/>
      <c r="I44" s="647">
        <v>45224.470999999998</v>
      </c>
      <c r="J44" s="647"/>
      <c r="K44" s="647">
        <v>2673</v>
      </c>
      <c r="L44" s="312"/>
    </row>
    <row r="45" spans="1:19" s="518" customFormat="1" ht="15" customHeight="1">
      <c r="A45" s="109"/>
      <c r="B45" s="314" t="s">
        <v>238</v>
      </c>
      <c r="C45" s="312"/>
      <c r="D45" s="312"/>
      <c r="E45" s="312"/>
      <c r="F45" s="312"/>
      <c r="G45" s="738"/>
      <c r="H45" s="676"/>
      <c r="I45" s="647"/>
      <c r="J45" s="647"/>
      <c r="K45" s="647"/>
      <c r="L45" s="312"/>
    </row>
    <row r="46" spans="1:19" s="518" customFormat="1" ht="5.0999999999999996" customHeight="1">
      <c r="A46" s="109"/>
      <c r="B46" s="149"/>
      <c r="C46" s="149"/>
      <c r="D46" s="149"/>
      <c r="E46" s="149"/>
      <c r="F46" s="149"/>
      <c r="G46" s="575"/>
      <c r="H46" s="639"/>
      <c r="I46" s="647"/>
      <c r="J46" s="647"/>
      <c r="K46" s="647"/>
      <c r="L46" s="149"/>
    </row>
    <row r="47" spans="1:19" s="518" customFormat="1" ht="15" customHeight="1">
      <c r="A47" s="109"/>
      <c r="B47" s="471" t="s">
        <v>410</v>
      </c>
      <c r="C47" s="149">
        <v>2424.9949999999999</v>
      </c>
      <c r="D47" s="162">
        <v>1200.2360000000001</v>
      </c>
      <c r="E47" s="154"/>
      <c r="F47" s="154"/>
      <c r="G47" s="737">
        <v>69167.547999999995</v>
      </c>
      <c r="H47" s="644"/>
      <c r="I47" s="737">
        <v>4211.9530000000004</v>
      </c>
      <c r="J47" s="737"/>
      <c r="K47" s="737">
        <v>381</v>
      </c>
      <c r="L47" s="311"/>
    </row>
    <row r="48" spans="1:19" s="518" customFormat="1" ht="15" customHeight="1">
      <c r="A48" s="109"/>
      <c r="B48" s="471" t="s">
        <v>239</v>
      </c>
      <c r="C48" s="149">
        <v>46951.016000000003</v>
      </c>
      <c r="D48" s="162">
        <v>31148.423999999999</v>
      </c>
      <c r="E48" s="154"/>
      <c r="F48" s="154"/>
      <c r="G48" s="737">
        <v>3170.96</v>
      </c>
      <c r="H48" s="644"/>
      <c r="I48" s="737">
        <v>4253.43</v>
      </c>
      <c r="J48" s="737"/>
      <c r="K48" s="641" t="s">
        <v>189</v>
      </c>
      <c r="L48" s="311"/>
    </row>
    <row r="49" spans="1:12" s="518" customFormat="1" ht="15" customHeight="1">
      <c r="A49" s="109"/>
      <c r="B49" s="471" t="s">
        <v>411</v>
      </c>
      <c r="C49" s="149">
        <v>12491.421</v>
      </c>
      <c r="D49" s="162">
        <v>7229.0839999999998</v>
      </c>
      <c r="E49" s="154"/>
      <c r="F49" s="154"/>
      <c r="G49" s="737">
        <v>2527.6840000000002</v>
      </c>
      <c r="H49" s="644"/>
      <c r="I49" s="737">
        <v>1271.7280000000001</v>
      </c>
      <c r="J49" s="737"/>
      <c r="K49" s="737">
        <v>31</v>
      </c>
      <c r="L49" s="311"/>
    </row>
    <row r="50" spans="1:12" s="518" customFormat="1" ht="15" customHeight="1">
      <c r="A50" s="109"/>
      <c r="B50" s="471" t="s">
        <v>412</v>
      </c>
      <c r="C50" s="149">
        <v>647.55100000000004</v>
      </c>
      <c r="D50" s="162">
        <v>1133.566</v>
      </c>
      <c r="E50" s="154"/>
      <c r="F50" s="154"/>
      <c r="G50" s="737">
        <v>638.29899999999998</v>
      </c>
      <c r="H50" s="644"/>
      <c r="I50" s="737">
        <v>1011.853</v>
      </c>
      <c r="J50" s="737"/>
      <c r="K50" s="641" t="s">
        <v>189</v>
      </c>
      <c r="L50" s="311"/>
    </row>
    <row r="51" spans="1:12" s="518" customFormat="1" ht="15" customHeight="1">
      <c r="A51" s="109"/>
      <c r="B51" s="471" t="s">
        <v>241</v>
      </c>
      <c r="C51" s="149">
        <v>38991.608</v>
      </c>
      <c r="D51" s="162">
        <v>38658.120999999999</v>
      </c>
      <c r="E51" s="154"/>
      <c r="F51" s="154"/>
      <c r="G51" s="681">
        <v>43863.192999999999</v>
      </c>
      <c r="H51" s="644"/>
      <c r="I51" s="737">
        <v>16995.795999999998</v>
      </c>
      <c r="J51" s="737"/>
      <c r="K51" s="737">
        <v>898</v>
      </c>
      <c r="L51" s="311"/>
    </row>
    <row r="52" spans="1:12" s="518" customFormat="1" ht="15" customHeight="1">
      <c r="A52" s="109"/>
      <c r="B52" s="471" t="s">
        <v>242</v>
      </c>
      <c r="C52" s="149">
        <v>62296.81</v>
      </c>
      <c r="D52" s="162">
        <v>129403.514</v>
      </c>
      <c r="E52" s="154"/>
      <c r="F52" s="154"/>
      <c r="G52" s="681">
        <v>22708.405999999999</v>
      </c>
      <c r="H52" s="644"/>
      <c r="I52" s="737">
        <v>10353.687</v>
      </c>
      <c r="J52" s="737"/>
      <c r="K52" s="737">
        <v>384</v>
      </c>
      <c r="L52" s="311"/>
    </row>
    <row r="53" spans="1:12" s="518" customFormat="1" ht="15" customHeight="1">
      <c r="A53" s="109"/>
      <c r="B53" s="471" t="s">
        <v>404</v>
      </c>
      <c r="C53" s="149">
        <v>9815.4590000000007</v>
      </c>
      <c r="D53" s="162">
        <v>8040.56</v>
      </c>
      <c r="E53" s="154"/>
      <c r="F53" s="154"/>
      <c r="G53" s="681">
        <v>10319.116</v>
      </c>
      <c r="H53" s="644"/>
      <c r="I53" s="737">
        <v>7126.0240000000003</v>
      </c>
      <c r="J53" s="737"/>
      <c r="K53" s="737">
        <v>979</v>
      </c>
      <c r="L53" s="311"/>
    </row>
    <row r="54" spans="1:12" s="518" customFormat="1" ht="5.0999999999999996" customHeight="1">
      <c r="A54" s="109"/>
      <c r="B54" s="149"/>
      <c r="C54" s="149"/>
      <c r="D54" s="162"/>
      <c r="E54" s="154"/>
      <c r="F54" s="154"/>
      <c r="G54" s="681"/>
      <c r="H54" s="644"/>
      <c r="I54" s="647"/>
      <c r="J54" s="647"/>
      <c r="K54" s="647"/>
      <c r="L54" s="311"/>
    </row>
    <row r="55" spans="1:12" s="518" customFormat="1" ht="13.5" customHeight="1">
      <c r="A55" s="109"/>
      <c r="B55" s="309" t="s">
        <v>244</v>
      </c>
      <c r="C55" s="372">
        <v>5545728.8799999999</v>
      </c>
      <c r="D55" s="476">
        <v>5715885.3150000004</v>
      </c>
      <c r="E55" s="475"/>
      <c r="F55" s="475"/>
      <c r="G55" s="741">
        <v>3974678.7030000002</v>
      </c>
      <c r="H55" s="680"/>
      <c r="I55" s="647">
        <v>4406735.0060000001</v>
      </c>
      <c r="J55" s="647"/>
      <c r="K55" s="647">
        <v>772646</v>
      </c>
      <c r="L55" s="372"/>
    </row>
    <row r="56" spans="1:12" s="518" customFormat="1" ht="15" customHeight="1">
      <c r="A56" s="109"/>
      <c r="B56" s="314" t="s">
        <v>245</v>
      </c>
      <c r="C56" s="311"/>
      <c r="D56" s="311"/>
      <c r="E56" s="311"/>
      <c r="F56" s="311"/>
      <c r="G56" s="737"/>
      <c r="H56" s="641"/>
      <c r="I56" s="647"/>
      <c r="J56" s="647"/>
      <c r="K56" s="647"/>
      <c r="L56" s="311"/>
    </row>
    <row r="57" spans="1:12" s="518" customFormat="1" ht="5.25" customHeight="1">
      <c r="A57" s="109"/>
      <c r="B57" s="149"/>
      <c r="C57" s="311"/>
      <c r="D57" s="162"/>
      <c r="E57" s="154"/>
      <c r="F57" s="154"/>
      <c r="G57" s="681"/>
      <c r="H57" s="644"/>
      <c r="I57" s="647"/>
      <c r="J57" s="647"/>
      <c r="K57" s="647"/>
      <c r="L57" s="311"/>
    </row>
    <row r="58" spans="1:12" s="518" customFormat="1" ht="15" customHeight="1">
      <c r="A58" s="109"/>
      <c r="B58" s="471" t="s">
        <v>246</v>
      </c>
      <c r="C58" s="311">
        <v>60495.288</v>
      </c>
      <c r="D58" s="162">
        <v>52149.762999999999</v>
      </c>
      <c r="E58" s="154"/>
      <c r="F58" s="154"/>
      <c r="G58" s="737">
        <v>2105.683</v>
      </c>
      <c r="H58" s="644"/>
      <c r="I58" s="737">
        <v>1905.41</v>
      </c>
      <c r="J58" s="737"/>
      <c r="K58" s="641">
        <v>5</v>
      </c>
      <c r="L58" s="311"/>
    </row>
    <row r="59" spans="1:12" s="518" customFormat="1" ht="15" customHeight="1">
      <c r="A59" s="109"/>
      <c r="B59" s="471" t="s">
        <v>247</v>
      </c>
      <c r="C59" s="311">
        <v>3273027.375</v>
      </c>
      <c r="D59" s="162">
        <v>3889578.5780000002</v>
      </c>
      <c r="E59" s="154"/>
      <c r="F59" s="154"/>
      <c r="G59" s="681">
        <v>3315431.375</v>
      </c>
      <c r="H59" s="644"/>
      <c r="I59" s="737">
        <v>3544548.43</v>
      </c>
      <c r="J59" s="737"/>
      <c r="K59" s="737">
        <v>578771</v>
      </c>
      <c r="L59" s="311"/>
    </row>
    <row r="60" spans="1:12" s="518" customFormat="1" ht="15" customHeight="1">
      <c r="A60" s="109"/>
      <c r="B60" s="471" t="s">
        <v>248</v>
      </c>
      <c r="C60" s="311">
        <v>2173150.9270000001</v>
      </c>
      <c r="D60" s="162"/>
      <c r="E60" s="154"/>
      <c r="F60" s="154"/>
      <c r="G60" s="681">
        <v>641074.88399999996</v>
      </c>
      <c r="H60" s="644"/>
      <c r="I60" s="737">
        <v>846661.08100000001</v>
      </c>
      <c r="J60" s="737"/>
      <c r="K60" s="737">
        <v>171016</v>
      </c>
      <c r="L60" s="311"/>
    </row>
    <row r="61" spans="1:12" s="518" customFormat="1" ht="15" customHeight="1">
      <c r="A61" s="109"/>
      <c r="B61" s="471" t="s">
        <v>413</v>
      </c>
      <c r="C61" s="311">
        <v>11480.082</v>
      </c>
      <c r="D61" s="162">
        <v>3451.1289999999999</v>
      </c>
      <c r="E61" s="154"/>
      <c r="F61" s="154"/>
      <c r="G61" s="737">
        <v>1216.0229999999999</v>
      </c>
      <c r="H61" s="644"/>
      <c r="I61" s="737">
        <v>704.4</v>
      </c>
      <c r="J61" s="737"/>
      <c r="K61" s="641">
        <v>22744</v>
      </c>
      <c r="L61" s="311"/>
    </row>
    <row r="62" spans="1:12" s="518" customFormat="1" ht="15" customHeight="1">
      <c r="A62" s="109"/>
      <c r="B62" s="471" t="s">
        <v>404</v>
      </c>
      <c r="C62" s="311">
        <v>27575.207999999999</v>
      </c>
      <c r="D62" s="162">
        <v>26235.205000000002</v>
      </c>
      <c r="E62" s="154"/>
      <c r="F62" s="154"/>
      <c r="G62" s="681">
        <v>14850.737999999999</v>
      </c>
      <c r="H62" s="644"/>
      <c r="I62" s="737">
        <v>12915.684999999999</v>
      </c>
      <c r="J62" s="737"/>
      <c r="K62" s="641">
        <v>112</v>
      </c>
      <c r="L62" s="311"/>
    </row>
    <row r="63" spans="1:12" s="518" customFormat="1" ht="7.5" customHeight="1">
      <c r="A63" s="109"/>
      <c r="B63" s="149"/>
      <c r="C63" s="149"/>
      <c r="D63" s="149"/>
      <c r="E63" s="149"/>
      <c r="F63" s="149"/>
      <c r="G63" s="575"/>
      <c r="H63" s="639"/>
      <c r="I63" s="647"/>
      <c r="J63" s="647"/>
      <c r="K63" s="647"/>
      <c r="L63" s="197"/>
    </row>
    <row r="64" spans="1:12" s="518" customFormat="1" ht="13.5" customHeight="1">
      <c r="A64" s="109"/>
      <c r="B64" s="309" t="s">
        <v>249</v>
      </c>
      <c r="C64" s="312">
        <v>14536029.846000001</v>
      </c>
      <c r="D64" s="515">
        <v>15790601.642999999</v>
      </c>
      <c r="E64" s="515"/>
      <c r="F64" s="515"/>
      <c r="G64" s="742">
        <v>19202671.307999998</v>
      </c>
      <c r="H64" s="647"/>
      <c r="I64" s="647">
        <v>27628043.52</v>
      </c>
      <c r="J64" s="647"/>
      <c r="K64" s="647">
        <v>2414974</v>
      </c>
      <c r="L64" s="515"/>
    </row>
    <row r="65" spans="1:12" s="518" customFormat="1" ht="15" customHeight="1">
      <c r="A65" s="109"/>
      <c r="B65" s="314" t="s">
        <v>250</v>
      </c>
      <c r="C65" s="317"/>
      <c r="D65" s="317"/>
      <c r="E65" s="317"/>
      <c r="F65" s="317"/>
      <c r="G65" s="739"/>
      <c r="H65" s="679"/>
      <c r="I65" s="647"/>
      <c r="J65" s="647"/>
      <c r="K65" s="647"/>
      <c r="L65" s="317"/>
    </row>
    <row r="66" spans="1:12" s="518" customFormat="1" ht="4.5" customHeight="1">
      <c r="A66" s="109"/>
      <c r="B66" s="149"/>
      <c r="C66" s="149"/>
      <c r="D66" s="149"/>
      <c r="E66" s="149"/>
      <c r="F66" s="149"/>
      <c r="G66" s="575"/>
      <c r="H66" s="639"/>
      <c r="I66" s="647"/>
      <c r="J66" s="647"/>
      <c r="K66" s="647"/>
      <c r="L66" s="197"/>
    </row>
    <row r="67" spans="1:12" s="518" customFormat="1" ht="15" customHeight="1">
      <c r="A67" s="109"/>
      <c r="B67" s="471" t="s">
        <v>251</v>
      </c>
      <c r="C67" s="311">
        <v>252159.62400000001</v>
      </c>
      <c r="D67" s="311">
        <v>294535.03000000003</v>
      </c>
      <c r="E67" s="311"/>
      <c r="F67" s="311"/>
      <c r="G67" s="737">
        <v>376966.79599999997</v>
      </c>
      <c r="H67" s="641"/>
      <c r="I67" s="737">
        <v>1969477.503</v>
      </c>
      <c r="J67" s="737"/>
      <c r="K67" s="737">
        <v>13364</v>
      </c>
      <c r="L67" s="311"/>
    </row>
    <row r="68" spans="1:12" s="518" customFormat="1" ht="15" customHeight="1">
      <c r="A68" s="109"/>
      <c r="B68" s="471" t="s">
        <v>414</v>
      </c>
      <c r="C68" s="311">
        <v>1316347.0560000001</v>
      </c>
      <c r="D68" s="311">
        <v>851638.54</v>
      </c>
      <c r="E68" s="311"/>
      <c r="F68" s="311"/>
      <c r="G68" s="737">
        <v>760958.56599999999</v>
      </c>
      <c r="H68" s="641"/>
      <c r="I68" s="737">
        <v>816534.10699999996</v>
      </c>
      <c r="J68" s="737"/>
      <c r="K68" s="737">
        <v>61889</v>
      </c>
      <c r="L68" s="311"/>
    </row>
    <row r="69" spans="1:12" s="518" customFormat="1" ht="15" customHeight="1">
      <c r="A69" s="109"/>
      <c r="B69" s="471" t="s">
        <v>415</v>
      </c>
      <c r="C69" s="311">
        <v>581.16899999999998</v>
      </c>
      <c r="D69" s="311">
        <v>18093.597000000002</v>
      </c>
      <c r="E69" s="311"/>
      <c r="F69" s="311"/>
      <c r="G69" s="737">
        <v>46950.970999999998</v>
      </c>
      <c r="H69" s="641"/>
      <c r="I69" s="737">
        <v>38713.908000000003</v>
      </c>
      <c r="J69" s="737"/>
      <c r="K69" s="737" t="s">
        <v>189</v>
      </c>
      <c r="L69" s="311"/>
    </row>
    <row r="70" spans="1:12" s="518" customFormat="1" ht="15" customHeight="1">
      <c r="A70" s="109"/>
      <c r="B70" s="471" t="s">
        <v>253</v>
      </c>
      <c r="C70" s="311">
        <v>1641109.564</v>
      </c>
      <c r="D70" s="311">
        <v>2115508.8670000001</v>
      </c>
      <c r="E70" s="311"/>
      <c r="F70" s="311"/>
      <c r="G70" s="737">
        <v>2036081.774</v>
      </c>
      <c r="H70" s="641"/>
      <c r="I70" s="737">
        <v>2778477.07</v>
      </c>
      <c r="J70" s="737"/>
      <c r="K70" s="737">
        <v>324945</v>
      </c>
      <c r="L70" s="311"/>
    </row>
    <row r="71" spans="1:12" s="518" customFormat="1" ht="15" customHeight="1">
      <c r="A71" s="109"/>
      <c r="B71" s="471" t="s">
        <v>416</v>
      </c>
      <c r="C71" s="311">
        <v>674653.07</v>
      </c>
      <c r="D71" s="311">
        <v>1132861.8060000001</v>
      </c>
      <c r="E71" s="311"/>
      <c r="F71" s="311"/>
      <c r="G71" s="737">
        <v>1471357.8319999999</v>
      </c>
      <c r="H71" s="641"/>
      <c r="I71" s="737">
        <v>1202104.3829999999</v>
      </c>
      <c r="J71" s="737"/>
      <c r="K71" s="737">
        <v>38655</v>
      </c>
      <c r="L71" s="311"/>
    </row>
    <row r="72" spans="1:12" s="518" customFormat="1" ht="15" customHeight="1">
      <c r="A72" s="109"/>
      <c r="B72" s="471" t="s">
        <v>255</v>
      </c>
      <c r="C72" s="311">
        <v>2822716.6329999999</v>
      </c>
      <c r="D72" s="311">
        <v>2474350.6889999998</v>
      </c>
      <c r="E72" s="311"/>
      <c r="F72" s="311"/>
      <c r="G72" s="737">
        <v>1671096.906</v>
      </c>
      <c r="H72" s="641"/>
      <c r="I72" s="737">
        <v>2121851.747</v>
      </c>
      <c r="J72" s="737"/>
      <c r="K72" s="737">
        <v>263398</v>
      </c>
      <c r="L72" s="311"/>
    </row>
    <row r="73" spans="1:12" s="518" customFormat="1" ht="15" customHeight="1">
      <c r="A73" s="109"/>
      <c r="B73" s="471" t="s">
        <v>417</v>
      </c>
      <c r="C73" s="311">
        <v>641609.30000000005</v>
      </c>
      <c r="D73" s="311">
        <v>712558.28599999996</v>
      </c>
      <c r="E73" s="311"/>
      <c r="F73" s="311"/>
      <c r="G73" s="737">
        <v>794359.88699999999</v>
      </c>
      <c r="H73" s="641"/>
      <c r="I73" s="737">
        <v>1086291.888</v>
      </c>
      <c r="J73" s="737"/>
      <c r="K73" s="737">
        <v>49450</v>
      </c>
      <c r="L73" s="311"/>
    </row>
    <row r="74" spans="1:12" s="518" customFormat="1" ht="11.25" customHeight="1" thickBot="1">
      <c r="A74" s="477"/>
      <c r="B74" s="478"/>
      <c r="C74" s="479"/>
      <c r="D74" s="480"/>
      <c r="E74" s="481"/>
      <c r="F74" s="481"/>
      <c r="G74" s="682"/>
      <c r="H74" s="747"/>
      <c r="I74" s="682"/>
      <c r="J74" s="806"/>
      <c r="K74" s="682"/>
      <c r="L74" s="798"/>
    </row>
    <row r="75" spans="1:12" s="518" customFormat="1" ht="9" customHeight="1">
      <c r="A75" s="109"/>
      <c r="B75" s="314"/>
      <c r="C75" s="311"/>
      <c r="D75" s="311"/>
      <c r="E75" s="311"/>
      <c r="F75" s="311"/>
      <c r="G75" s="637"/>
      <c r="H75" s="641"/>
      <c r="I75" s="637"/>
      <c r="J75" s="641"/>
      <c r="K75" s="637"/>
      <c r="L75" s="311"/>
    </row>
    <row r="76" spans="1:12" s="518" customFormat="1" ht="18.75" customHeight="1">
      <c r="A76" s="109"/>
      <c r="B76" s="430"/>
      <c r="C76" s="149"/>
      <c r="D76" s="149"/>
      <c r="E76" s="149"/>
      <c r="F76" s="149"/>
      <c r="G76" s="639"/>
      <c r="H76" s="639"/>
      <c r="I76" s="639"/>
      <c r="J76" s="149"/>
      <c r="K76" s="639"/>
      <c r="L76" s="149"/>
    </row>
    <row r="77" spans="1:12" s="518" customFormat="1" ht="19.5" customHeight="1">
      <c r="A77" s="109"/>
      <c r="B77" s="432"/>
      <c r="C77" s="311"/>
      <c r="D77" s="162"/>
      <c r="E77" s="154"/>
      <c r="F77" s="154"/>
      <c r="G77" s="644"/>
      <c r="H77" s="644"/>
      <c r="I77" s="644"/>
      <c r="J77" s="311"/>
      <c r="K77" s="644"/>
      <c r="L77" s="311"/>
    </row>
    <row r="78" spans="1:12" ht="19.5" customHeight="1">
      <c r="B78" s="936"/>
      <c r="C78" s="936"/>
      <c r="D78" s="936"/>
      <c r="E78" s="936"/>
      <c r="F78" s="936"/>
      <c r="G78" s="936"/>
      <c r="H78" s="936"/>
      <c r="I78" s="748"/>
      <c r="J78" s="510"/>
      <c r="K78" s="748"/>
      <c r="L78" s="769"/>
    </row>
    <row r="79" spans="1:12" ht="19.5" customHeight="1"/>
    <row r="95" spans="2:33" ht="15.75">
      <c r="B95" s="749"/>
      <c r="C95" s="749"/>
      <c r="D95" s="749"/>
      <c r="E95" s="749"/>
      <c r="F95" s="603"/>
      <c r="G95" s="601"/>
      <c r="H95" s="601"/>
      <c r="I95" s="601"/>
      <c r="J95" s="602"/>
      <c r="K95" s="601"/>
      <c r="L95" s="601"/>
      <c r="M95" s="601"/>
      <c r="N95" s="601"/>
      <c r="O95" s="601"/>
      <c r="P95" s="600"/>
      <c r="Q95" s="749"/>
      <c r="R95" s="749"/>
      <c r="S95" s="749"/>
      <c r="T95" s="749"/>
      <c r="U95" s="749"/>
      <c r="V95" s="749"/>
      <c r="W95" s="749"/>
      <c r="X95" s="749"/>
      <c r="Y95" s="749"/>
      <c r="Z95" s="749"/>
      <c r="AA95" s="749"/>
      <c r="AB95" s="749"/>
      <c r="AC95" s="749"/>
      <c r="AD95" s="749"/>
      <c r="AE95" s="749"/>
      <c r="AF95" s="749"/>
      <c r="AG95" s="749"/>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H95"/>
  <sheetViews>
    <sheetView view="pageBreakPreview" topLeftCell="B1" zoomScale="80" zoomScaleNormal="80" zoomScaleSheetLayoutView="80" workbookViewId="0">
      <pane xSplit="5" ySplit="13" topLeftCell="G14" activePane="bottomRight" state="frozen"/>
      <selection activeCell="AE49" sqref="AE49"/>
      <selection pane="topRight" activeCell="AE49" sqref="AE49"/>
      <selection pane="bottomLeft" activeCell="AE49" sqref="AE49"/>
      <selection pane="bottomRight" activeCell="K14" sqref="K14:K65"/>
    </sheetView>
  </sheetViews>
  <sheetFormatPr defaultRowHeight="12.75"/>
  <cols>
    <col min="1" max="1" width="2.5703125" style="517" hidden="1" customWidth="1"/>
    <col min="2" max="2" width="4.42578125" style="517" customWidth="1"/>
    <col min="3" max="3" width="10.5703125" style="517" hidden="1" customWidth="1"/>
    <col min="4" max="4" width="11.28515625" style="517" hidden="1" customWidth="1"/>
    <col min="5" max="5" width="7.85546875" style="517" customWidth="1"/>
    <col min="6" max="6" width="36.28515625" style="517" customWidth="1"/>
    <col min="7" max="7" width="15.7109375" style="517" customWidth="1"/>
    <col min="8" max="8" width="1.7109375" style="749" customWidth="1"/>
    <col min="9" max="9" width="13.7109375" style="754" bestFit="1" customWidth="1"/>
    <col min="10" max="10" width="1.85546875" style="749" customWidth="1"/>
    <col min="11" max="11" width="12.42578125" style="482" bestFit="1" customWidth="1"/>
    <col min="12" max="12" width="1.7109375" style="749" customWidth="1"/>
    <col min="13" max="16384" width="9.140625" style="517"/>
  </cols>
  <sheetData>
    <row r="1" spans="1:14" s="518" customFormat="1" ht="18.75">
      <c r="A1" s="109"/>
      <c r="B1" s="893" t="s">
        <v>400</v>
      </c>
      <c r="C1" s="893"/>
      <c r="D1" s="893"/>
      <c r="E1" s="893"/>
      <c r="F1" s="2" t="s">
        <v>418</v>
      </c>
      <c r="G1" s="580"/>
      <c r="H1" s="635"/>
      <c r="I1" s="750"/>
      <c r="J1" s="635"/>
      <c r="K1" s="265"/>
      <c r="L1" s="635"/>
    </row>
    <row r="2" spans="1:14" s="518" customFormat="1" ht="18.75">
      <c r="A2" s="109"/>
      <c r="B2" s="893"/>
      <c r="C2" s="893"/>
      <c r="D2" s="893"/>
      <c r="E2" s="893"/>
      <c r="F2" s="57" t="s">
        <v>419</v>
      </c>
      <c r="G2" s="580"/>
      <c r="H2" s="635"/>
      <c r="I2" s="750"/>
      <c r="J2" s="635"/>
      <c r="K2" s="265"/>
      <c r="L2" s="635"/>
    </row>
    <row r="3" spans="1:14" s="518" customFormat="1" ht="15" customHeight="1" thickBot="1">
      <c r="A3" s="113"/>
      <c r="B3" s="483"/>
      <c r="C3" s="113"/>
      <c r="D3" s="113"/>
      <c r="E3" s="113"/>
      <c r="F3" s="113"/>
      <c r="G3" s="113"/>
      <c r="H3" s="751"/>
      <c r="I3" s="752"/>
      <c r="J3" s="751"/>
      <c r="K3" s="755"/>
      <c r="L3" s="751"/>
    </row>
    <row r="4" spans="1:14" s="518" customFormat="1" ht="3.75" customHeight="1">
      <c r="A4" s="115"/>
      <c r="B4" s="116"/>
      <c r="C4" s="116"/>
      <c r="D4" s="116"/>
      <c r="E4" s="116"/>
      <c r="F4" s="116"/>
      <c r="G4" s="116"/>
      <c r="H4" s="116"/>
      <c r="I4" s="140"/>
      <c r="J4" s="116"/>
      <c r="K4" s="773"/>
      <c r="L4" s="116"/>
    </row>
    <row r="5" spans="1:14" s="518" customFormat="1" ht="5.25" customHeight="1">
      <c r="A5" s="115"/>
      <c r="B5" s="139"/>
      <c r="C5" s="126"/>
      <c r="D5" s="116"/>
      <c r="E5" s="122"/>
      <c r="F5" s="122"/>
      <c r="G5" s="484"/>
      <c r="H5" s="457"/>
      <c r="I5" s="457"/>
      <c r="J5" s="457"/>
      <c r="K5" s="774"/>
      <c r="L5" s="457"/>
    </row>
    <row r="6" spans="1:14" s="518" customFormat="1" ht="15.75">
      <c r="A6" s="115"/>
      <c r="B6" s="572" t="s">
        <v>210</v>
      </c>
      <c r="C6" s="126"/>
      <c r="D6" s="116"/>
      <c r="E6" s="118"/>
      <c r="F6" s="118"/>
      <c r="G6" s="257" t="s">
        <v>483</v>
      </c>
      <c r="H6" s="775"/>
      <c r="I6" s="257" t="s">
        <v>493</v>
      </c>
      <c r="J6" s="775"/>
      <c r="K6" s="257" t="s">
        <v>491</v>
      </c>
      <c r="L6" s="457"/>
    </row>
    <row r="7" spans="1:14" s="518" customFormat="1" ht="15.75">
      <c r="A7" s="115"/>
      <c r="B7" s="568" t="s">
        <v>211</v>
      </c>
      <c r="C7" s="466">
        <v>2010</v>
      </c>
      <c r="D7" s="466">
        <v>2011</v>
      </c>
      <c r="E7" s="466"/>
      <c r="F7" s="466"/>
      <c r="G7" s="645"/>
      <c r="H7" s="262"/>
      <c r="I7" s="645" t="s">
        <v>468</v>
      </c>
      <c r="J7" s="264"/>
      <c r="K7" s="263" t="s">
        <v>499</v>
      </c>
      <c r="L7" s="457"/>
    </row>
    <row r="8" spans="1:14" s="518" customFormat="1" ht="15.75">
      <c r="A8" s="115"/>
      <c r="B8" s="121"/>
      <c r="C8" s="466"/>
      <c r="D8" s="466"/>
      <c r="E8" s="466"/>
      <c r="F8" s="466"/>
      <c r="G8" s="266"/>
      <c r="H8" s="262"/>
      <c r="I8" s="266" t="s">
        <v>465</v>
      </c>
      <c r="J8" s="264"/>
      <c r="K8" s="266" t="s">
        <v>500</v>
      </c>
      <c r="L8" s="457"/>
    </row>
    <row r="9" spans="1:14" s="518" customFormat="1" ht="5.25" customHeight="1">
      <c r="A9" s="115"/>
      <c r="B9" s="139"/>
      <c r="C9" s="126"/>
      <c r="D9" s="116"/>
      <c r="E9" s="122"/>
      <c r="F9" s="122"/>
      <c r="G9" s="485"/>
      <c r="H9" s="618"/>
      <c r="I9" s="768"/>
      <c r="J9" s="618"/>
      <c r="K9" s="768"/>
      <c r="L9" s="618"/>
    </row>
    <row r="10" spans="1:14" s="518" customFormat="1" ht="3.75" customHeight="1">
      <c r="A10" s="115"/>
      <c r="B10" s="17"/>
      <c r="C10" s="466"/>
      <c r="D10" s="466"/>
      <c r="E10" s="466"/>
      <c r="F10" s="466"/>
      <c r="G10" s="466"/>
      <c r="H10" s="466"/>
      <c r="I10" s="264"/>
      <c r="J10" s="466"/>
      <c r="K10" s="776"/>
      <c r="L10" s="466"/>
    </row>
    <row r="11" spans="1:14" s="518" customFormat="1" ht="15.75">
      <c r="A11" s="115"/>
      <c r="B11" s="17"/>
      <c r="C11" s="466"/>
      <c r="D11" s="466"/>
      <c r="E11" s="466"/>
      <c r="F11" s="466"/>
      <c r="G11" s="937" t="s">
        <v>484</v>
      </c>
      <c r="H11" s="937"/>
      <c r="I11" s="937"/>
      <c r="J11" s="937"/>
      <c r="K11" s="937"/>
      <c r="L11" s="770"/>
      <c r="M11" s="709"/>
      <c r="N11" s="709"/>
    </row>
    <row r="12" spans="1:14" s="518" customFormat="1" ht="5.25" customHeight="1" thickBot="1">
      <c r="A12" s="469"/>
      <c r="B12" s="486"/>
      <c r="C12" s="443"/>
      <c r="D12" s="443"/>
      <c r="E12" s="443"/>
      <c r="F12" s="443"/>
      <c r="G12" s="443"/>
      <c r="H12" s="443"/>
      <c r="I12" s="443"/>
      <c r="J12" s="443"/>
      <c r="K12" s="443"/>
      <c r="L12" s="443"/>
    </row>
    <row r="13" spans="1:14" s="518" customFormat="1" ht="5.25" customHeight="1">
      <c r="A13" s="125"/>
      <c r="B13" s="487"/>
      <c r="C13" s="488"/>
      <c r="D13" s="488"/>
      <c r="E13" s="488"/>
      <c r="F13" s="488"/>
      <c r="G13" s="488"/>
      <c r="H13" s="753"/>
      <c r="I13" s="753"/>
      <c r="J13" s="753"/>
      <c r="K13" s="488"/>
      <c r="L13" s="753"/>
    </row>
    <row r="14" spans="1:14" s="518" customFormat="1" ht="15.75">
      <c r="A14" s="208"/>
      <c r="B14" s="489" t="s">
        <v>420</v>
      </c>
      <c r="C14" s="311">
        <v>4994217.87</v>
      </c>
      <c r="D14" s="472">
        <v>5790742.7860000003</v>
      </c>
      <c r="E14" s="472"/>
      <c r="F14" s="472"/>
      <c r="G14" s="642">
        <v>10744666.732000001</v>
      </c>
      <c r="H14" s="642"/>
      <c r="I14" s="642">
        <v>16455484.198000001</v>
      </c>
      <c r="J14" s="642"/>
      <c r="K14" s="642">
        <v>1594976</v>
      </c>
      <c r="L14" s="650"/>
    </row>
    <row r="15" spans="1:14" s="518" customFormat="1" ht="15.75">
      <c r="A15" s="109"/>
      <c r="B15" s="471" t="s">
        <v>421</v>
      </c>
      <c r="C15" s="311">
        <v>0</v>
      </c>
      <c r="D15" s="311">
        <v>0</v>
      </c>
      <c r="E15" s="311"/>
      <c r="F15" s="311"/>
      <c r="G15" s="641" t="s">
        <v>189</v>
      </c>
      <c r="H15" s="641"/>
      <c r="I15" s="642" t="s">
        <v>189</v>
      </c>
      <c r="J15" s="642"/>
      <c r="K15" s="642" t="s">
        <v>189</v>
      </c>
      <c r="L15" s="650"/>
    </row>
    <row r="16" spans="1:14" s="518" customFormat="1" ht="15.75">
      <c r="A16" s="109"/>
      <c r="B16" s="471" t="s">
        <v>422</v>
      </c>
      <c r="C16" s="311">
        <v>2192385.96</v>
      </c>
      <c r="D16" s="311">
        <v>2399841.7969999998</v>
      </c>
      <c r="E16" s="311"/>
      <c r="F16" s="311"/>
      <c r="G16" s="642">
        <v>1298582.9350000001</v>
      </c>
      <c r="H16" s="641"/>
      <c r="I16" s="642">
        <v>1157324.362</v>
      </c>
      <c r="J16" s="642"/>
      <c r="K16" s="642">
        <v>67744</v>
      </c>
      <c r="L16" s="650"/>
    </row>
    <row r="17" spans="1:17" s="518" customFormat="1" ht="15.75">
      <c r="A17" s="109"/>
      <c r="B17" s="471" t="s">
        <v>404</v>
      </c>
      <c r="C17" s="311">
        <v>249.6</v>
      </c>
      <c r="D17" s="313">
        <v>470.245</v>
      </c>
      <c r="E17" s="313"/>
      <c r="F17" s="313"/>
      <c r="G17" s="641">
        <v>1648.9090000000001</v>
      </c>
      <c r="H17" s="641"/>
      <c r="I17" s="642">
        <v>1784.354</v>
      </c>
      <c r="J17" s="642"/>
      <c r="K17" s="642">
        <v>551</v>
      </c>
      <c r="L17" s="650"/>
    </row>
    <row r="18" spans="1:17" s="518" customFormat="1" ht="6" customHeight="1">
      <c r="A18" s="109"/>
      <c r="B18" s="149"/>
      <c r="C18" s="311"/>
      <c r="D18" s="313"/>
      <c r="E18" s="507"/>
      <c r="F18" s="313"/>
      <c r="G18" s="642"/>
      <c r="H18" s="641"/>
      <c r="I18" s="650"/>
      <c r="J18" s="641"/>
      <c r="K18" s="642"/>
      <c r="L18" s="650"/>
    </row>
    <row r="19" spans="1:17" s="518" customFormat="1" ht="15.75">
      <c r="A19" s="109"/>
      <c r="B19" s="309" t="s">
        <v>265</v>
      </c>
      <c r="C19" s="372">
        <v>12614326.57</v>
      </c>
      <c r="D19" s="372">
        <v>17210811.965</v>
      </c>
      <c r="E19" s="372"/>
      <c r="F19" s="372"/>
      <c r="G19" s="683">
        <v>9508456.0449999999</v>
      </c>
      <c r="H19" s="813"/>
      <c r="I19" s="683">
        <v>13475433.986</v>
      </c>
      <c r="J19" s="683"/>
      <c r="K19" s="683">
        <v>1332733</v>
      </c>
      <c r="L19" s="650"/>
    </row>
    <row r="20" spans="1:17" s="518" customFormat="1" ht="15.75">
      <c r="A20" s="208"/>
      <c r="B20" s="310" t="s">
        <v>266</v>
      </c>
      <c r="C20" s="311"/>
      <c r="D20" s="311"/>
      <c r="E20" s="311"/>
      <c r="F20" s="311"/>
      <c r="G20" s="642"/>
      <c r="H20" s="641"/>
      <c r="I20" s="650"/>
      <c r="J20" s="641"/>
      <c r="K20" s="642"/>
      <c r="L20" s="650"/>
    </row>
    <row r="21" spans="1:17" s="518" customFormat="1" ht="4.5" customHeight="1">
      <c r="A21" s="208"/>
      <c r="B21" s="310"/>
      <c r="C21" s="311"/>
      <c r="D21" s="472"/>
      <c r="E21" s="472"/>
      <c r="F21" s="472"/>
      <c r="G21" s="642"/>
      <c r="H21" s="642"/>
      <c r="I21" s="650"/>
      <c r="J21" s="642"/>
      <c r="K21" s="642"/>
      <c r="L21" s="650"/>
    </row>
    <row r="22" spans="1:17" s="518" customFormat="1" ht="15.75">
      <c r="A22" s="109"/>
      <c r="B22" s="471" t="s">
        <v>423</v>
      </c>
      <c r="C22" s="311">
        <v>7846415.227</v>
      </c>
      <c r="D22" s="311">
        <v>10914750.891000001</v>
      </c>
      <c r="E22" s="311"/>
      <c r="F22" s="311"/>
      <c r="G22" s="642">
        <v>5493324.9179999996</v>
      </c>
      <c r="H22" s="641"/>
      <c r="I22" s="642">
        <v>7777464.3679999998</v>
      </c>
      <c r="J22" s="642"/>
      <c r="K22" s="642">
        <v>643152</v>
      </c>
      <c r="L22" s="650"/>
    </row>
    <row r="23" spans="1:17" s="518" customFormat="1" ht="15.75">
      <c r="A23" s="109"/>
      <c r="B23" s="471" t="s">
        <v>268</v>
      </c>
      <c r="C23" s="311">
        <v>165421.345</v>
      </c>
      <c r="D23" s="311">
        <v>130569.633</v>
      </c>
      <c r="E23" s="311"/>
      <c r="F23" s="311"/>
      <c r="G23" s="642">
        <v>136997.068</v>
      </c>
      <c r="H23" s="641"/>
      <c r="I23" s="642">
        <v>192103.57699999999</v>
      </c>
      <c r="J23" s="642"/>
      <c r="K23" s="642">
        <v>4507</v>
      </c>
      <c r="L23" s="650"/>
    </row>
    <row r="24" spans="1:17" s="518" customFormat="1" ht="15.75">
      <c r="A24" s="109"/>
      <c r="B24" s="471" t="s">
        <v>269</v>
      </c>
      <c r="C24" s="311">
        <v>1926715.1980000001</v>
      </c>
      <c r="D24" s="311">
        <v>2703456.2940000002</v>
      </c>
      <c r="E24" s="311"/>
      <c r="F24" s="311"/>
      <c r="G24" s="642">
        <v>1383924.58</v>
      </c>
      <c r="H24" s="641"/>
      <c r="I24" s="642">
        <v>2099830.5099999998</v>
      </c>
      <c r="J24" s="642"/>
      <c r="K24" s="642">
        <v>212751</v>
      </c>
      <c r="L24" s="650"/>
    </row>
    <row r="25" spans="1:17" s="518" customFormat="1" ht="15.75">
      <c r="A25" s="109"/>
      <c r="B25" s="471" t="s">
        <v>424</v>
      </c>
      <c r="C25" s="311">
        <v>1898499.2860000001</v>
      </c>
      <c r="D25" s="311">
        <v>2732990.1230000001</v>
      </c>
      <c r="E25" s="311"/>
      <c r="F25" s="311"/>
      <c r="G25" s="642">
        <v>1643643.53</v>
      </c>
      <c r="H25" s="641"/>
      <c r="I25" s="642">
        <v>1945890.7860000001</v>
      </c>
      <c r="J25" s="642"/>
      <c r="K25" s="642">
        <v>358142</v>
      </c>
      <c r="L25" s="650"/>
      <c r="Q25" s="474"/>
    </row>
    <row r="26" spans="1:17" s="518" customFormat="1" ht="15.75">
      <c r="A26" s="109"/>
      <c r="B26" s="471" t="s">
        <v>271</v>
      </c>
      <c r="C26" s="311">
        <v>776950.17700000003</v>
      </c>
      <c r="D26" s="311">
        <v>729006.91500000004</v>
      </c>
      <c r="E26" s="311"/>
      <c r="F26" s="311"/>
      <c r="G26" s="642">
        <v>850465.12100000004</v>
      </c>
      <c r="H26" s="641"/>
      <c r="I26" s="642">
        <v>1459928.3670000001</v>
      </c>
      <c r="J26" s="642"/>
      <c r="K26" s="642">
        <v>114181</v>
      </c>
      <c r="L26" s="650"/>
    </row>
    <row r="27" spans="1:17" s="518" customFormat="1" ht="15.75">
      <c r="A27" s="109"/>
      <c r="B27" s="471" t="s">
        <v>404</v>
      </c>
      <c r="C27" s="311">
        <v>325.33699999999999</v>
      </c>
      <c r="D27" s="311">
        <v>38.109000000000002</v>
      </c>
      <c r="E27" s="311"/>
      <c r="F27" s="311"/>
      <c r="G27" s="641">
        <v>100.828</v>
      </c>
      <c r="H27" s="641"/>
      <c r="I27" s="642">
        <v>216.37799999999999</v>
      </c>
      <c r="J27" s="642"/>
      <c r="K27" s="642">
        <v>0</v>
      </c>
      <c r="L27" s="650"/>
    </row>
    <row r="28" spans="1:17" s="518" customFormat="1" ht="6" customHeight="1">
      <c r="A28" s="109"/>
      <c r="B28" s="149"/>
      <c r="C28" s="311"/>
      <c r="D28" s="311"/>
      <c r="E28" s="311"/>
      <c r="F28" s="311"/>
      <c r="G28" s="642"/>
      <c r="H28" s="641"/>
      <c r="I28" s="683"/>
      <c r="J28" s="641"/>
      <c r="K28" s="642"/>
      <c r="L28" s="650"/>
    </row>
    <row r="29" spans="1:17" s="518" customFormat="1" ht="15.75">
      <c r="A29" s="109"/>
      <c r="B29" s="309" t="s">
        <v>272</v>
      </c>
      <c r="C29" s="372">
        <v>2812279.0639999998</v>
      </c>
      <c r="D29" s="515">
        <v>2659252.9759999998</v>
      </c>
      <c r="E29" s="515"/>
      <c r="F29" s="515"/>
      <c r="G29" s="683">
        <v>2447004.2009999999</v>
      </c>
      <c r="H29" s="647"/>
      <c r="I29" s="683">
        <v>3380364.9050000003</v>
      </c>
      <c r="J29" s="647"/>
      <c r="K29" s="683">
        <v>310678</v>
      </c>
      <c r="L29" s="650"/>
    </row>
    <row r="30" spans="1:17" s="518" customFormat="1" ht="15.75">
      <c r="A30" s="109"/>
      <c r="B30" s="314" t="s">
        <v>425</v>
      </c>
      <c r="C30" s="311"/>
      <c r="D30" s="311"/>
      <c r="E30" s="311"/>
      <c r="F30" s="311"/>
      <c r="G30" s="642"/>
      <c r="H30" s="641"/>
      <c r="I30" s="650"/>
      <c r="J30" s="641"/>
      <c r="K30" s="642"/>
      <c r="L30" s="650"/>
    </row>
    <row r="31" spans="1:17" s="518" customFormat="1" ht="5.25" customHeight="1">
      <c r="A31" s="109"/>
      <c r="B31" s="149"/>
      <c r="C31" s="311"/>
      <c r="D31" s="311"/>
      <c r="E31" s="311"/>
      <c r="F31" s="311"/>
      <c r="G31" s="642"/>
      <c r="H31" s="641"/>
      <c r="I31" s="650"/>
      <c r="J31" s="641"/>
      <c r="K31" s="642"/>
      <c r="L31" s="650"/>
    </row>
    <row r="32" spans="1:17" s="518" customFormat="1" ht="15.75">
      <c r="A32" s="109"/>
      <c r="B32" s="471" t="s">
        <v>426</v>
      </c>
      <c r="C32" s="311">
        <v>100452.183</v>
      </c>
      <c r="D32" s="162">
        <v>42682.502999999997</v>
      </c>
      <c r="E32" s="154"/>
      <c r="F32" s="154"/>
      <c r="G32" s="642">
        <v>2346.8440000000001</v>
      </c>
      <c r="H32" s="641"/>
      <c r="I32" s="642">
        <v>7768.2209999999995</v>
      </c>
      <c r="J32" s="642"/>
      <c r="K32" s="642">
        <v>1433</v>
      </c>
      <c r="L32" s="650"/>
    </row>
    <row r="33" spans="1:19" s="518" customFormat="1" ht="15.75">
      <c r="A33" s="109"/>
      <c r="B33" s="471" t="s">
        <v>427</v>
      </c>
      <c r="C33" s="311">
        <v>213607.16</v>
      </c>
      <c r="D33" s="162">
        <v>20501.186000000002</v>
      </c>
      <c r="E33" s="154"/>
      <c r="F33" s="154"/>
      <c r="G33" s="642">
        <v>6037.65</v>
      </c>
      <c r="H33" s="641"/>
      <c r="I33" s="642">
        <v>4989.9290000000001</v>
      </c>
      <c r="J33" s="642"/>
      <c r="K33" s="642">
        <v>20732</v>
      </c>
      <c r="L33" s="650"/>
    </row>
    <row r="34" spans="1:19" s="518" customFormat="1" ht="15.75">
      <c r="A34" s="109"/>
      <c r="B34" s="471" t="s">
        <v>275</v>
      </c>
      <c r="C34" s="311">
        <v>110.71899999999999</v>
      </c>
      <c r="D34" s="162" t="s">
        <v>215</v>
      </c>
      <c r="E34" s="154"/>
      <c r="F34" s="154"/>
      <c r="G34" s="642">
        <v>290746.69099999999</v>
      </c>
      <c r="H34" s="641"/>
      <c r="I34" s="642">
        <v>307924.90700000001</v>
      </c>
      <c r="J34" s="642"/>
      <c r="K34" s="642">
        <v>184</v>
      </c>
      <c r="L34" s="650"/>
    </row>
    <row r="35" spans="1:19" s="518" customFormat="1" ht="15.75">
      <c r="A35" s="109"/>
      <c r="B35" s="471" t="s">
        <v>276</v>
      </c>
      <c r="C35" s="311">
        <v>1651844.1259999999</v>
      </c>
      <c r="D35" s="162">
        <v>2088553.348</v>
      </c>
      <c r="E35" s="154"/>
      <c r="F35" s="154"/>
      <c r="G35" s="642">
        <v>1700546.425</v>
      </c>
      <c r="H35" s="641"/>
      <c r="I35" s="642">
        <v>2894138.1150000002</v>
      </c>
      <c r="J35" s="642"/>
      <c r="K35" s="642">
        <v>221070</v>
      </c>
      <c r="L35" s="650"/>
    </row>
    <row r="36" spans="1:19" s="518" customFormat="1" ht="15.75">
      <c r="A36" s="109"/>
      <c r="B36" s="471" t="s">
        <v>277</v>
      </c>
      <c r="C36" s="311">
        <v>48743.392</v>
      </c>
      <c r="D36" s="162">
        <v>44106.504999999997</v>
      </c>
      <c r="E36" s="154"/>
      <c r="F36" s="154"/>
      <c r="G36" s="642">
        <v>396684.69799999997</v>
      </c>
      <c r="H36" s="641"/>
      <c r="I36" s="642">
        <v>158898.72200000001</v>
      </c>
      <c r="J36" s="642"/>
      <c r="K36" s="642">
        <v>66567</v>
      </c>
      <c r="L36" s="650"/>
    </row>
    <row r="37" spans="1:19" s="518" customFormat="1" ht="15.75">
      <c r="A37" s="109"/>
      <c r="B37" s="471" t="s">
        <v>404</v>
      </c>
      <c r="C37" s="311">
        <v>543582.13600000006</v>
      </c>
      <c r="D37" s="162">
        <v>205735.008</v>
      </c>
      <c r="E37" s="154"/>
      <c r="F37" s="154"/>
      <c r="G37" s="642">
        <v>50641.892999999996</v>
      </c>
      <c r="H37" s="641"/>
      <c r="I37" s="642">
        <v>6645.0110000000004</v>
      </c>
      <c r="J37" s="642"/>
      <c r="K37" s="642">
        <v>692</v>
      </c>
      <c r="L37" s="650"/>
    </row>
    <row r="38" spans="1:19" s="518" customFormat="1" ht="15.75">
      <c r="A38" s="109"/>
      <c r="B38" s="149"/>
      <c r="C38" s="311"/>
      <c r="D38" s="162"/>
      <c r="E38" s="154"/>
      <c r="F38" s="154"/>
      <c r="G38" s="642"/>
      <c r="H38" s="641"/>
      <c r="I38" s="650"/>
      <c r="J38" s="641"/>
      <c r="K38" s="642"/>
      <c r="L38" s="650"/>
    </row>
    <row r="39" spans="1:19" s="518" customFormat="1" ht="15.75">
      <c r="A39" s="109"/>
      <c r="B39" s="309" t="s">
        <v>278</v>
      </c>
      <c r="C39" s="372">
        <v>6907.9570000000003</v>
      </c>
      <c r="D39" s="372">
        <v>9634.2849999999999</v>
      </c>
      <c r="E39" s="372"/>
      <c r="F39" s="372"/>
      <c r="G39" s="642"/>
      <c r="H39" s="813"/>
      <c r="I39" s="650"/>
      <c r="J39" s="869"/>
      <c r="K39" s="642"/>
      <c r="L39" s="650"/>
    </row>
    <row r="40" spans="1:19" s="518" customFormat="1" ht="15.75">
      <c r="A40" s="109"/>
      <c r="B40" s="310" t="s">
        <v>279</v>
      </c>
      <c r="C40" s="372"/>
      <c r="D40" s="372"/>
      <c r="E40" s="372"/>
      <c r="F40" s="372"/>
      <c r="G40" s="683">
        <v>332178.06300000002</v>
      </c>
      <c r="H40" s="813"/>
      <c r="I40" s="683">
        <v>309919.48300000007</v>
      </c>
      <c r="J40" s="683"/>
      <c r="K40" s="683">
        <v>62740</v>
      </c>
      <c r="L40" s="683"/>
      <c r="S40" s="518" t="s">
        <v>486</v>
      </c>
    </row>
    <row r="41" spans="1:19" s="518" customFormat="1" ht="5.25" customHeight="1">
      <c r="A41" s="208"/>
      <c r="B41" s="310"/>
      <c r="C41" s="311"/>
      <c r="D41" s="472"/>
      <c r="E41" s="472"/>
      <c r="F41" s="472"/>
      <c r="G41" s="642"/>
      <c r="H41" s="642"/>
      <c r="I41" s="650"/>
      <c r="J41" s="642"/>
      <c r="K41" s="642"/>
      <c r="L41" s="650"/>
    </row>
    <row r="42" spans="1:19" s="518" customFormat="1" ht="15.75">
      <c r="A42" s="109"/>
      <c r="B42" s="471" t="s">
        <v>280</v>
      </c>
      <c r="C42" s="311">
        <v>5857.5360000000001</v>
      </c>
      <c r="D42" s="311">
        <v>3114.6640000000002</v>
      </c>
      <c r="E42" s="311"/>
      <c r="F42" s="311"/>
      <c r="G42" s="642">
        <v>14699.707</v>
      </c>
      <c r="H42" s="641"/>
      <c r="I42" s="642">
        <v>12273.968999999999</v>
      </c>
      <c r="J42" s="642"/>
      <c r="K42" s="642">
        <v>1243</v>
      </c>
      <c r="L42" s="650"/>
    </row>
    <row r="43" spans="1:19" s="518" customFormat="1" ht="15.75">
      <c r="A43" s="109"/>
      <c r="B43" s="471" t="s">
        <v>281</v>
      </c>
      <c r="C43" s="311">
        <v>18.350000000000001</v>
      </c>
      <c r="D43" s="311">
        <v>214.001</v>
      </c>
      <c r="E43" s="311"/>
      <c r="F43" s="311"/>
      <c r="G43" s="641">
        <v>9.2560000000000002</v>
      </c>
      <c r="H43" s="641"/>
      <c r="I43" s="642">
        <v>5961.9970000000003</v>
      </c>
      <c r="J43" s="642"/>
      <c r="K43" s="642">
        <v>0</v>
      </c>
      <c r="L43" s="650"/>
    </row>
    <row r="44" spans="1:19" s="518" customFormat="1" ht="15.75">
      <c r="A44" s="109"/>
      <c r="B44" s="471" t="s">
        <v>282</v>
      </c>
      <c r="C44" s="311">
        <v>921.52499999999998</v>
      </c>
      <c r="D44" s="311">
        <v>6089.616</v>
      </c>
      <c r="E44" s="311"/>
      <c r="F44" s="311"/>
      <c r="G44" s="642">
        <v>287693.59700000001</v>
      </c>
      <c r="H44" s="641"/>
      <c r="I44" s="642">
        <v>266500.24200000003</v>
      </c>
      <c r="J44" s="642"/>
      <c r="K44" s="642">
        <v>60763</v>
      </c>
      <c r="L44" s="650"/>
    </row>
    <row r="45" spans="1:19" s="518" customFormat="1" ht="18">
      <c r="A45" s="580"/>
      <c r="B45" s="759" t="s">
        <v>471</v>
      </c>
      <c r="C45" s="311"/>
      <c r="D45" s="311"/>
      <c r="E45" s="311"/>
      <c r="F45" s="311"/>
      <c r="G45" s="642">
        <v>29775.503000000001</v>
      </c>
      <c r="H45" s="641"/>
      <c r="I45" s="642">
        <v>25183.275000000001</v>
      </c>
      <c r="J45" s="642"/>
      <c r="K45" s="642">
        <v>734</v>
      </c>
      <c r="L45" s="650"/>
    </row>
    <row r="46" spans="1:19" s="518" customFormat="1" ht="15.75">
      <c r="A46" s="109"/>
      <c r="B46" s="471" t="s">
        <v>404</v>
      </c>
      <c r="C46" s="311">
        <v>110.54600000000001</v>
      </c>
      <c r="D46" s="311">
        <v>216.00399999999999</v>
      </c>
      <c r="E46" s="311"/>
      <c r="F46" s="311"/>
      <c r="G46" s="641">
        <v>0</v>
      </c>
      <c r="H46" s="641"/>
      <c r="I46" s="642" t="s">
        <v>189</v>
      </c>
      <c r="J46" s="642"/>
      <c r="K46" s="642">
        <v>0</v>
      </c>
      <c r="L46" s="650"/>
    </row>
    <row r="47" spans="1:19" s="518" customFormat="1" ht="15.75">
      <c r="A47" s="109"/>
      <c r="B47" s="149"/>
      <c r="C47" s="311"/>
      <c r="D47" s="162"/>
      <c r="E47" s="154"/>
      <c r="F47" s="154"/>
      <c r="G47" s="642"/>
      <c r="H47" s="641"/>
      <c r="I47" s="642"/>
      <c r="J47" s="642"/>
      <c r="K47" s="642"/>
      <c r="L47" s="650"/>
    </row>
    <row r="48" spans="1:19" s="518" customFormat="1" ht="15.75">
      <c r="A48" s="109"/>
      <c r="B48" s="309" t="s">
        <v>283</v>
      </c>
      <c r="C48" s="311"/>
      <c r="D48" s="372"/>
      <c r="E48" s="372"/>
      <c r="F48" s="372"/>
      <c r="G48" s="642"/>
      <c r="H48" s="813"/>
      <c r="I48" s="650"/>
      <c r="J48" s="869"/>
      <c r="K48" s="642"/>
      <c r="L48" s="650"/>
    </row>
    <row r="49" spans="1:26" s="518" customFormat="1" ht="15.75">
      <c r="A49" s="109"/>
      <c r="B49" s="314" t="s">
        <v>428</v>
      </c>
      <c r="C49" s="372">
        <v>58962.561999999998</v>
      </c>
      <c r="D49" s="372">
        <v>5725.1530000000002</v>
      </c>
      <c r="E49" s="372"/>
      <c r="F49" s="372"/>
      <c r="G49" s="683">
        <v>38990.953000000001</v>
      </c>
      <c r="H49" s="813"/>
      <c r="I49" s="683">
        <v>36224.756999999998</v>
      </c>
      <c r="J49" s="683"/>
      <c r="K49" s="683">
        <v>47087</v>
      </c>
      <c r="L49" s="650"/>
    </row>
    <row r="50" spans="1:26" s="518" customFormat="1" ht="15.75">
      <c r="A50" s="109"/>
      <c r="B50" s="314" t="s">
        <v>429</v>
      </c>
      <c r="C50" s="311"/>
      <c r="D50" s="311"/>
      <c r="E50" s="311"/>
      <c r="F50" s="311"/>
      <c r="G50" s="642"/>
      <c r="H50" s="641"/>
      <c r="I50" s="650"/>
      <c r="J50" s="641"/>
      <c r="K50" s="642"/>
      <c r="L50" s="650"/>
    </row>
    <row r="51" spans="1:26" s="518" customFormat="1" ht="6.75" customHeight="1">
      <c r="A51" s="208"/>
      <c r="B51" s="310"/>
      <c r="C51" s="311"/>
      <c r="D51" s="472"/>
      <c r="E51" s="472"/>
      <c r="F51" s="472"/>
      <c r="G51" s="642"/>
      <c r="H51" s="642"/>
      <c r="I51" s="650"/>
      <c r="J51" s="642"/>
      <c r="K51" s="642"/>
      <c r="L51" s="650"/>
    </row>
    <row r="52" spans="1:26" s="518" customFormat="1" ht="15.75">
      <c r="A52" s="109"/>
      <c r="B52" s="471" t="s">
        <v>430</v>
      </c>
      <c r="C52" s="311" t="s">
        <v>189</v>
      </c>
      <c r="D52" s="311">
        <v>4217.3760000000002</v>
      </c>
      <c r="E52" s="311"/>
      <c r="F52" s="311"/>
      <c r="G52" s="641">
        <v>3269.6669999999999</v>
      </c>
      <c r="H52" s="637"/>
      <c r="I52" s="641">
        <v>5437.9560000000001</v>
      </c>
      <c r="J52" s="641"/>
      <c r="K52" s="641">
        <v>10</v>
      </c>
      <c r="L52" s="650"/>
    </row>
    <row r="53" spans="1:26" s="518" customFormat="1" ht="15.75">
      <c r="A53" s="109"/>
      <c r="B53" s="471" t="s">
        <v>286</v>
      </c>
      <c r="C53" s="311">
        <v>33635.025999999998</v>
      </c>
      <c r="D53" s="311">
        <v>576.75099999999998</v>
      </c>
      <c r="E53" s="311"/>
      <c r="F53" s="311"/>
      <c r="G53" s="642">
        <v>2613.29</v>
      </c>
      <c r="H53" s="641"/>
      <c r="I53" s="641">
        <v>1708.8019999999999</v>
      </c>
      <c r="J53" s="641"/>
      <c r="K53" s="641">
        <v>14</v>
      </c>
      <c r="L53" s="650"/>
    </row>
    <row r="54" spans="1:26" s="518" customFormat="1" ht="15.75">
      <c r="A54" s="109"/>
      <c r="B54" s="471" t="s">
        <v>404</v>
      </c>
      <c r="C54" s="311">
        <v>20626.526000000002</v>
      </c>
      <c r="D54" s="162">
        <v>88.075999999999993</v>
      </c>
      <c r="E54" s="154"/>
      <c r="F54" s="154"/>
      <c r="G54" s="641">
        <v>33107.995999999999</v>
      </c>
      <c r="H54" s="641"/>
      <c r="I54" s="641">
        <v>29077.999</v>
      </c>
      <c r="J54" s="641"/>
      <c r="K54" s="641">
        <v>47063</v>
      </c>
      <c r="L54" s="650"/>
    </row>
    <row r="55" spans="1:26" s="518" customFormat="1" ht="6" customHeight="1">
      <c r="A55" s="109"/>
      <c r="B55" s="149"/>
      <c r="C55" s="311"/>
      <c r="D55" s="162"/>
      <c r="E55" s="154"/>
      <c r="F55" s="154"/>
      <c r="G55" s="642"/>
      <c r="H55" s="641"/>
      <c r="I55" s="650"/>
      <c r="J55" s="641"/>
      <c r="K55" s="642"/>
      <c r="L55" s="650"/>
    </row>
    <row r="56" spans="1:26" s="518" customFormat="1" ht="15.75">
      <c r="A56" s="109"/>
      <c r="B56" s="309" t="s">
        <v>288</v>
      </c>
      <c r="C56" s="372">
        <v>5360221.5369999995</v>
      </c>
      <c r="D56" s="372">
        <v>4943872.0449999999</v>
      </c>
      <c r="E56" s="372"/>
      <c r="F56" s="372"/>
      <c r="G56" s="683">
        <v>3441854.6310000001</v>
      </c>
      <c r="H56" s="813"/>
      <c r="I56" s="683">
        <v>5403389.6630000006</v>
      </c>
      <c r="J56" s="869"/>
      <c r="K56" s="683">
        <v>203117</v>
      </c>
      <c r="L56" s="650"/>
    </row>
    <row r="57" spans="1:26" s="518" customFormat="1" ht="6" customHeight="1">
      <c r="A57" s="208"/>
      <c r="B57" s="310"/>
      <c r="C57" s="311"/>
      <c r="D57" s="472"/>
      <c r="E57" s="472"/>
      <c r="F57" s="472"/>
      <c r="G57" s="642"/>
      <c r="H57" s="642"/>
      <c r="I57" s="650"/>
      <c r="J57" s="642"/>
      <c r="K57" s="642"/>
      <c r="L57" s="650"/>
    </row>
    <row r="58" spans="1:26" s="518" customFormat="1" ht="15.75">
      <c r="A58" s="109"/>
      <c r="B58" s="471" t="s">
        <v>289</v>
      </c>
      <c r="C58" s="311">
        <v>4718629.0920000002</v>
      </c>
      <c r="D58" s="311">
        <v>4201001.477</v>
      </c>
      <c r="E58" s="311"/>
      <c r="F58" s="311"/>
      <c r="G58" s="642">
        <v>2772777.7340000002</v>
      </c>
      <c r="H58" s="641"/>
      <c r="I58" s="642">
        <v>4738034.2609999999</v>
      </c>
      <c r="J58" s="642"/>
      <c r="K58" s="642">
        <v>120520</v>
      </c>
      <c r="L58" s="650"/>
    </row>
    <row r="59" spans="1:26" s="518" customFormat="1" ht="15.75">
      <c r="A59" s="109"/>
      <c r="B59" s="471" t="s">
        <v>290</v>
      </c>
      <c r="C59" s="311">
        <v>633697.93099999998</v>
      </c>
      <c r="D59" s="311">
        <v>703799.31799999997</v>
      </c>
      <c r="E59" s="311"/>
      <c r="F59" s="311"/>
      <c r="G59" s="642">
        <v>666850.40500000003</v>
      </c>
      <c r="H59" s="641"/>
      <c r="I59" s="642">
        <v>593154.72900000005</v>
      </c>
      <c r="J59" s="642"/>
      <c r="K59" s="642">
        <v>77827</v>
      </c>
      <c r="L59" s="650"/>
    </row>
    <row r="60" spans="1:26" s="518" customFormat="1" ht="15.75">
      <c r="A60" s="109"/>
      <c r="B60" s="471" t="s">
        <v>404</v>
      </c>
      <c r="C60" s="311">
        <v>423.66199999999998</v>
      </c>
      <c r="D60" s="149">
        <v>197.95099999999999</v>
      </c>
      <c r="E60" s="149"/>
      <c r="F60" s="149"/>
      <c r="G60" s="642">
        <v>2226.4920000000002</v>
      </c>
      <c r="H60" s="617"/>
      <c r="I60" s="642">
        <v>72200.672999999995</v>
      </c>
      <c r="J60" s="642"/>
      <c r="K60" s="642">
        <v>4770</v>
      </c>
      <c r="L60" s="650"/>
    </row>
    <row r="61" spans="1:26" s="518" customFormat="1" ht="4.5" customHeight="1">
      <c r="A61" s="109"/>
      <c r="B61" s="149"/>
      <c r="C61" s="311"/>
      <c r="D61" s="149"/>
      <c r="E61" s="149"/>
      <c r="F61" s="149"/>
      <c r="G61" s="642"/>
      <c r="H61" s="617"/>
      <c r="I61" s="642"/>
      <c r="J61" s="642"/>
      <c r="K61" s="642"/>
      <c r="L61" s="650"/>
    </row>
    <row r="62" spans="1:26" s="518" customFormat="1" ht="15.75">
      <c r="A62" s="109"/>
      <c r="B62" s="309" t="s">
        <v>292</v>
      </c>
      <c r="C62" s="372">
        <v>1985.1659999999999</v>
      </c>
      <c r="D62" s="309">
        <v>936.33299999999997</v>
      </c>
      <c r="E62" s="476"/>
      <c r="F62" s="476"/>
      <c r="G62" s="850">
        <v>0</v>
      </c>
      <c r="H62" s="648"/>
      <c r="I62" s="642">
        <v>1</v>
      </c>
      <c r="J62" s="642"/>
      <c r="K62" s="642" t="s">
        <v>189</v>
      </c>
      <c r="L62" s="650"/>
    </row>
    <row r="63" spans="1:26" s="518" customFormat="1" ht="15.75">
      <c r="A63" s="109"/>
      <c r="B63" s="314" t="s">
        <v>293</v>
      </c>
      <c r="C63" s="149"/>
      <c r="D63" s="149"/>
      <c r="E63" s="149"/>
      <c r="F63" s="149"/>
      <c r="G63" s="642"/>
      <c r="H63" s="639"/>
      <c r="I63" s="650"/>
      <c r="J63" s="639"/>
      <c r="K63" s="642" t="s">
        <v>189</v>
      </c>
      <c r="L63" s="650"/>
      <c r="Z63" s="799"/>
    </row>
    <row r="64" spans="1:26" s="518" customFormat="1" ht="12" hidden="1" customHeight="1">
      <c r="A64" s="109"/>
      <c r="B64" s="149"/>
      <c r="C64" s="149"/>
      <c r="D64" s="149"/>
      <c r="E64" s="149" t="e">
        <f>#REF!+#REF!+#REF!+#REF!+#REF!+#REF!+#REF!+E19+E29+E40+E49+E56+E62</f>
        <v>#REF!</v>
      </c>
      <c r="F64" s="149" t="e">
        <f>#REF!+#REF!+#REF!+#REF!+#REF!+#REF!+#REF!+F19+F29+F40+F49+F56+F62</f>
        <v>#REF!</v>
      </c>
      <c r="G64" s="642"/>
      <c r="H64" s="639"/>
      <c r="I64" s="650"/>
      <c r="J64" s="639"/>
      <c r="K64" s="642"/>
      <c r="L64" s="650"/>
    </row>
    <row r="65" spans="1:12" s="518" customFormat="1" ht="23.25" customHeight="1">
      <c r="A65" s="109"/>
      <c r="B65" s="309" t="s">
        <v>294</v>
      </c>
      <c r="C65" s="309">
        <v>43613741.461999997</v>
      </c>
      <c r="D65" s="309">
        <v>49395180.329000004</v>
      </c>
      <c r="E65" s="309"/>
      <c r="F65" s="309"/>
      <c r="G65" s="684">
        <v>41336571.137999997</v>
      </c>
      <c r="H65" s="638"/>
      <c r="I65" s="684">
        <v>57453937.370999999</v>
      </c>
      <c r="J65" s="684"/>
      <c r="K65" s="684">
        <v>5285184</v>
      </c>
      <c r="L65" s="650"/>
    </row>
    <row r="66" spans="1:12" s="518" customFormat="1" ht="15.75">
      <c r="A66" s="109"/>
      <c r="B66" s="314" t="s">
        <v>295</v>
      </c>
      <c r="C66" s="149"/>
      <c r="D66" s="149"/>
      <c r="E66" s="149"/>
      <c r="F66" s="149"/>
      <c r="G66" s="639"/>
      <c r="H66" s="617"/>
      <c r="I66" s="639"/>
      <c r="J66" s="617"/>
      <c r="K66" s="639"/>
      <c r="L66" s="650"/>
    </row>
    <row r="67" spans="1:12" s="518" customFormat="1" ht="6.75" customHeight="1" thickBot="1">
      <c r="A67" s="113"/>
      <c r="B67" s="224"/>
      <c r="C67" s="224"/>
      <c r="D67" s="224"/>
      <c r="E67" s="224"/>
      <c r="F67" s="224"/>
      <c r="G67" s="224"/>
      <c r="H67" s="649"/>
      <c r="I67" s="685"/>
      <c r="J67" s="649"/>
      <c r="K67" s="492"/>
      <c r="L67" s="649"/>
    </row>
    <row r="68" spans="1:12" s="518" customFormat="1" ht="12.75" customHeight="1">
      <c r="A68" s="109"/>
      <c r="B68" s="149"/>
      <c r="C68" s="149"/>
      <c r="D68" s="149"/>
      <c r="E68" s="149"/>
      <c r="F68" s="149"/>
      <c r="G68" s="149"/>
      <c r="H68" s="639"/>
      <c r="I68" s="617"/>
      <c r="J68" s="639"/>
      <c r="K68" s="197"/>
      <c r="L68" s="639"/>
    </row>
    <row r="69" spans="1:12" ht="17.25" customHeight="1">
      <c r="B69" s="493" t="s">
        <v>431</v>
      </c>
      <c r="C69" s="316"/>
      <c r="D69" s="316"/>
      <c r="E69" s="316"/>
      <c r="F69" s="316"/>
      <c r="G69" s="316"/>
      <c r="H69" s="578"/>
      <c r="I69" s="711"/>
      <c r="J69" s="578"/>
      <c r="K69" s="320"/>
      <c r="L69" s="578"/>
    </row>
    <row r="70" spans="1:12" ht="17.25" customHeight="1">
      <c r="B70" s="938" t="s">
        <v>472</v>
      </c>
      <c r="C70" s="939"/>
      <c r="D70" s="939"/>
      <c r="E70" s="939"/>
      <c r="F70" s="939"/>
      <c r="G70" s="939"/>
      <c r="H70" s="939"/>
      <c r="I70" s="939"/>
      <c r="J70" s="940"/>
      <c r="K70" s="940"/>
      <c r="L70" s="712"/>
    </row>
    <row r="71" spans="1:12" ht="17.25" customHeight="1">
      <c r="B71" s="941" t="s">
        <v>473</v>
      </c>
      <c r="C71" s="940"/>
      <c r="D71" s="940"/>
      <c r="E71" s="940"/>
      <c r="F71" s="940"/>
      <c r="G71" s="940"/>
      <c r="H71" s="940"/>
      <c r="I71" s="940"/>
      <c r="J71" s="940"/>
      <c r="K71" s="940"/>
    </row>
    <row r="95" spans="2:34" ht="15.75">
      <c r="B95" s="749"/>
      <c r="C95" s="749"/>
      <c r="D95" s="749"/>
      <c r="E95" s="749"/>
      <c r="F95" s="603"/>
      <c r="G95" s="601"/>
      <c r="H95" s="601"/>
      <c r="I95" s="601"/>
      <c r="J95" s="601"/>
      <c r="K95" s="602"/>
      <c r="L95" s="601"/>
      <c r="M95" s="601"/>
      <c r="N95" s="601"/>
      <c r="O95" s="601"/>
      <c r="P95" s="601"/>
      <c r="Q95" s="600"/>
      <c r="R95" s="749"/>
      <c r="S95" s="749"/>
      <c r="T95" s="749"/>
      <c r="U95" s="749"/>
      <c r="V95" s="749"/>
      <c r="W95" s="749"/>
      <c r="X95" s="749"/>
      <c r="Y95" s="749"/>
      <c r="Z95" s="749"/>
      <c r="AA95" s="749"/>
      <c r="AB95" s="749"/>
      <c r="AC95" s="749"/>
      <c r="AD95" s="749"/>
      <c r="AE95" s="749"/>
      <c r="AF95" s="749"/>
      <c r="AG95" s="749"/>
      <c r="AH95" s="749"/>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view="pageBreakPreview" zoomScaleNormal="80" zoomScaleSheetLayoutView="100" workbookViewId="0">
      <pane xSplit="5" ySplit="11" topLeftCell="F42" activePane="bottomRight" state="frozen"/>
      <selection activeCell="AE49" sqref="AE49"/>
      <selection pane="topRight" activeCell="AE49" sqref="AE49"/>
      <selection pane="bottomLeft" activeCell="AE49" sqref="AE49"/>
      <selection pane="bottomRight" activeCell="J12" sqref="J12:J72"/>
    </sheetView>
  </sheetViews>
  <sheetFormatPr defaultRowHeight="15"/>
  <cols>
    <col min="1" max="1" width="0.5703125" style="518" customWidth="1"/>
    <col min="2" max="2" width="1.28515625" style="518" customWidth="1"/>
    <col min="3" max="3" width="1.42578125" style="518" customWidth="1"/>
    <col min="4" max="4" width="9.7109375" style="518" customWidth="1"/>
    <col min="5" max="5" width="34.42578125" style="518" customWidth="1"/>
    <col min="6" max="6" width="17.140625" style="518" customWidth="1"/>
    <col min="7" max="7" width="1.7109375" style="518" customWidth="1"/>
    <col min="8" max="8" width="16.5703125" style="518" customWidth="1"/>
    <col min="9" max="9" width="1.7109375" style="518" customWidth="1"/>
    <col min="10" max="10" width="15.85546875" style="518" customWidth="1"/>
    <col min="11" max="16384" width="9.140625" style="518"/>
  </cols>
  <sheetData>
    <row r="1" spans="2:11" ht="18" customHeight="1">
      <c r="B1" s="893" t="s">
        <v>207</v>
      </c>
      <c r="C1" s="893"/>
      <c r="D1" s="893"/>
      <c r="E1" s="2" t="s">
        <v>208</v>
      </c>
      <c r="F1" s="243"/>
      <c r="G1" s="243"/>
      <c r="H1" s="244"/>
      <c r="I1" s="244"/>
      <c r="J1" s="244"/>
    </row>
    <row r="2" spans="2:11" ht="18" customHeight="1">
      <c r="B2" s="893"/>
      <c r="C2" s="893"/>
      <c r="D2" s="893"/>
      <c r="E2" s="57" t="s">
        <v>209</v>
      </c>
      <c r="F2" s="243"/>
      <c r="G2" s="243"/>
      <c r="H2" s="243"/>
      <c r="I2" s="243"/>
      <c r="J2" s="243"/>
      <c r="K2" s="245"/>
    </row>
    <row r="3" spans="2:11" ht="15" customHeight="1" thickBot="1">
      <c r="B3" s="246"/>
      <c r="C3" s="247"/>
      <c r="D3" s="247"/>
      <c r="E3" s="247"/>
      <c r="F3" s="247"/>
      <c r="G3" s="247"/>
      <c r="H3" s="247"/>
      <c r="I3" s="247"/>
      <c r="J3" s="247"/>
      <c r="K3" s="245"/>
    </row>
    <row r="4" spans="2:11" ht="3.75" customHeight="1">
      <c r="B4" s="248"/>
      <c r="C4" s="248"/>
      <c r="D4" s="248"/>
      <c r="E4" s="248"/>
      <c r="F4" s="248"/>
      <c r="G4" s="248"/>
      <c r="H4" s="249"/>
      <c r="I4" s="248"/>
      <c r="J4" s="249"/>
      <c r="K4" s="250"/>
    </row>
    <row r="5" spans="2:11" ht="15.75" customHeight="1">
      <c r="B5" s="248"/>
      <c r="C5" s="251" t="s">
        <v>210</v>
      </c>
      <c r="D5" s="252"/>
      <c r="E5" s="252"/>
      <c r="F5" s="257" t="s">
        <v>483</v>
      </c>
      <c r="G5" s="256"/>
      <c r="H5" s="874" t="s">
        <v>497</v>
      </c>
      <c r="I5" s="256"/>
      <c r="J5" s="874" t="s">
        <v>498</v>
      </c>
      <c r="K5" s="250"/>
    </row>
    <row r="6" spans="2:11" ht="15" customHeight="1">
      <c r="B6" s="258"/>
      <c r="C6" s="259" t="s">
        <v>211</v>
      </c>
      <c r="D6" s="260"/>
      <c r="E6" s="260"/>
      <c r="F6" s="645"/>
      <c r="G6" s="262"/>
      <c r="H6" s="645" t="s">
        <v>468</v>
      </c>
      <c r="I6" s="262"/>
      <c r="J6" s="263" t="s">
        <v>499</v>
      </c>
      <c r="K6" s="250"/>
    </row>
    <row r="7" spans="2:11" ht="15" customHeight="1">
      <c r="B7" s="258"/>
      <c r="C7" s="259"/>
      <c r="D7" s="260"/>
      <c r="E7" s="260"/>
      <c r="F7" s="266"/>
      <c r="G7" s="262"/>
      <c r="H7" s="266" t="s">
        <v>465</v>
      </c>
      <c r="I7" s="262"/>
      <c r="J7" s="266" t="s">
        <v>500</v>
      </c>
      <c r="K7" s="250"/>
    </row>
    <row r="8" spans="2:11" ht="3" customHeight="1">
      <c r="B8" s="258"/>
      <c r="C8" s="260"/>
      <c r="D8" s="260"/>
      <c r="E8" s="260"/>
      <c r="F8" s="856"/>
      <c r="G8" s="856"/>
      <c r="H8" s="827"/>
      <c r="I8" s="856"/>
      <c r="J8" s="827"/>
    </row>
    <row r="9" spans="2:11" ht="15.6" customHeight="1">
      <c r="B9" s="258"/>
      <c r="C9" s="260"/>
      <c r="D9" s="260"/>
      <c r="E9" s="260"/>
      <c r="F9" s="943" t="s">
        <v>484</v>
      </c>
      <c r="G9" s="943"/>
      <c r="H9" s="943"/>
      <c r="I9" s="943"/>
      <c r="J9" s="943"/>
    </row>
    <row r="10" spans="2:11" ht="5.25" customHeight="1" thickBot="1">
      <c r="B10" s="269"/>
      <c r="C10" s="269"/>
      <c r="D10" s="269"/>
      <c r="E10" s="269"/>
      <c r="F10" s="269"/>
      <c r="G10" s="269"/>
      <c r="H10" s="269"/>
      <c r="I10" s="269"/>
      <c r="J10" s="269"/>
    </row>
    <row r="11" spans="2:11" ht="5.25" customHeight="1">
      <c r="B11" s="270"/>
      <c r="C11" s="270"/>
      <c r="D11" s="270"/>
      <c r="E11" s="270"/>
      <c r="F11" s="270"/>
      <c r="G11" s="270"/>
      <c r="H11" s="270"/>
      <c r="I11" s="270"/>
      <c r="J11" s="270"/>
    </row>
    <row r="12" spans="2:11" s="275" customFormat="1" ht="14.1" customHeight="1">
      <c r="B12" s="271"/>
      <c r="C12" s="271" t="s">
        <v>403</v>
      </c>
      <c r="D12" s="271"/>
      <c r="E12" s="271"/>
      <c r="F12" s="717">
        <v>122153</v>
      </c>
      <c r="G12" s="760"/>
      <c r="H12" s="662">
        <v>311099.83500000002</v>
      </c>
      <c r="I12" s="692"/>
      <c r="J12" s="876">
        <v>118308.783</v>
      </c>
      <c r="K12" s="274"/>
    </row>
    <row r="13" spans="2:11" ht="15" customHeight="1">
      <c r="B13" s="270"/>
      <c r="C13" s="276" t="s">
        <v>213</v>
      </c>
      <c r="D13" s="270"/>
      <c r="E13" s="270"/>
      <c r="F13" s="718"/>
      <c r="G13" s="760"/>
      <c r="H13" s="646"/>
      <c r="I13" s="821"/>
      <c r="J13" s="718"/>
      <c r="K13" s="274"/>
    </row>
    <row r="14" spans="2:11" ht="15" customHeight="1">
      <c r="B14" s="270"/>
      <c r="C14" s="270"/>
      <c r="D14" s="270" t="s">
        <v>214</v>
      </c>
      <c r="E14" s="277"/>
      <c r="F14" s="719">
        <v>7611</v>
      </c>
      <c r="G14" s="691"/>
      <c r="H14" s="646">
        <v>1213.6410000000001</v>
      </c>
      <c r="I14" s="691"/>
      <c r="J14" s="719">
        <v>0</v>
      </c>
      <c r="K14" s="274"/>
    </row>
    <row r="15" spans="2:11" ht="15" customHeight="1">
      <c r="B15" s="270"/>
      <c r="C15" s="270"/>
      <c r="D15" s="270" t="s">
        <v>216</v>
      </c>
      <c r="E15" s="277"/>
      <c r="F15" s="719">
        <v>99716</v>
      </c>
      <c r="G15" s="691"/>
      <c r="H15" s="646">
        <v>306325.54200000002</v>
      </c>
      <c r="I15" s="691"/>
      <c r="J15" s="719">
        <v>118308.783</v>
      </c>
      <c r="K15" s="274"/>
    </row>
    <row r="16" spans="2:11" ht="15" customHeight="1">
      <c r="B16" s="277"/>
      <c r="C16" s="277"/>
      <c r="D16" s="277" t="s">
        <v>217</v>
      </c>
      <c r="E16" s="277"/>
      <c r="F16" s="719">
        <v>14030</v>
      </c>
      <c r="G16" s="691"/>
      <c r="H16" s="872">
        <v>0</v>
      </c>
      <c r="I16" s="691"/>
      <c r="J16" s="719">
        <v>0</v>
      </c>
      <c r="K16" s="274"/>
    </row>
    <row r="17" spans="2:11" ht="15" customHeight="1">
      <c r="B17" s="277"/>
      <c r="C17" s="277"/>
      <c r="D17" s="277" t="s">
        <v>218</v>
      </c>
      <c r="E17" s="277"/>
      <c r="F17" s="719">
        <v>796</v>
      </c>
      <c r="G17" s="691"/>
      <c r="H17" s="646">
        <v>3560.652</v>
      </c>
      <c r="I17" s="691"/>
      <c r="J17" s="719">
        <v>0</v>
      </c>
      <c r="K17" s="274"/>
    </row>
    <row r="18" spans="2:11" ht="4.5" customHeight="1">
      <c r="B18" s="277"/>
      <c r="C18" s="277"/>
      <c r="D18" s="277"/>
      <c r="E18" s="309"/>
      <c r="F18" s="720"/>
      <c r="G18" s="691"/>
      <c r="H18" s="646"/>
      <c r="I18" s="691"/>
      <c r="J18" s="720"/>
      <c r="K18" s="274"/>
    </row>
    <row r="19" spans="2:11" ht="14.1" customHeight="1">
      <c r="B19" s="277"/>
      <c r="C19" s="272" t="s">
        <v>219</v>
      </c>
      <c r="D19" s="277"/>
      <c r="E19" s="277"/>
      <c r="F19" s="660">
        <v>2200763</v>
      </c>
      <c r="G19" s="760"/>
      <c r="H19" s="662">
        <v>4682071.7920000004</v>
      </c>
      <c r="I19" s="692"/>
      <c r="J19" s="660">
        <v>493248.44199999998</v>
      </c>
      <c r="K19" s="274"/>
    </row>
    <row r="20" spans="2:11" s="281" customFormat="1" ht="15" customHeight="1">
      <c r="B20" s="279"/>
      <c r="C20" s="280" t="s">
        <v>220</v>
      </c>
      <c r="D20" s="279"/>
      <c r="E20" s="279"/>
      <c r="F20" s="720"/>
      <c r="G20" s="722"/>
      <c r="H20" s="733"/>
      <c r="I20" s="646"/>
      <c r="J20" s="720"/>
      <c r="K20" s="274"/>
    </row>
    <row r="21" spans="2:11" s="281" customFormat="1" ht="15" customHeight="1">
      <c r="B21" s="279"/>
      <c r="C21" s="280"/>
      <c r="D21" s="279" t="s">
        <v>221</v>
      </c>
      <c r="E21" s="279"/>
      <c r="F21" s="719">
        <v>345319</v>
      </c>
      <c r="G21" s="722"/>
      <c r="H21" s="733">
        <v>282399.79100000003</v>
      </c>
      <c r="I21" s="646"/>
      <c r="J21" s="719">
        <v>0</v>
      </c>
      <c r="K21" s="274"/>
    </row>
    <row r="22" spans="2:11" ht="15" customHeight="1">
      <c r="B22" s="277"/>
      <c r="C22" s="277"/>
      <c r="D22" s="277" t="s">
        <v>222</v>
      </c>
      <c r="E22" s="277"/>
      <c r="F22" s="719">
        <v>324</v>
      </c>
      <c r="G22" s="820"/>
      <c r="H22" s="646">
        <v>411.04199999999997</v>
      </c>
      <c r="I22" s="691"/>
      <c r="J22" s="719">
        <v>0</v>
      </c>
      <c r="K22" s="274"/>
    </row>
    <row r="23" spans="2:11" ht="15" customHeight="1">
      <c r="B23" s="277"/>
      <c r="C23" s="277"/>
      <c r="D23" s="277" t="s">
        <v>223</v>
      </c>
      <c r="E23" s="277"/>
      <c r="F23" s="719">
        <v>266806</v>
      </c>
      <c r="G23" s="691"/>
      <c r="H23" s="646">
        <v>650306.06299999997</v>
      </c>
      <c r="I23" s="691"/>
      <c r="J23" s="719">
        <v>124856.644</v>
      </c>
      <c r="K23" s="274"/>
    </row>
    <row r="24" spans="2:11" ht="15" customHeight="1">
      <c r="B24" s="277"/>
      <c r="C24" s="282"/>
      <c r="D24" s="277" t="s">
        <v>224</v>
      </c>
      <c r="E24" s="277"/>
      <c r="F24" s="719">
        <v>545537</v>
      </c>
      <c r="G24" s="691"/>
      <c r="H24" s="646">
        <v>616491.152</v>
      </c>
      <c r="I24" s="691"/>
      <c r="J24" s="719">
        <v>49075.571000000004</v>
      </c>
      <c r="K24" s="274"/>
    </row>
    <row r="25" spans="2:11" ht="15" customHeight="1">
      <c r="B25" s="277"/>
      <c r="C25" s="277"/>
      <c r="D25" s="277" t="s">
        <v>225</v>
      </c>
      <c r="E25" s="277"/>
      <c r="F25" s="720">
        <v>365329</v>
      </c>
      <c r="G25" s="691"/>
      <c r="H25" s="646">
        <v>333924.62699999998</v>
      </c>
      <c r="I25" s="691"/>
      <c r="J25" s="719">
        <v>64496.375</v>
      </c>
      <c r="K25" s="274"/>
    </row>
    <row r="26" spans="2:11" ht="15" customHeight="1">
      <c r="B26" s="277"/>
      <c r="C26" s="277"/>
      <c r="D26" s="277" t="s">
        <v>226</v>
      </c>
      <c r="E26" s="277"/>
      <c r="F26" s="720">
        <v>116</v>
      </c>
      <c r="G26" s="761"/>
      <c r="H26" s="646">
        <v>526.32799999999997</v>
      </c>
      <c r="I26" s="761"/>
      <c r="J26" s="719">
        <v>2826.3629999999998</v>
      </c>
      <c r="K26" s="274"/>
    </row>
    <row r="27" spans="2:11" ht="15" customHeight="1">
      <c r="B27" s="277"/>
      <c r="C27" s="277"/>
      <c r="D27" s="277" t="s">
        <v>218</v>
      </c>
      <c r="E27" s="277"/>
      <c r="F27" s="721">
        <v>677332</v>
      </c>
      <c r="G27" s="762">
        <v>0</v>
      </c>
      <c r="H27" s="646">
        <v>2798012.7889999999</v>
      </c>
      <c r="I27" s="691"/>
      <c r="J27" s="721">
        <v>251993.489</v>
      </c>
      <c r="K27" s="274"/>
    </row>
    <row r="28" spans="2:11" ht="4.5" customHeight="1">
      <c r="B28" s="270"/>
      <c r="C28" s="270"/>
      <c r="D28" s="270"/>
      <c r="E28" s="277"/>
      <c r="F28" s="720"/>
      <c r="G28" s="691"/>
      <c r="H28" s="646"/>
      <c r="I28" s="690"/>
      <c r="J28" s="720"/>
      <c r="K28" s="274"/>
    </row>
    <row r="29" spans="2:11" ht="14.1" customHeight="1">
      <c r="B29" s="270"/>
      <c r="C29" s="271" t="s">
        <v>227</v>
      </c>
      <c r="D29" s="270"/>
      <c r="E29" s="277"/>
      <c r="F29" s="660">
        <v>173993</v>
      </c>
      <c r="G29" s="760"/>
      <c r="H29" s="662">
        <v>347448.92099999997</v>
      </c>
      <c r="I29" s="692"/>
      <c r="J29" s="660">
        <v>49369.57</v>
      </c>
      <c r="K29" s="274"/>
    </row>
    <row r="30" spans="2:11" s="281" customFormat="1" ht="15" customHeight="1">
      <c r="B30" s="284"/>
      <c r="C30" s="276" t="s">
        <v>228</v>
      </c>
      <c r="D30" s="284"/>
      <c r="E30" s="279"/>
      <c r="F30" s="720"/>
      <c r="G30" s="760"/>
      <c r="H30" s="733"/>
      <c r="I30" s="692"/>
      <c r="J30" s="720"/>
      <c r="K30" s="274"/>
    </row>
    <row r="31" spans="2:11" s="281" customFormat="1" ht="14.25" customHeight="1">
      <c r="B31" s="284"/>
      <c r="C31" s="276"/>
      <c r="D31" s="270" t="s">
        <v>229</v>
      </c>
      <c r="E31" s="279"/>
      <c r="F31" s="719">
        <v>368</v>
      </c>
      <c r="G31" s="704"/>
      <c r="H31" s="733">
        <v>563.65499999999997</v>
      </c>
      <c r="I31" s="704"/>
      <c r="J31" s="719">
        <v>3</v>
      </c>
      <c r="K31" s="274"/>
    </row>
    <row r="32" spans="2:11" ht="14.25" customHeight="1">
      <c r="B32" s="270"/>
      <c r="C32" s="270"/>
      <c r="D32" s="270" t="s">
        <v>230</v>
      </c>
      <c r="E32" s="277"/>
      <c r="F32" s="720">
        <v>57079</v>
      </c>
      <c r="G32" s="691"/>
      <c r="H32" s="646">
        <v>101908.852</v>
      </c>
      <c r="I32" s="691"/>
      <c r="J32" s="719">
        <v>41344.078999999998</v>
      </c>
      <c r="K32" s="274"/>
    </row>
    <row r="33" spans="2:19" ht="14.25" customHeight="1">
      <c r="B33" s="270"/>
      <c r="C33" s="270"/>
      <c r="D33" s="270" t="s">
        <v>231</v>
      </c>
      <c r="E33" s="277"/>
      <c r="F33" s="720">
        <v>86667</v>
      </c>
      <c r="G33" s="691"/>
      <c r="H33" s="646">
        <v>123717.47</v>
      </c>
      <c r="I33" s="691"/>
      <c r="J33" s="720">
        <v>6804.598</v>
      </c>
      <c r="K33" s="274"/>
    </row>
    <row r="34" spans="2:19" ht="14.25" customHeight="1">
      <c r="B34" s="270"/>
      <c r="C34" s="270"/>
      <c r="D34" s="270" t="s">
        <v>232</v>
      </c>
      <c r="E34" s="277"/>
      <c r="F34" s="719">
        <v>29879</v>
      </c>
      <c r="G34" s="691"/>
      <c r="H34" s="646">
        <v>121258.944</v>
      </c>
      <c r="I34" s="690"/>
      <c r="J34" s="719">
        <v>1217.893</v>
      </c>
      <c r="K34" s="274"/>
    </row>
    <row r="35" spans="2:19" ht="5.25" customHeight="1">
      <c r="B35" s="270"/>
      <c r="C35" s="270"/>
      <c r="D35" s="270"/>
      <c r="E35" s="277"/>
      <c r="F35" s="720"/>
      <c r="G35" s="691"/>
      <c r="H35" s="646"/>
      <c r="I35" s="691"/>
      <c r="J35" s="720"/>
      <c r="K35" s="274"/>
    </row>
    <row r="36" spans="2:19" ht="14.1" customHeight="1">
      <c r="B36" s="270"/>
      <c r="C36" s="271" t="s">
        <v>233</v>
      </c>
      <c r="D36" s="270"/>
      <c r="E36" s="277"/>
      <c r="F36" s="660">
        <v>1175218</v>
      </c>
      <c r="G36" s="760"/>
      <c r="H36" s="662">
        <v>1330236.06</v>
      </c>
      <c r="I36" s="692"/>
      <c r="J36" s="660">
        <v>193165.147</v>
      </c>
      <c r="K36" s="274"/>
    </row>
    <row r="37" spans="2:19" ht="15" customHeight="1">
      <c r="B37" s="270"/>
      <c r="C37" s="286" t="s">
        <v>234</v>
      </c>
      <c r="D37" s="270"/>
      <c r="E37" s="277"/>
      <c r="F37" s="720"/>
      <c r="G37" s="763"/>
      <c r="H37" s="646"/>
      <c r="I37" s="706"/>
      <c r="J37" s="720"/>
      <c r="K37" s="274"/>
    </row>
    <row r="38" spans="2:19" ht="14.25" customHeight="1">
      <c r="B38" s="270"/>
      <c r="C38" s="270"/>
      <c r="D38" s="270" t="s">
        <v>235</v>
      </c>
      <c r="E38" s="277"/>
      <c r="F38" s="720">
        <v>4725</v>
      </c>
      <c r="G38" s="691"/>
      <c r="H38" s="646">
        <v>14494.977000000001</v>
      </c>
      <c r="I38" s="691"/>
      <c r="J38" s="720">
        <v>432.23700000000002</v>
      </c>
      <c r="K38" s="274"/>
    </row>
    <row r="39" spans="2:19" ht="14.25" customHeight="1">
      <c r="B39" s="270"/>
      <c r="C39" s="270"/>
      <c r="D39" s="270" t="s">
        <v>236</v>
      </c>
      <c r="E39" s="277"/>
      <c r="F39" s="720">
        <v>1170493</v>
      </c>
      <c r="G39" s="691"/>
      <c r="H39" s="646">
        <v>1315741.0830000001</v>
      </c>
      <c r="I39" s="691"/>
      <c r="J39" s="720">
        <v>192732.91</v>
      </c>
      <c r="K39" s="274"/>
    </row>
    <row r="40" spans="2:19" ht="14.25" customHeight="1">
      <c r="B40" s="270"/>
      <c r="C40" s="270"/>
      <c r="D40" s="270" t="s">
        <v>232</v>
      </c>
      <c r="E40" s="277"/>
      <c r="F40" s="719" t="s">
        <v>189</v>
      </c>
      <c r="G40" s="691"/>
      <c r="H40" s="719" t="s">
        <v>189</v>
      </c>
      <c r="I40" s="690"/>
      <c r="J40" s="719">
        <v>0</v>
      </c>
      <c r="K40" s="274"/>
      <c r="S40" s="518" t="s">
        <v>486</v>
      </c>
    </row>
    <row r="41" spans="2:19" ht="5.25" customHeight="1">
      <c r="B41" s="270"/>
      <c r="C41" s="270"/>
      <c r="D41" s="270"/>
      <c r="E41" s="277"/>
      <c r="F41" s="720"/>
      <c r="G41" s="691"/>
      <c r="H41" s="646"/>
      <c r="I41" s="690"/>
      <c r="J41" s="720"/>
      <c r="K41" s="274"/>
    </row>
    <row r="42" spans="2:19" ht="14.1" customHeight="1">
      <c r="B42" s="270"/>
      <c r="C42" s="271" t="s">
        <v>237</v>
      </c>
      <c r="D42" s="270"/>
      <c r="E42" s="277"/>
      <c r="F42" s="660">
        <v>929783</v>
      </c>
      <c r="G42" s="764"/>
      <c r="H42" s="662">
        <v>1335133.7890000001</v>
      </c>
      <c r="I42" s="822"/>
      <c r="J42" s="660">
        <v>115085.984</v>
      </c>
      <c r="K42" s="274"/>
    </row>
    <row r="43" spans="2:19" ht="15" customHeight="1">
      <c r="B43" s="270"/>
      <c r="C43" s="286" t="s">
        <v>238</v>
      </c>
      <c r="D43" s="270"/>
      <c r="E43" s="277"/>
      <c r="F43" s="720"/>
      <c r="G43" s="764"/>
      <c r="H43" s="646"/>
      <c r="I43" s="823"/>
      <c r="J43" s="720"/>
      <c r="K43" s="274"/>
    </row>
    <row r="44" spans="2:19" ht="14.25" customHeight="1">
      <c r="B44" s="270"/>
      <c r="C44" s="270"/>
      <c r="D44" s="270" t="s">
        <v>239</v>
      </c>
      <c r="E44" s="277"/>
      <c r="F44" s="719">
        <v>1721</v>
      </c>
      <c r="G44" s="765"/>
      <c r="H44" s="646">
        <v>3259</v>
      </c>
      <c r="I44" s="704"/>
      <c r="J44" s="719">
        <v>0</v>
      </c>
      <c r="K44" s="274"/>
    </row>
    <row r="45" spans="2:19" ht="14.25" customHeight="1">
      <c r="B45" s="270"/>
      <c r="C45" s="270"/>
      <c r="D45" s="270" t="s">
        <v>240</v>
      </c>
      <c r="E45" s="277"/>
      <c r="F45" s="720">
        <v>81990</v>
      </c>
      <c r="G45" s="704"/>
      <c r="H45" s="646">
        <v>124915.319</v>
      </c>
      <c r="I45" s="704"/>
      <c r="J45" s="720">
        <v>4765.8850000000002</v>
      </c>
      <c r="K45" s="274"/>
    </row>
    <row r="46" spans="2:19" ht="14.25" customHeight="1">
      <c r="B46" s="270"/>
      <c r="C46" s="270"/>
      <c r="D46" s="270" t="s">
        <v>241</v>
      </c>
      <c r="E46" s="277"/>
      <c r="F46" s="720">
        <v>427317</v>
      </c>
      <c r="G46" s="704"/>
      <c r="H46" s="646">
        <v>827517.57499999995</v>
      </c>
      <c r="I46" s="704"/>
      <c r="J46" s="720">
        <v>87402.82</v>
      </c>
      <c r="K46" s="274"/>
    </row>
    <row r="47" spans="2:19" ht="14.25" customHeight="1">
      <c r="B47" s="270"/>
      <c r="C47" s="270"/>
      <c r="D47" s="270" t="s">
        <v>242</v>
      </c>
      <c r="E47" s="277"/>
      <c r="F47" s="720">
        <v>127576</v>
      </c>
      <c r="G47" s="765"/>
      <c r="H47" s="646">
        <v>187387.34400000001</v>
      </c>
      <c r="I47" s="704"/>
      <c r="J47" s="719">
        <v>20222.05</v>
      </c>
      <c r="K47" s="274"/>
    </row>
    <row r="48" spans="2:19" ht="14.25" customHeight="1">
      <c r="B48" s="270"/>
      <c r="C48" s="270"/>
      <c r="D48" s="270" t="s">
        <v>243</v>
      </c>
      <c r="E48" s="277"/>
      <c r="F48" s="720">
        <v>225636</v>
      </c>
      <c r="G48" s="704"/>
      <c r="H48" s="646">
        <v>122390.929</v>
      </c>
      <c r="I48" s="704"/>
      <c r="J48" s="719">
        <v>2457.4290000000001</v>
      </c>
      <c r="K48" s="274"/>
    </row>
    <row r="49" spans="2:11" ht="14.25" customHeight="1">
      <c r="B49" s="270"/>
      <c r="C49" s="270"/>
      <c r="D49" s="270" t="s">
        <v>232</v>
      </c>
      <c r="E49" s="277"/>
      <c r="F49" s="719">
        <v>65543</v>
      </c>
      <c r="G49" s="691"/>
      <c r="H49" s="646">
        <v>69663.622000000003</v>
      </c>
      <c r="I49" s="690"/>
      <c r="J49" s="719">
        <v>237.8</v>
      </c>
      <c r="K49" s="274"/>
    </row>
    <row r="50" spans="2:11" ht="5.25" customHeight="1">
      <c r="B50" s="270"/>
      <c r="C50" s="270"/>
      <c r="D50" s="270"/>
      <c r="E50" s="277"/>
      <c r="F50" s="720"/>
      <c r="G50" s="691"/>
      <c r="H50" s="646"/>
      <c r="I50" s="691"/>
      <c r="J50" s="720"/>
      <c r="K50" s="274"/>
    </row>
    <row r="51" spans="2:11" ht="14.1" customHeight="1">
      <c r="B51" s="270"/>
      <c r="C51" s="271" t="s">
        <v>244</v>
      </c>
      <c r="D51" s="270"/>
      <c r="E51" s="277"/>
      <c r="F51" s="660">
        <v>5460892</v>
      </c>
      <c r="G51" s="764"/>
      <c r="H51" s="662">
        <v>9450670.4560000002</v>
      </c>
      <c r="I51" s="822"/>
      <c r="J51" s="660">
        <v>864862.07499999995</v>
      </c>
      <c r="K51" s="274"/>
    </row>
    <row r="52" spans="2:11" ht="15" customHeight="1">
      <c r="B52" s="270"/>
      <c r="C52" s="286" t="s">
        <v>245</v>
      </c>
      <c r="D52" s="270"/>
      <c r="E52" s="277"/>
      <c r="F52" s="720"/>
      <c r="G52" s="764"/>
      <c r="H52" s="646"/>
      <c r="I52" s="822"/>
      <c r="J52" s="720"/>
      <c r="K52" s="274"/>
    </row>
    <row r="53" spans="2:11" ht="14.25" customHeight="1">
      <c r="B53" s="270"/>
      <c r="C53" s="270"/>
      <c r="D53" s="270" t="s">
        <v>246</v>
      </c>
      <c r="E53" s="277"/>
      <c r="F53" s="720">
        <v>411332</v>
      </c>
      <c r="G53" s="704"/>
      <c r="H53" s="646">
        <v>126512.82</v>
      </c>
      <c r="I53" s="704"/>
      <c r="J53" s="720">
        <v>1366.2270000000001</v>
      </c>
      <c r="K53" s="274"/>
    </row>
    <row r="54" spans="2:11" ht="14.25" customHeight="1">
      <c r="B54" s="270"/>
      <c r="C54" s="270"/>
      <c r="D54" s="270" t="s">
        <v>247</v>
      </c>
      <c r="E54" s="277"/>
      <c r="F54" s="720">
        <v>4855740</v>
      </c>
      <c r="G54" s="704"/>
      <c r="H54" s="646">
        <v>9140784.2559999991</v>
      </c>
      <c r="I54" s="704"/>
      <c r="J54" s="720">
        <v>841980.86499999999</v>
      </c>
      <c r="K54" s="274"/>
    </row>
    <row r="55" spans="2:11" ht="14.25" customHeight="1">
      <c r="B55" s="270"/>
      <c r="C55" s="270"/>
      <c r="D55" s="270" t="s">
        <v>248</v>
      </c>
      <c r="E55" s="277"/>
      <c r="F55" s="720">
        <v>153338</v>
      </c>
      <c r="G55" s="704"/>
      <c r="H55" s="646">
        <v>117861.16099999999</v>
      </c>
      <c r="I55" s="704"/>
      <c r="J55" s="720">
        <v>3057.1860000000001</v>
      </c>
      <c r="K55" s="274"/>
    </row>
    <row r="56" spans="2:11" ht="14.25" customHeight="1">
      <c r="B56" s="270"/>
      <c r="C56" s="270"/>
      <c r="D56" s="270" t="s">
        <v>232</v>
      </c>
      <c r="E56" s="277"/>
      <c r="F56" s="719">
        <v>40482</v>
      </c>
      <c r="G56" s="691"/>
      <c r="H56" s="646">
        <v>65512.218999999997</v>
      </c>
      <c r="I56" s="690"/>
      <c r="J56" s="719">
        <v>18457.796999999999</v>
      </c>
      <c r="K56" s="274"/>
    </row>
    <row r="57" spans="2:11" ht="6" customHeight="1">
      <c r="B57" s="270"/>
      <c r="C57" s="270"/>
      <c r="D57" s="270"/>
      <c r="E57" s="277"/>
      <c r="F57" s="720"/>
      <c r="G57" s="646"/>
      <c r="H57" s="646"/>
      <c r="I57" s="705"/>
      <c r="J57" s="720"/>
      <c r="K57" s="274"/>
    </row>
    <row r="58" spans="2:11" ht="14.1" customHeight="1">
      <c r="B58" s="270"/>
      <c r="C58" s="271" t="s">
        <v>249</v>
      </c>
      <c r="D58" s="270"/>
      <c r="E58" s="277"/>
      <c r="F58" s="660">
        <v>9572726.0079999994</v>
      </c>
      <c r="G58" s="764"/>
      <c r="H58" s="662">
        <v>11289777.969000001</v>
      </c>
      <c r="I58" s="822"/>
      <c r="J58" s="660">
        <v>721840.08299999998</v>
      </c>
      <c r="K58" s="274"/>
    </row>
    <row r="59" spans="2:11" ht="15" customHeight="1">
      <c r="B59" s="270"/>
      <c r="C59" s="286" t="s">
        <v>250</v>
      </c>
      <c r="D59" s="270"/>
      <c r="E59" s="277"/>
      <c r="F59" s="720"/>
      <c r="G59" s="764"/>
      <c r="H59" s="646"/>
      <c r="I59" s="822"/>
      <c r="J59" s="720"/>
      <c r="K59" s="274"/>
    </row>
    <row r="60" spans="2:11" ht="14.25" customHeight="1">
      <c r="B60" s="270"/>
      <c r="C60" s="270"/>
      <c r="D60" s="270" t="s">
        <v>251</v>
      </c>
      <c r="E60" s="277"/>
      <c r="F60" s="720">
        <v>406903.12199999997</v>
      </c>
      <c r="G60" s="661"/>
      <c r="H60" s="646">
        <v>963678.67700000003</v>
      </c>
      <c r="I60" s="661"/>
      <c r="J60" s="720">
        <v>26222.098999999998</v>
      </c>
      <c r="K60" s="274"/>
    </row>
    <row r="61" spans="2:11" ht="14.25" customHeight="1">
      <c r="B61" s="270"/>
      <c r="C61" s="270"/>
      <c r="D61" s="270" t="s">
        <v>252</v>
      </c>
      <c r="E61" s="277"/>
      <c r="F61" s="720">
        <v>1363906.443</v>
      </c>
      <c r="G61" s="704"/>
      <c r="H61" s="646">
        <v>1297965.9639999999</v>
      </c>
      <c r="I61" s="704"/>
      <c r="J61" s="720">
        <v>67783.963000000003</v>
      </c>
      <c r="K61" s="274"/>
    </row>
    <row r="62" spans="2:11" ht="14.25" customHeight="1">
      <c r="B62" s="270"/>
      <c r="C62" s="270"/>
      <c r="D62" s="270" t="s">
        <v>253</v>
      </c>
      <c r="E62" s="277"/>
      <c r="F62" s="720">
        <v>793448.97699999996</v>
      </c>
      <c r="G62" s="704"/>
      <c r="H62" s="646">
        <v>722587.57799999998</v>
      </c>
      <c r="I62" s="704"/>
      <c r="J62" s="720">
        <v>52538.472999999998</v>
      </c>
      <c r="K62" s="274"/>
    </row>
    <row r="63" spans="2:11" ht="14.25" customHeight="1">
      <c r="B63" s="270"/>
      <c r="C63" s="270"/>
      <c r="D63" s="270" t="s">
        <v>254</v>
      </c>
      <c r="E63" s="277"/>
      <c r="F63" s="720">
        <v>1007150.264</v>
      </c>
      <c r="G63" s="704"/>
      <c r="H63" s="646">
        <v>1281455.7509999999</v>
      </c>
      <c r="I63" s="704"/>
      <c r="J63" s="720">
        <v>143419.728</v>
      </c>
      <c r="K63" s="274"/>
    </row>
    <row r="64" spans="2:11" ht="14.25" customHeight="1">
      <c r="B64" s="270"/>
      <c r="C64" s="270"/>
      <c r="D64" s="270" t="s">
        <v>255</v>
      </c>
      <c r="E64" s="277"/>
      <c r="F64" s="720">
        <v>2211449.537</v>
      </c>
      <c r="G64" s="704"/>
      <c r="H64" s="646">
        <v>3055964.736</v>
      </c>
      <c r="I64" s="704"/>
      <c r="J64" s="720">
        <v>99684.028999999995</v>
      </c>
      <c r="K64" s="274"/>
    </row>
    <row r="65" spans="2:11" ht="14.25" customHeight="1">
      <c r="B65" s="270"/>
      <c r="C65" s="270"/>
      <c r="D65" s="270" t="s">
        <v>256</v>
      </c>
      <c r="E65" s="277"/>
      <c r="F65" s="720">
        <v>3469110.0049999999</v>
      </c>
      <c r="G65" s="704"/>
      <c r="H65" s="646">
        <v>3758731.3280000002</v>
      </c>
      <c r="I65" s="704"/>
      <c r="J65" s="720">
        <v>326851.114</v>
      </c>
      <c r="K65" s="274"/>
    </row>
    <row r="66" spans="2:11" ht="14.25" customHeight="1">
      <c r="B66" s="270"/>
      <c r="C66" s="270"/>
      <c r="D66" s="270" t="s">
        <v>232</v>
      </c>
      <c r="E66" s="277"/>
      <c r="F66" s="719">
        <v>320757.65999999997</v>
      </c>
      <c r="G66" s="691"/>
      <c r="H66" s="646">
        <v>209393.935</v>
      </c>
      <c r="I66" s="690"/>
      <c r="J66" s="719">
        <v>5340.6769999999997</v>
      </c>
      <c r="K66" s="274"/>
    </row>
    <row r="67" spans="2:11" ht="3.75" customHeight="1">
      <c r="B67" s="270"/>
      <c r="C67" s="270"/>
      <c r="D67" s="270"/>
      <c r="E67" s="277"/>
      <c r="F67" s="720"/>
      <c r="G67" s="691"/>
      <c r="H67" s="646"/>
      <c r="I67" s="646"/>
      <c r="J67" s="720"/>
      <c r="K67" s="274"/>
    </row>
    <row r="68" spans="2:11" ht="15.75">
      <c r="B68" s="270"/>
      <c r="C68" s="271" t="s">
        <v>257</v>
      </c>
      <c r="D68" s="270"/>
      <c r="E68" s="277"/>
      <c r="F68" s="660">
        <v>9936947.318</v>
      </c>
      <c r="G68" s="724"/>
      <c r="H68" s="662">
        <v>15481224.625</v>
      </c>
      <c r="I68" s="760"/>
      <c r="J68" s="660">
        <v>1453704.2760000001</v>
      </c>
      <c r="K68" s="274"/>
    </row>
    <row r="69" spans="2:11" ht="3.75" customHeight="1">
      <c r="B69" s="270"/>
      <c r="C69" s="270"/>
      <c r="D69" s="270"/>
      <c r="E69" s="277"/>
      <c r="F69" s="720"/>
      <c r="G69" s="724"/>
      <c r="H69" s="646"/>
      <c r="I69" s="735"/>
      <c r="J69" s="720"/>
      <c r="K69" s="274"/>
    </row>
    <row r="70" spans="2:11" ht="14.25" customHeight="1">
      <c r="B70" s="270"/>
      <c r="C70" s="270"/>
      <c r="D70" s="270" t="s">
        <v>258</v>
      </c>
      <c r="E70" s="277"/>
      <c r="F70" s="720">
        <v>9645311.1449999996</v>
      </c>
      <c r="G70" s="691"/>
      <c r="H70" s="646">
        <v>14972107.66</v>
      </c>
      <c r="I70" s="691"/>
      <c r="J70" s="720">
        <v>1433293.645</v>
      </c>
      <c r="K70" s="274"/>
    </row>
    <row r="71" spans="2:11" ht="14.25" customHeight="1">
      <c r="B71" s="270"/>
      <c r="C71" s="270"/>
      <c r="D71" s="270" t="s">
        <v>259</v>
      </c>
      <c r="E71" s="277"/>
      <c r="F71" s="720">
        <v>291636.17300000001</v>
      </c>
      <c r="G71" s="691"/>
      <c r="H71" s="646">
        <v>509116.96500000003</v>
      </c>
      <c r="I71" s="691"/>
      <c r="J71" s="720">
        <v>20410.631000000001</v>
      </c>
      <c r="K71" s="274"/>
    </row>
    <row r="72" spans="2:11" ht="14.25" customHeight="1">
      <c r="B72" s="270"/>
      <c r="C72" s="270"/>
      <c r="D72" s="270" t="s">
        <v>260</v>
      </c>
      <c r="E72" s="277"/>
      <c r="F72" s="719" t="s">
        <v>189</v>
      </c>
      <c r="G72" s="691"/>
      <c r="H72" s="873">
        <v>0</v>
      </c>
      <c r="I72" s="691"/>
      <c r="J72" s="719">
        <v>0</v>
      </c>
      <c r="K72" s="274"/>
    </row>
    <row r="73" spans="2:11" ht="5.25" customHeight="1" thickBot="1">
      <c r="B73" s="288"/>
      <c r="C73" s="288"/>
      <c r="D73" s="289"/>
      <c r="E73" s="288"/>
      <c r="F73" s="290"/>
      <c r="G73" s="290"/>
      <c r="H73" s="550"/>
      <c r="I73" s="811"/>
      <c r="J73" s="550"/>
      <c r="K73" s="274"/>
    </row>
    <row r="74" spans="2:11" s="294" customFormat="1" ht="15" customHeight="1">
      <c r="B74" s="291"/>
      <c r="C74" s="291"/>
      <c r="D74" s="291"/>
      <c r="E74" s="291"/>
      <c r="F74" s="291"/>
      <c r="G74" s="291"/>
      <c r="H74" s="707"/>
      <c r="I74" s="291"/>
      <c r="J74" s="707"/>
      <c r="K74" s="293"/>
    </row>
    <row r="75" spans="2:11" ht="21" customHeight="1">
      <c r="B75" s="942"/>
      <c r="C75" s="942"/>
      <c r="D75" s="942"/>
      <c r="E75" s="942"/>
      <c r="F75" s="942"/>
      <c r="G75" s="942"/>
      <c r="H75" s="708"/>
      <c r="I75" s="511"/>
      <c r="J75" s="708"/>
      <c r="K75" s="293"/>
    </row>
    <row r="76" spans="2:11" ht="15.75">
      <c r="B76" s="270"/>
      <c r="C76" s="270"/>
      <c r="D76" s="270"/>
      <c r="E76" s="270"/>
      <c r="F76" s="270"/>
      <c r="G76" s="270"/>
      <c r="H76" s="705"/>
      <c r="I76" s="270"/>
      <c r="J76" s="705"/>
    </row>
    <row r="77" spans="2:11" hidden="1">
      <c r="B77" s="295"/>
      <c r="C77" s="295"/>
      <c r="D77" s="295"/>
      <c r="E77" s="295" t="s">
        <v>261</v>
      </c>
      <c r="F77" s="296" t="e">
        <f>#REF!+#REF!+#REF!+#REF!+#REF!+#REF!+#REF!+#REF!+#REF!+#REF!+#REF!+#REF!+#REF!+#REF!</f>
        <v>#REF!</v>
      </c>
      <c r="G77" s="295"/>
      <c r="H77" s="296" t="e">
        <f>F12+F19+F29+F36+F42+F51+F58+#REF!+#REF!+#REF!+#REF!+#REF!+#REF!+#REF!</f>
        <v>#REF!</v>
      </c>
      <c r="I77" s="296" t="e">
        <f>I12+I19+I29+I36+I42+I51+I58+#REF!+#REF!+#REF!+#REF!+#REF!+#REF!+#REF!</f>
        <v>#REF!</v>
      </c>
      <c r="J77" s="296" t="e">
        <f>J12+J19+J29+J36+J42+J51+J58+#REF!+#REF!+#REF!+#REF!+#REF!+#REF!+#REF!</f>
        <v>#REF!</v>
      </c>
    </row>
    <row r="78" spans="2:11">
      <c r="B78" s="295"/>
      <c r="C78" s="295"/>
      <c r="D78" s="295"/>
      <c r="E78" s="295"/>
      <c r="F78" s="295"/>
      <c r="G78" s="295"/>
      <c r="H78" s="295"/>
      <c r="I78" s="295"/>
      <c r="J78" s="295"/>
    </row>
    <row r="79" spans="2:11">
      <c r="B79" s="295"/>
      <c r="C79" s="295"/>
      <c r="D79" s="295"/>
      <c r="E79" s="295"/>
      <c r="F79" s="295"/>
      <c r="G79" s="295"/>
      <c r="H79" s="295"/>
      <c r="I79" s="295"/>
      <c r="J79" s="295"/>
    </row>
    <row r="95" spans="2:30" ht="15.75">
      <c r="B95" s="650"/>
      <c r="C95" s="650"/>
      <c r="D95" s="650"/>
      <c r="E95" s="650"/>
      <c r="F95" s="601"/>
      <c r="G95" s="602"/>
      <c r="H95" s="601"/>
      <c r="I95" s="601"/>
      <c r="J95" s="601"/>
      <c r="K95" s="601"/>
      <c r="L95" s="601"/>
      <c r="M95" s="600"/>
      <c r="N95" s="650"/>
      <c r="O95" s="650"/>
      <c r="P95" s="650"/>
      <c r="Q95" s="650"/>
      <c r="R95" s="650"/>
      <c r="S95" s="650"/>
      <c r="T95" s="650"/>
      <c r="U95" s="650"/>
      <c r="V95" s="650"/>
      <c r="W95" s="650"/>
      <c r="X95" s="650"/>
      <c r="Y95" s="650"/>
      <c r="Z95" s="650"/>
      <c r="AA95" s="650"/>
      <c r="AB95" s="650"/>
      <c r="AC95" s="650"/>
      <c r="AD95" s="650"/>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view="pageBreakPreview" zoomScale="95" zoomScaleNormal="80" zoomScaleSheetLayoutView="95" workbookViewId="0">
      <pane xSplit="9" ySplit="11" topLeftCell="J12" activePane="bottomRight" state="frozen"/>
      <selection activeCell="AE49" sqref="AE49"/>
      <selection pane="topRight" activeCell="AE49" sqref="AE49"/>
      <selection pane="bottomLeft" activeCell="AE49" sqref="AE49"/>
      <selection pane="bottomRight" activeCell="P13" sqref="P13:P55"/>
    </sheetView>
  </sheetViews>
  <sheetFormatPr defaultRowHeight="15"/>
  <cols>
    <col min="1" max="1" width="0.5703125" style="518" customWidth="1"/>
    <col min="2" max="2" width="1.28515625" style="518" customWidth="1"/>
    <col min="3" max="3" width="1.42578125" style="518" customWidth="1"/>
    <col min="4" max="4" width="9.7109375" style="518" customWidth="1"/>
    <col min="5" max="5" width="35.140625" style="518" customWidth="1"/>
    <col min="6" max="6" width="12" style="518" hidden="1" customWidth="1"/>
    <col min="7" max="7" width="3" style="518" hidden="1" customWidth="1"/>
    <col min="8" max="8" width="13.42578125" style="518" hidden="1" customWidth="1"/>
    <col min="9" max="9" width="17.140625" style="518" hidden="1" customWidth="1"/>
    <col min="10" max="10" width="15.140625" style="518" bestFit="1" customWidth="1"/>
    <col min="11" max="11" width="1.5703125" style="518" customWidth="1"/>
    <col min="12" max="12" width="16.5703125" style="518" customWidth="1"/>
    <col min="13" max="13" width="1.28515625" style="518" customWidth="1"/>
    <col min="14" max="14" width="1.7109375" style="518" hidden="1" customWidth="1"/>
    <col min="15" max="15" width="2.5703125" style="518" hidden="1" customWidth="1"/>
    <col min="16" max="16" width="17.140625" style="518" bestFit="1" customWidth="1"/>
    <col min="17" max="16384" width="9.140625" style="518"/>
  </cols>
  <sheetData>
    <row r="1" spans="2:16" ht="18.75">
      <c r="B1" s="893" t="s">
        <v>207</v>
      </c>
      <c r="C1" s="893"/>
      <c r="D1" s="893"/>
      <c r="E1" s="2" t="s">
        <v>262</v>
      </c>
      <c r="F1" s="296"/>
      <c r="G1" s="296"/>
      <c r="H1" s="296"/>
      <c r="I1" s="296"/>
      <c r="J1" s="297"/>
      <c r="K1" s="297"/>
      <c r="L1" s="292"/>
      <c r="M1" s="293"/>
      <c r="P1" s="292"/>
    </row>
    <row r="2" spans="2:16" ht="18.75">
      <c r="B2" s="893"/>
      <c r="C2" s="893"/>
      <c r="D2" s="893"/>
      <c r="E2" s="57" t="s">
        <v>263</v>
      </c>
      <c r="F2" s="296"/>
      <c r="G2" s="296"/>
      <c r="H2" s="296"/>
      <c r="I2" s="296"/>
      <c r="J2" s="297"/>
      <c r="K2" s="297"/>
      <c r="L2" s="292"/>
      <c r="M2" s="293"/>
      <c r="P2" s="292"/>
    </row>
    <row r="3" spans="2:16" ht="15" customHeight="1" thickBot="1">
      <c r="B3" s="298"/>
      <c r="C3" s="299"/>
      <c r="D3" s="299"/>
      <c r="E3" s="299"/>
      <c r="F3" s="299"/>
      <c r="G3" s="299"/>
      <c r="H3" s="299"/>
      <c r="I3" s="299"/>
      <c r="J3" s="299"/>
      <c r="K3" s="299"/>
      <c r="L3" s="299"/>
      <c r="M3" s="299"/>
      <c r="P3" s="299"/>
    </row>
    <row r="4" spans="2:16" ht="3" customHeight="1">
      <c r="B4" s="258"/>
      <c r="C4" s="258"/>
      <c r="D4" s="258"/>
      <c r="E4" s="258"/>
      <c r="F4" s="258"/>
      <c r="G4" s="258"/>
      <c r="H4" s="258"/>
      <c r="I4" s="258"/>
      <c r="J4" s="258"/>
      <c r="K4" s="258"/>
      <c r="L4" s="258"/>
      <c r="M4" s="258"/>
      <c r="P4" s="258"/>
    </row>
    <row r="5" spans="2:16" ht="18">
      <c r="B5" s="258"/>
      <c r="C5" s="300" t="s">
        <v>264</v>
      </c>
      <c r="D5" s="260"/>
      <c r="E5" s="260"/>
      <c r="F5" s="301"/>
      <c r="G5" s="258"/>
      <c r="H5" s="255">
        <v>2012</v>
      </c>
      <c r="I5" s="255">
        <v>2015</v>
      </c>
      <c r="J5" s="257" t="s">
        <v>483</v>
      </c>
      <c r="K5" s="256"/>
      <c r="L5" s="874" t="s">
        <v>497</v>
      </c>
      <c r="M5" s="256"/>
      <c r="N5" s="874" t="s">
        <v>498</v>
      </c>
      <c r="P5" s="874" t="s">
        <v>498</v>
      </c>
    </row>
    <row r="6" spans="2:16" ht="15.75">
      <c r="B6" s="258"/>
      <c r="C6" s="259" t="s">
        <v>211</v>
      </c>
      <c r="D6" s="260"/>
      <c r="E6" s="260"/>
      <c r="F6" s="261">
        <v>2010</v>
      </c>
      <c r="G6" s="261">
        <v>2011</v>
      </c>
      <c r="H6" s="261"/>
      <c r="I6" s="261"/>
      <c r="J6" s="645"/>
      <c r="K6" s="262"/>
      <c r="L6" s="645" t="s">
        <v>468</v>
      </c>
      <c r="M6" s="262"/>
      <c r="N6" s="263" t="s">
        <v>467</v>
      </c>
      <c r="P6" s="263" t="s">
        <v>499</v>
      </c>
    </row>
    <row r="7" spans="2:16" ht="15.75">
      <c r="B7" s="258"/>
      <c r="C7" s="259"/>
      <c r="D7" s="260"/>
      <c r="E7" s="260"/>
      <c r="F7" s="261"/>
      <c r="G7" s="261"/>
      <c r="H7" s="261"/>
      <c r="I7" s="261"/>
      <c r="J7" s="266"/>
      <c r="K7" s="262"/>
      <c r="L7" s="266" t="s">
        <v>465</v>
      </c>
      <c r="M7" s="262"/>
      <c r="N7" s="266" t="s">
        <v>466</v>
      </c>
      <c r="P7" s="266" t="s">
        <v>500</v>
      </c>
    </row>
    <row r="8" spans="2:16" ht="4.5" customHeight="1">
      <c r="B8" s="258"/>
      <c r="C8" s="260"/>
      <c r="D8" s="260"/>
      <c r="E8" s="260"/>
      <c r="F8" s="258"/>
      <c r="G8" s="258"/>
      <c r="H8" s="268"/>
      <c r="I8" s="268"/>
      <c r="J8" s="268"/>
      <c r="K8" s="268"/>
      <c r="L8" s="618"/>
      <c r="M8" s="268"/>
      <c r="P8" s="618"/>
    </row>
    <row r="9" spans="2:16" ht="3" customHeight="1">
      <c r="B9" s="258"/>
      <c r="C9" s="260"/>
      <c r="D9" s="260"/>
      <c r="E9" s="260"/>
      <c r="F9" s="258"/>
      <c r="G9" s="258"/>
      <c r="H9" s="258"/>
      <c r="I9" s="258"/>
      <c r="J9" s="258"/>
      <c r="K9" s="258"/>
      <c r="L9" s="258"/>
      <c r="M9" s="258"/>
      <c r="P9" s="258"/>
    </row>
    <row r="10" spans="2:16" ht="15.75">
      <c r="B10" s="258"/>
      <c r="C10" s="260"/>
      <c r="D10" s="260"/>
      <c r="E10" s="260"/>
      <c r="F10" s="949" t="s">
        <v>212</v>
      </c>
      <c r="G10" s="949"/>
      <c r="H10" s="949"/>
      <c r="I10" s="949"/>
      <c r="J10" s="949"/>
      <c r="K10" s="949"/>
      <c r="L10" s="949"/>
      <c r="M10" s="949"/>
      <c r="N10" s="949"/>
      <c r="O10" s="949"/>
      <c r="P10" s="949"/>
    </row>
    <row r="11" spans="2:16" ht="4.5" customHeight="1" thickBot="1">
      <c r="B11" s="269"/>
      <c r="C11" s="269"/>
      <c r="D11" s="269"/>
      <c r="E11" s="269"/>
      <c r="F11" s="269"/>
      <c r="G11" s="269"/>
      <c r="H11" s="269"/>
      <c r="I11" s="269"/>
      <c r="J11" s="269"/>
      <c r="K11" s="269"/>
      <c r="L11" s="269"/>
      <c r="M11" s="269"/>
      <c r="P11" s="269"/>
    </row>
    <row r="12" spans="2:16" ht="6" customHeight="1">
      <c r="B12" s="270"/>
      <c r="C12" s="270"/>
      <c r="D12" s="271"/>
      <c r="E12" s="270"/>
      <c r="F12" s="514"/>
      <c r="G12" s="514"/>
      <c r="H12" s="514"/>
      <c r="I12" s="514"/>
      <c r="J12" s="514"/>
      <c r="K12" s="514"/>
      <c r="L12" s="270"/>
      <c r="M12" s="270"/>
      <c r="P12" s="270"/>
    </row>
    <row r="13" spans="2:16" ht="15.75">
      <c r="B13" s="270"/>
      <c r="C13" s="271" t="s">
        <v>265</v>
      </c>
      <c r="D13" s="270"/>
      <c r="E13" s="270"/>
      <c r="F13" s="944">
        <v>50725446</v>
      </c>
      <c r="G13" s="944">
        <v>65332632</v>
      </c>
      <c r="H13" s="945">
        <v>67866578</v>
      </c>
      <c r="I13" s="272">
        <v>55423671</v>
      </c>
      <c r="J13" s="830">
        <v>42322417.733999997</v>
      </c>
      <c r="K13" s="725"/>
      <c r="L13" s="662">
        <v>48733377.464000002</v>
      </c>
      <c r="M13" s="812"/>
      <c r="N13" s="650"/>
      <c r="O13" s="650"/>
      <c r="P13" s="830">
        <v>5048312.6270000003</v>
      </c>
    </row>
    <row r="14" spans="2:16" ht="15.75">
      <c r="B14" s="270"/>
      <c r="C14" s="276" t="s">
        <v>266</v>
      </c>
      <c r="D14" s="284"/>
      <c r="E14" s="284"/>
      <c r="F14" s="944"/>
      <c r="G14" s="944"/>
      <c r="H14" s="945"/>
      <c r="I14" s="277"/>
      <c r="J14" s="831"/>
      <c r="K14" s="725"/>
      <c r="L14" s="646"/>
      <c r="M14" s="812"/>
      <c r="N14" s="650"/>
      <c r="O14" s="650"/>
      <c r="P14" s="831"/>
    </row>
    <row r="15" spans="2:16" ht="15.75">
      <c r="B15" s="270"/>
      <c r="C15" s="270"/>
      <c r="D15" s="270" t="s">
        <v>267</v>
      </c>
      <c r="E15" s="277"/>
      <c r="F15" s="514">
        <v>5970839</v>
      </c>
      <c r="G15" s="514">
        <v>7503061</v>
      </c>
      <c r="H15" s="514">
        <v>6466488</v>
      </c>
      <c r="I15" s="277">
        <v>7444624</v>
      </c>
      <c r="J15" s="832">
        <v>13778766.24</v>
      </c>
      <c r="K15" s="725"/>
      <c r="L15" s="646">
        <v>18166908.829999998</v>
      </c>
      <c r="M15" s="812"/>
      <c r="N15" s="650"/>
      <c r="O15" s="650"/>
      <c r="P15" s="832">
        <v>1339168.8859999999</v>
      </c>
    </row>
    <row r="16" spans="2:16" ht="15.75">
      <c r="B16" s="270"/>
      <c r="C16" s="270"/>
      <c r="D16" s="270" t="s">
        <v>268</v>
      </c>
      <c r="E16" s="277"/>
      <c r="F16" s="514">
        <v>706848</v>
      </c>
      <c r="G16" s="514">
        <v>580514</v>
      </c>
      <c r="H16" s="514">
        <v>617910</v>
      </c>
      <c r="I16" s="277">
        <v>761138</v>
      </c>
      <c r="J16" s="832">
        <v>774433.13100000005</v>
      </c>
      <c r="K16" s="725"/>
      <c r="L16" s="646">
        <v>799354.93</v>
      </c>
      <c r="M16" s="812"/>
      <c r="N16" s="650"/>
      <c r="O16" s="650"/>
      <c r="P16" s="832">
        <v>50230.978999999999</v>
      </c>
    </row>
    <row r="17" spans="2:16" ht="15.75">
      <c r="B17" s="277"/>
      <c r="C17" s="277"/>
      <c r="D17" s="277" t="s">
        <v>269</v>
      </c>
      <c r="E17" s="277"/>
      <c r="F17" s="278">
        <v>28920414</v>
      </c>
      <c r="G17" s="278">
        <v>39553199</v>
      </c>
      <c r="H17" s="278">
        <v>43051676</v>
      </c>
      <c r="I17" s="277">
        <v>32704483</v>
      </c>
      <c r="J17" s="833">
        <v>17107659.754999999</v>
      </c>
      <c r="K17" s="725"/>
      <c r="L17" s="646">
        <v>19688779.136999998</v>
      </c>
      <c r="M17" s="812"/>
      <c r="N17" s="650"/>
      <c r="O17" s="650"/>
      <c r="P17" s="833">
        <v>2392398.3160000001</v>
      </c>
    </row>
    <row r="18" spans="2:16" ht="15.75">
      <c r="B18" s="277"/>
      <c r="C18" s="277"/>
      <c r="D18" s="277" t="s">
        <v>270</v>
      </c>
      <c r="E18" s="309"/>
      <c r="F18" s="278">
        <v>8941185</v>
      </c>
      <c r="G18" s="278">
        <v>8532021</v>
      </c>
      <c r="H18" s="278">
        <v>8924004</v>
      </c>
      <c r="I18" s="277">
        <v>8995648</v>
      </c>
      <c r="J18" s="833">
        <v>8258671.6310000001</v>
      </c>
      <c r="K18" s="725"/>
      <c r="L18" s="646">
        <v>8095987.3700000001</v>
      </c>
      <c r="M18" s="812"/>
      <c r="N18" s="650"/>
      <c r="O18" s="650"/>
      <c r="P18" s="833">
        <v>1084969.926</v>
      </c>
    </row>
    <row r="19" spans="2:16" ht="15.75">
      <c r="B19" s="277"/>
      <c r="C19" s="277"/>
      <c r="D19" s="277" t="s">
        <v>271</v>
      </c>
      <c r="E19" s="277"/>
      <c r="F19" s="278">
        <v>6185868</v>
      </c>
      <c r="G19" s="278">
        <v>9163835</v>
      </c>
      <c r="H19" s="278">
        <v>8806500</v>
      </c>
      <c r="I19" s="277">
        <v>5517769</v>
      </c>
      <c r="J19" s="833">
        <v>2401449.5180000002</v>
      </c>
      <c r="K19" s="725"/>
      <c r="L19" s="646">
        <v>1980319.5190000001</v>
      </c>
      <c r="M19" s="812"/>
      <c r="N19" s="650"/>
      <c r="O19" s="650"/>
      <c r="P19" s="833">
        <v>181054.52</v>
      </c>
    </row>
    <row r="20" spans="2:16" ht="15.75">
      <c r="B20" s="277"/>
      <c r="C20" s="277"/>
      <c r="D20" s="277" t="s">
        <v>218</v>
      </c>
      <c r="E20" s="277"/>
      <c r="F20" s="278">
        <f>F13-F15-F16-F17-F18-F19</f>
        <v>292</v>
      </c>
      <c r="G20" s="278">
        <f>G13-G15-G16-G17-G18-G19</f>
        <v>2</v>
      </c>
      <c r="H20" s="278">
        <f>H13-H15-H16-H17-H18-H19</f>
        <v>0</v>
      </c>
      <c r="I20" s="277">
        <f>SUM(I13-I15-I16-I17-I18-I19)</f>
        <v>9</v>
      </c>
      <c r="J20" s="834">
        <v>1437.4590000000001</v>
      </c>
      <c r="K20" s="725"/>
      <c r="L20" s="646">
        <v>2027.6780000000001</v>
      </c>
      <c r="M20" s="812"/>
      <c r="N20" s="650"/>
      <c r="O20" s="650"/>
      <c r="P20" s="834">
        <v>490</v>
      </c>
    </row>
    <row r="21" spans="2:16" ht="14.25" customHeight="1">
      <c r="B21" s="277"/>
      <c r="C21" s="277"/>
      <c r="D21" s="277"/>
      <c r="E21" s="277"/>
      <c r="F21" s="278"/>
      <c r="G21" s="278"/>
      <c r="H21" s="278"/>
      <c r="I21" s="277"/>
      <c r="J21" s="831"/>
      <c r="K21" s="719"/>
      <c r="L21" s="646"/>
      <c r="M21" s="812"/>
      <c r="N21" s="650"/>
      <c r="O21" s="650"/>
      <c r="P21" s="831"/>
    </row>
    <row r="22" spans="2:16" ht="15.75">
      <c r="B22" s="277"/>
      <c r="C22" s="272" t="s">
        <v>272</v>
      </c>
      <c r="D22" s="277"/>
      <c r="E22" s="277"/>
      <c r="F22" s="946">
        <v>904945</v>
      </c>
      <c r="G22" s="946">
        <v>852970</v>
      </c>
      <c r="H22" s="948">
        <v>1443152</v>
      </c>
      <c r="I22" s="272">
        <v>1812484</v>
      </c>
      <c r="J22" s="835">
        <v>2509576.548</v>
      </c>
      <c r="K22" s="725"/>
      <c r="L22" s="662">
        <v>3090423.7790000001</v>
      </c>
      <c r="M22" s="812"/>
      <c r="N22" s="650"/>
      <c r="O22" s="650"/>
      <c r="P22" s="835">
        <v>448437.26500000001</v>
      </c>
    </row>
    <row r="23" spans="2:16" ht="15.75">
      <c r="B23" s="277"/>
      <c r="C23" s="282" t="s">
        <v>273</v>
      </c>
      <c r="D23" s="277"/>
      <c r="E23" s="277"/>
      <c r="F23" s="951"/>
      <c r="G23" s="951"/>
      <c r="H23" s="952"/>
      <c r="I23" s="277"/>
      <c r="J23" s="831"/>
      <c r="K23" s="726"/>
      <c r="L23" s="646"/>
      <c r="M23" s="812"/>
      <c r="N23" s="650"/>
      <c r="O23" s="650"/>
      <c r="P23" s="831"/>
    </row>
    <row r="24" spans="2:16" ht="15.75">
      <c r="B24" s="277"/>
      <c r="C24" s="277"/>
      <c r="D24" s="277" t="s">
        <v>274</v>
      </c>
      <c r="E24" s="277"/>
      <c r="F24" s="278">
        <v>131705</v>
      </c>
      <c r="G24" s="278">
        <v>130435</v>
      </c>
      <c r="H24" s="278">
        <v>183424</v>
      </c>
      <c r="I24" s="277">
        <v>308501</v>
      </c>
      <c r="J24" s="833">
        <v>476652.69</v>
      </c>
      <c r="K24" s="725"/>
      <c r="L24" s="646">
        <v>749079.72400000005</v>
      </c>
      <c r="M24" s="812"/>
      <c r="N24" s="650"/>
      <c r="O24" s="650"/>
      <c r="P24" s="833">
        <v>62862.466</v>
      </c>
    </row>
    <row r="25" spans="2:16" ht="15.75">
      <c r="B25" s="277"/>
      <c r="C25" s="277"/>
      <c r="D25" s="277" t="s">
        <v>275</v>
      </c>
      <c r="E25" s="277"/>
      <c r="F25" s="278">
        <v>37187</v>
      </c>
      <c r="G25" s="278">
        <v>81189</v>
      </c>
      <c r="H25" s="278">
        <v>81170</v>
      </c>
      <c r="I25" s="277">
        <v>92415</v>
      </c>
      <c r="J25" s="833">
        <v>648173.43700000003</v>
      </c>
      <c r="K25" s="725"/>
      <c r="L25" s="646">
        <v>831618.076</v>
      </c>
      <c r="M25" s="812"/>
      <c r="N25" s="650"/>
      <c r="O25" s="650"/>
      <c r="P25" s="833">
        <v>227994.01300000001</v>
      </c>
    </row>
    <row r="26" spans="2:16" ht="15.75">
      <c r="B26" s="277"/>
      <c r="C26" s="277"/>
      <c r="D26" s="277" t="s">
        <v>276</v>
      </c>
      <c r="E26" s="277"/>
      <c r="F26" s="278">
        <v>349318</v>
      </c>
      <c r="G26" s="278">
        <v>440671</v>
      </c>
      <c r="H26" s="278">
        <v>965847</v>
      </c>
      <c r="I26" s="277">
        <v>1014938</v>
      </c>
      <c r="J26" s="833">
        <v>883062.98300000001</v>
      </c>
      <c r="K26" s="725"/>
      <c r="L26" s="646">
        <v>1001120.512</v>
      </c>
      <c r="M26" s="812"/>
      <c r="N26" s="650"/>
      <c r="O26" s="650"/>
      <c r="P26" s="833">
        <v>132498.27299999999</v>
      </c>
    </row>
    <row r="27" spans="2:16" ht="15.75">
      <c r="B27" s="277"/>
      <c r="C27" s="277"/>
      <c r="D27" s="277" t="s">
        <v>277</v>
      </c>
      <c r="E27" s="277"/>
      <c r="F27" s="278">
        <v>2386</v>
      </c>
      <c r="G27" s="278">
        <v>32118</v>
      </c>
      <c r="H27" s="278">
        <v>57463</v>
      </c>
      <c r="I27" s="277">
        <v>216796</v>
      </c>
      <c r="J27" s="833">
        <v>217852.734</v>
      </c>
      <c r="K27" s="725"/>
      <c r="L27" s="646">
        <v>82721.399000000005</v>
      </c>
      <c r="M27" s="812"/>
      <c r="N27" s="650"/>
      <c r="O27" s="650"/>
      <c r="P27" s="834">
        <v>5479.7330000000002</v>
      </c>
    </row>
    <row r="28" spans="2:16" ht="15.75">
      <c r="B28" s="277"/>
      <c r="C28" s="277"/>
      <c r="D28" s="277" t="s">
        <v>218</v>
      </c>
      <c r="E28" s="277"/>
      <c r="F28" s="278" t="e">
        <f>F22-F24-F25-F26-F27-#REF!</f>
        <v>#REF!</v>
      </c>
      <c r="G28" s="278" t="e">
        <f>G22-G24-G25-G26-G27-#REF!</f>
        <v>#REF!</v>
      </c>
      <c r="H28" s="278" t="e">
        <f>H22-H24-H25-H26-H27-#REF!</f>
        <v>#REF!</v>
      </c>
      <c r="I28" s="277" t="e">
        <f>SUM(I22-I24-I25-I26-I27-#REF!)</f>
        <v>#REF!</v>
      </c>
      <c r="J28" s="833">
        <v>283834.70400000003</v>
      </c>
      <c r="K28" s="725"/>
      <c r="L28" s="646">
        <v>425884.06800000003</v>
      </c>
      <c r="M28" s="812"/>
      <c r="N28" s="650"/>
      <c r="O28" s="650"/>
      <c r="P28" s="833">
        <v>19602.78</v>
      </c>
    </row>
    <row r="29" spans="2:16" ht="15.75">
      <c r="B29" s="277"/>
      <c r="C29" s="277"/>
      <c r="D29" s="277"/>
      <c r="E29" s="277"/>
      <c r="F29" s="278"/>
      <c r="G29" s="278"/>
      <c r="H29" s="278"/>
      <c r="I29" s="277"/>
      <c r="J29" s="831"/>
      <c r="K29" s="719"/>
      <c r="L29" s="646"/>
      <c r="M29" s="812"/>
      <c r="N29" s="650"/>
      <c r="O29" s="650"/>
      <c r="P29" s="650"/>
    </row>
    <row r="30" spans="2:16" ht="15.75">
      <c r="B30" s="277"/>
      <c r="C30" s="272" t="s">
        <v>278</v>
      </c>
      <c r="D30" s="277"/>
      <c r="E30" s="277"/>
      <c r="F30" s="946">
        <v>49041</v>
      </c>
      <c r="G30" s="947">
        <v>83598</v>
      </c>
      <c r="H30" s="948">
        <v>155093</v>
      </c>
      <c r="I30" s="272">
        <v>357513</v>
      </c>
      <c r="J30" s="835">
        <v>553392.72199999995</v>
      </c>
      <c r="K30" s="725"/>
      <c r="L30" s="662">
        <v>2257506.5019999999</v>
      </c>
      <c r="M30" s="812"/>
      <c r="N30" s="650"/>
      <c r="O30" s="650"/>
      <c r="P30" s="836">
        <v>275205.87</v>
      </c>
    </row>
    <row r="31" spans="2:16" ht="15.75">
      <c r="B31" s="277"/>
      <c r="C31" s="282" t="s">
        <v>279</v>
      </c>
      <c r="D31" s="277"/>
      <c r="E31" s="277"/>
      <c r="F31" s="946"/>
      <c r="G31" s="947"/>
      <c r="H31" s="948"/>
      <c r="I31" s="277"/>
      <c r="J31" s="831"/>
      <c r="K31" s="727"/>
      <c r="L31" s="646"/>
      <c r="M31" s="812"/>
      <c r="N31" s="650"/>
      <c r="O31" s="650"/>
      <c r="P31" s="650"/>
    </row>
    <row r="32" spans="2:16" ht="15.75">
      <c r="B32" s="277"/>
      <c r="C32" s="277"/>
      <c r="D32" s="277" t="s">
        <v>280</v>
      </c>
      <c r="E32" s="277"/>
      <c r="F32" s="278">
        <v>36169</v>
      </c>
      <c r="G32" s="285">
        <v>1628</v>
      </c>
      <c r="H32" s="278">
        <v>2888</v>
      </c>
      <c r="I32" s="277">
        <v>2386</v>
      </c>
      <c r="J32" s="832">
        <v>86.989000000000004</v>
      </c>
      <c r="K32" s="725"/>
      <c r="L32" s="646">
        <v>865.05200000000002</v>
      </c>
      <c r="M32" s="812"/>
      <c r="N32" s="650"/>
      <c r="O32" s="650"/>
      <c r="P32" s="834">
        <v>7.2789999999999999</v>
      </c>
    </row>
    <row r="33" spans="2:19" ht="15.75">
      <c r="B33" s="277"/>
      <c r="C33" s="277"/>
      <c r="D33" s="277" t="s">
        <v>281</v>
      </c>
      <c r="E33" s="277"/>
      <c r="F33" s="278">
        <v>2354</v>
      </c>
      <c r="G33" s="285">
        <v>23071</v>
      </c>
      <c r="H33" s="278">
        <v>44430</v>
      </c>
      <c r="I33" s="277">
        <v>24581</v>
      </c>
      <c r="J33" s="832">
        <v>1602.107</v>
      </c>
      <c r="K33" s="725"/>
      <c r="L33" s="646">
        <v>3305.58</v>
      </c>
      <c r="M33" s="812"/>
      <c r="N33" s="650"/>
      <c r="O33" s="650"/>
      <c r="P33" s="877">
        <v>353.71899999999999</v>
      </c>
    </row>
    <row r="34" spans="2:19" ht="15.75">
      <c r="B34" s="277"/>
      <c r="C34" s="277"/>
      <c r="D34" s="277" t="s">
        <v>282</v>
      </c>
      <c r="E34" s="277"/>
      <c r="F34" s="278">
        <v>10018</v>
      </c>
      <c r="G34" s="285">
        <v>58841</v>
      </c>
      <c r="H34" s="278">
        <v>107290</v>
      </c>
      <c r="I34" s="277">
        <v>330545</v>
      </c>
      <c r="J34" s="833">
        <v>528950.88199999998</v>
      </c>
      <c r="K34" s="725"/>
      <c r="L34" s="646">
        <v>2237568.2930000001</v>
      </c>
      <c r="M34" s="812"/>
      <c r="N34" s="650"/>
      <c r="O34" s="650"/>
      <c r="P34" s="877">
        <v>272157.76799999998</v>
      </c>
    </row>
    <row r="35" spans="2:19" ht="18">
      <c r="B35" s="277"/>
      <c r="C35" s="277"/>
      <c r="D35" s="646" t="s">
        <v>475</v>
      </c>
      <c r="E35" s="646"/>
      <c r="F35" s="691">
        <v>60977</v>
      </c>
      <c r="G35" s="691">
        <v>46496</v>
      </c>
      <c r="H35" s="691">
        <v>83430</v>
      </c>
      <c r="I35" s="646">
        <v>20092</v>
      </c>
      <c r="J35" s="833">
        <v>22368.532999999999</v>
      </c>
      <c r="K35" s="725"/>
      <c r="L35" s="646">
        <v>15767.576999999999</v>
      </c>
      <c r="M35" s="812"/>
      <c r="N35" s="650"/>
      <c r="O35" s="650"/>
      <c r="P35" s="833">
        <v>2687.1039999999998</v>
      </c>
    </row>
    <row r="36" spans="2:19" ht="15.75">
      <c r="B36" s="277"/>
      <c r="C36" s="277"/>
      <c r="D36" s="277" t="s">
        <v>218</v>
      </c>
      <c r="E36" s="277"/>
      <c r="F36" s="278">
        <f>F30-F32-F33-F34</f>
        <v>500</v>
      </c>
      <c r="G36" s="278">
        <f>G30-G32-G33-G34</f>
        <v>58</v>
      </c>
      <c r="H36" s="278">
        <f>H30-H32-H33-H34</f>
        <v>485</v>
      </c>
      <c r="I36" s="278">
        <v>0</v>
      </c>
      <c r="J36" s="833">
        <v>384.21100000000001</v>
      </c>
      <c r="K36" s="725"/>
      <c r="L36" s="873">
        <v>0</v>
      </c>
      <c r="M36" s="812"/>
      <c r="N36" s="650"/>
      <c r="O36" s="650"/>
      <c r="P36" s="834">
        <v>0</v>
      </c>
    </row>
    <row r="37" spans="2:19" ht="15.75">
      <c r="B37" s="277"/>
      <c r="C37" s="277"/>
      <c r="D37" s="277"/>
      <c r="E37" s="277"/>
      <c r="F37" s="278"/>
      <c r="G37" s="278"/>
      <c r="H37" s="278"/>
      <c r="I37" s="277"/>
      <c r="J37" s="831"/>
      <c r="K37" s="719"/>
      <c r="L37" s="646"/>
      <c r="M37" s="812"/>
      <c r="N37" s="650"/>
      <c r="O37" s="650"/>
      <c r="P37" s="834"/>
    </row>
    <row r="38" spans="2:19" ht="15.75">
      <c r="B38" s="277"/>
      <c r="C38" s="272" t="s">
        <v>283</v>
      </c>
      <c r="D38" s="277"/>
      <c r="E38" s="277"/>
      <c r="F38" s="303">
        <v>135954</v>
      </c>
      <c r="G38" s="304">
        <v>105876</v>
      </c>
      <c r="H38" s="303"/>
      <c r="I38" s="277"/>
      <c r="J38" s="836">
        <v>18210.09</v>
      </c>
      <c r="K38" s="725"/>
      <c r="L38" s="662">
        <v>49036.857000000004</v>
      </c>
      <c r="M38" s="812"/>
      <c r="N38" s="650"/>
      <c r="O38" s="650"/>
      <c r="P38" s="878">
        <v>0</v>
      </c>
    </row>
    <row r="39" spans="2:19" ht="15.75">
      <c r="B39" s="277"/>
      <c r="C39" s="282" t="s">
        <v>284</v>
      </c>
      <c r="D39" s="277"/>
      <c r="E39" s="277"/>
      <c r="F39" s="303"/>
      <c r="G39" s="304"/>
      <c r="H39" s="303">
        <v>970</v>
      </c>
      <c r="I39" s="272">
        <v>856</v>
      </c>
      <c r="J39" s="836"/>
      <c r="K39" s="725"/>
      <c r="L39" s="646"/>
      <c r="M39" s="812"/>
      <c r="N39" s="650"/>
      <c r="O39" s="650"/>
      <c r="P39" s="834"/>
    </row>
    <row r="40" spans="2:19" ht="15.75">
      <c r="B40" s="277"/>
      <c r="C40" s="282" t="s">
        <v>285</v>
      </c>
      <c r="D40" s="277"/>
      <c r="E40" s="277"/>
      <c r="F40" s="303"/>
      <c r="G40" s="304"/>
      <c r="H40" s="513"/>
      <c r="I40" s="277"/>
      <c r="J40" s="831"/>
      <c r="K40" s="728"/>
      <c r="L40" s="646"/>
      <c r="M40" s="812"/>
      <c r="N40" s="650"/>
      <c r="O40" s="650"/>
      <c r="P40" s="834"/>
      <c r="S40" s="518" t="s">
        <v>486</v>
      </c>
    </row>
    <row r="41" spans="2:19" ht="15.75">
      <c r="B41" s="277"/>
      <c r="C41" s="282"/>
      <c r="D41" s="277" t="s">
        <v>286</v>
      </c>
      <c r="E41" s="277"/>
      <c r="F41" s="278">
        <v>51857</v>
      </c>
      <c r="G41" s="285">
        <v>36663</v>
      </c>
      <c r="H41" s="278">
        <v>660</v>
      </c>
      <c r="I41" s="277">
        <v>855</v>
      </c>
      <c r="J41" s="833">
        <v>18206.291000000001</v>
      </c>
      <c r="K41" s="725"/>
      <c r="L41" s="646">
        <v>3518.0329999999999</v>
      </c>
      <c r="M41" s="812"/>
      <c r="N41" s="650"/>
      <c r="O41" s="650"/>
      <c r="P41" s="834">
        <v>0</v>
      </c>
    </row>
    <row r="42" spans="2:19" ht="15.75">
      <c r="B42" s="277"/>
      <c r="C42" s="282"/>
      <c r="D42" s="277" t="s">
        <v>287</v>
      </c>
      <c r="E42" s="277"/>
      <c r="F42" s="278">
        <v>64952</v>
      </c>
      <c r="G42" s="285">
        <v>65454</v>
      </c>
      <c r="H42" s="278">
        <v>0</v>
      </c>
      <c r="I42" s="306" t="s">
        <v>215</v>
      </c>
      <c r="J42" s="834">
        <v>3.7989999999999999</v>
      </c>
      <c r="K42" s="725"/>
      <c r="L42" s="646">
        <v>45140.525000000001</v>
      </c>
      <c r="M42" s="812"/>
      <c r="N42" s="650"/>
      <c r="O42" s="650"/>
      <c r="P42" s="834">
        <v>0</v>
      </c>
    </row>
    <row r="43" spans="2:19" ht="15.75">
      <c r="B43" s="277"/>
      <c r="C43" s="282"/>
      <c r="D43" s="277" t="s">
        <v>218</v>
      </c>
      <c r="E43" s="277"/>
      <c r="F43" s="278">
        <f>F38-F41-F42</f>
        <v>19145</v>
      </c>
      <c r="G43" s="278">
        <f>G38-G41-G42</f>
        <v>3759</v>
      </c>
      <c r="H43" s="278">
        <f>H39-H41-H42</f>
        <v>310</v>
      </c>
      <c r="I43" s="278">
        <f>I39-I41-I42</f>
        <v>1</v>
      </c>
      <c r="J43" s="834">
        <v>0</v>
      </c>
      <c r="K43" s="725"/>
      <c r="L43" s="646">
        <v>378.29899999999998</v>
      </c>
      <c r="M43" s="812"/>
      <c r="N43" s="650"/>
      <c r="O43" s="650"/>
      <c r="P43" s="834">
        <v>0</v>
      </c>
    </row>
    <row r="44" spans="2:19" ht="15.75">
      <c r="B44" s="277"/>
      <c r="C44" s="277"/>
      <c r="D44" s="277"/>
      <c r="E44" s="277"/>
      <c r="F44" s="278"/>
      <c r="G44" s="285"/>
      <c r="H44" s="278"/>
      <c r="I44" s="277"/>
      <c r="J44" s="831"/>
      <c r="K44" s="723"/>
      <c r="L44" s="646"/>
      <c r="M44" s="812"/>
      <c r="N44" s="650"/>
      <c r="O44" s="650"/>
      <c r="P44" s="831"/>
    </row>
    <row r="45" spans="2:19" ht="15.75">
      <c r="B45" s="277"/>
      <c r="C45" s="272" t="s">
        <v>288</v>
      </c>
      <c r="D45" s="277"/>
      <c r="E45" s="277"/>
      <c r="F45" s="946">
        <v>2028622</v>
      </c>
      <c r="G45" s="947">
        <v>2167194</v>
      </c>
      <c r="H45" s="953">
        <v>1667606</v>
      </c>
      <c r="I45" s="272">
        <v>2320981</v>
      </c>
      <c r="J45" s="835">
        <v>2227102.7310000001</v>
      </c>
      <c r="K45" s="725"/>
      <c r="L45" s="662">
        <v>1897228.2990000001</v>
      </c>
      <c r="M45" s="812"/>
      <c r="N45" s="650"/>
      <c r="O45" s="650"/>
      <c r="P45" s="835">
        <v>74427.566999999995</v>
      </c>
    </row>
    <row r="46" spans="2:19" ht="11.25" customHeight="1">
      <c r="B46" s="277"/>
      <c r="C46" s="282"/>
      <c r="D46" s="277"/>
      <c r="E46" s="277"/>
      <c r="F46" s="946"/>
      <c r="G46" s="947"/>
      <c r="H46" s="953"/>
      <c r="I46" s="277"/>
      <c r="J46" s="831"/>
      <c r="K46" s="727"/>
      <c r="L46" s="646"/>
      <c r="M46" s="812"/>
      <c r="N46" s="650"/>
      <c r="O46" s="650"/>
      <c r="P46" s="831"/>
    </row>
    <row r="47" spans="2:19" ht="15.75">
      <c r="B47" s="277"/>
      <c r="C47" s="277"/>
      <c r="D47" s="277" t="s">
        <v>289</v>
      </c>
      <c r="E47" s="277"/>
      <c r="F47" s="278">
        <v>1458359</v>
      </c>
      <c r="G47" s="285">
        <v>1635656</v>
      </c>
      <c r="H47" s="278">
        <v>1302232</v>
      </c>
      <c r="I47" s="277">
        <v>1417903</v>
      </c>
      <c r="J47" s="833">
        <v>1561957.453</v>
      </c>
      <c r="K47" s="725"/>
      <c r="L47" s="646">
        <v>1215966.2660000001</v>
      </c>
      <c r="M47" s="812"/>
      <c r="N47" s="650"/>
      <c r="O47" s="650"/>
      <c r="P47" s="833">
        <v>48585.995999999999</v>
      </c>
    </row>
    <row r="48" spans="2:19" ht="15.75">
      <c r="B48" s="277"/>
      <c r="C48" s="277"/>
      <c r="D48" s="277" t="s">
        <v>290</v>
      </c>
      <c r="E48" s="277"/>
      <c r="F48" s="278">
        <v>511279</v>
      </c>
      <c r="G48" s="285">
        <v>437644</v>
      </c>
      <c r="H48" s="278">
        <v>194690</v>
      </c>
      <c r="I48" s="277">
        <v>620085</v>
      </c>
      <c r="J48" s="833">
        <v>422883.17</v>
      </c>
      <c r="K48" s="725"/>
      <c r="L48" s="646">
        <v>358263.03600000002</v>
      </c>
      <c r="M48" s="812"/>
      <c r="N48" s="650"/>
      <c r="O48" s="650"/>
      <c r="P48" s="833">
        <v>22224.305</v>
      </c>
    </row>
    <row r="49" spans="2:16" ht="15.75">
      <c r="B49" s="277"/>
      <c r="C49" s="277"/>
      <c r="D49" s="277" t="s">
        <v>291</v>
      </c>
      <c r="E49" s="277"/>
      <c r="F49" s="278"/>
      <c r="G49" s="285"/>
      <c r="H49" s="278"/>
      <c r="I49" s="277">
        <v>214998</v>
      </c>
      <c r="J49" s="833">
        <v>201820.16899999999</v>
      </c>
      <c r="K49" s="725"/>
      <c r="L49" s="646">
        <v>272551.51500000001</v>
      </c>
      <c r="M49" s="812"/>
      <c r="N49" s="650"/>
      <c r="O49" s="650"/>
      <c r="P49" s="833">
        <v>1628.1849999999999</v>
      </c>
    </row>
    <row r="50" spans="2:16" ht="15.75">
      <c r="B50" s="277"/>
      <c r="C50" s="277"/>
      <c r="D50" s="277" t="s">
        <v>218</v>
      </c>
      <c r="E50" s="277"/>
      <c r="F50" s="278">
        <f>F45-F47-F48</f>
        <v>58984</v>
      </c>
      <c r="G50" s="278">
        <f>G45-G47-G48</f>
        <v>93894</v>
      </c>
      <c r="H50" s="278">
        <f>H45-H47-H48</f>
        <v>170684</v>
      </c>
      <c r="I50" s="278">
        <f>I45-I47-I48-I49</f>
        <v>67995</v>
      </c>
      <c r="J50" s="833">
        <v>40441.938999999998</v>
      </c>
      <c r="K50" s="725"/>
      <c r="L50" s="646">
        <v>50447.482000000004</v>
      </c>
      <c r="M50" s="812"/>
      <c r="N50" s="650"/>
      <c r="O50" s="650"/>
      <c r="P50" s="833">
        <v>1989.0809999999999</v>
      </c>
    </row>
    <row r="51" spans="2:16" ht="9" customHeight="1">
      <c r="B51" s="270"/>
      <c r="C51" s="270"/>
      <c r="D51" s="271"/>
      <c r="E51" s="270"/>
      <c r="F51" s="514"/>
      <c r="G51" s="514"/>
      <c r="H51" s="514"/>
      <c r="I51" s="277"/>
      <c r="J51" s="831"/>
      <c r="K51" s="719"/>
      <c r="L51" s="646"/>
      <c r="M51" s="812"/>
      <c r="N51" s="650"/>
      <c r="O51" s="650"/>
      <c r="P51" s="831"/>
    </row>
    <row r="52" spans="2:16" ht="15.75">
      <c r="B52" s="270"/>
      <c r="C52" s="271" t="s">
        <v>292</v>
      </c>
      <c r="D52" s="271"/>
      <c r="E52" s="270"/>
      <c r="F52" s="954">
        <v>0</v>
      </c>
      <c r="G52" s="955">
        <v>93</v>
      </c>
      <c r="H52" s="956">
        <v>12</v>
      </c>
      <c r="I52" s="277"/>
      <c r="J52" s="831"/>
      <c r="K52" s="729"/>
      <c r="L52" s="646"/>
      <c r="M52" s="812"/>
      <c r="N52" s="650"/>
      <c r="O52" s="650"/>
      <c r="P52" s="831"/>
    </row>
    <row r="53" spans="2:16" ht="15.75">
      <c r="B53" s="270"/>
      <c r="C53" s="286" t="s">
        <v>293</v>
      </c>
      <c r="D53" s="271"/>
      <c r="E53" s="270"/>
      <c r="F53" s="954"/>
      <c r="G53" s="955"/>
      <c r="H53" s="956"/>
      <c r="I53" s="277">
        <v>3589</v>
      </c>
      <c r="J53" s="834">
        <v>178.08799999999999</v>
      </c>
      <c r="K53" s="725"/>
      <c r="L53" s="873">
        <v>0</v>
      </c>
      <c r="M53" s="812"/>
      <c r="N53" s="650"/>
      <c r="O53" s="650"/>
      <c r="P53" s="834">
        <v>0</v>
      </c>
    </row>
    <row r="54" spans="2:16" ht="15.75" hidden="1" customHeight="1">
      <c r="B54" s="270"/>
      <c r="C54" s="270"/>
      <c r="D54" s="271"/>
      <c r="E54" s="270" t="s">
        <v>261</v>
      </c>
      <c r="F54" s="514"/>
      <c r="G54" s="514"/>
      <c r="H54" s="514" t="e">
        <f>#REF!+#REF!+#REF!+#REF!+#REF!+#REF!+#REF!+#REF!+H13+H22+H30+H39+H45+H52</f>
        <v>#REF!</v>
      </c>
      <c r="I54" s="277"/>
      <c r="J54" s="831"/>
      <c r="K54" s="725"/>
      <c r="L54" s="646"/>
      <c r="M54" s="812"/>
      <c r="N54" s="650"/>
      <c r="O54" s="650"/>
      <c r="P54" s="831">
        <v>9855967.6889999993</v>
      </c>
    </row>
    <row r="55" spans="2:16" ht="22.5" customHeight="1">
      <c r="B55" s="271" t="s">
        <v>294</v>
      </c>
      <c r="C55" s="271"/>
      <c r="D55" s="271"/>
      <c r="E55" s="270"/>
      <c r="F55" s="957">
        <v>76174741</v>
      </c>
      <c r="G55" s="958">
        <v>100424687</v>
      </c>
      <c r="H55" s="958">
        <v>103631285</v>
      </c>
      <c r="I55" s="272">
        <v>87671236</v>
      </c>
      <c r="J55" s="836">
        <v>77203352.812999994</v>
      </c>
      <c r="K55" s="725"/>
      <c r="L55" s="662">
        <v>100255236.348</v>
      </c>
      <c r="M55" s="812"/>
      <c r="N55" s="650"/>
      <c r="O55" s="650"/>
      <c r="P55" s="836">
        <v>9855967.6889999993</v>
      </c>
    </row>
    <row r="56" spans="2:16" ht="15.75">
      <c r="B56" s="286" t="s">
        <v>295</v>
      </c>
      <c r="C56" s="270"/>
      <c r="D56" s="270"/>
      <c r="E56" s="270"/>
      <c r="F56" s="957"/>
      <c r="G56" s="958"/>
      <c r="H56" s="958"/>
      <c r="I56" s="307"/>
      <c r="J56" s="635"/>
      <c r="K56" s="652"/>
      <c r="L56" s="646"/>
      <c r="M56" s="812"/>
      <c r="N56" s="650"/>
      <c r="O56" s="650"/>
      <c r="P56" s="635"/>
    </row>
    <row r="57" spans="2:16" ht="10.5" customHeight="1" thickBot="1">
      <c r="B57" s="308"/>
      <c r="C57" s="308"/>
      <c r="D57" s="308"/>
      <c r="E57" s="308"/>
      <c r="F57" s="308"/>
      <c r="G57" s="308"/>
      <c r="H57" s="308"/>
      <c r="I57" s="308"/>
      <c r="J57" s="308"/>
      <c r="K57" s="308"/>
      <c r="L57" s="554"/>
      <c r="M57" s="308"/>
      <c r="P57" s="554"/>
    </row>
    <row r="58" spans="2:16" ht="14.25" customHeight="1">
      <c r="B58" s="291"/>
      <c r="C58" s="841" t="s">
        <v>215</v>
      </c>
      <c r="D58" s="493" t="s">
        <v>476</v>
      </c>
      <c r="E58" s="291"/>
      <c r="F58" s="291"/>
      <c r="G58" s="291"/>
      <c r="H58" s="291"/>
      <c r="I58" s="291"/>
      <c r="J58" s="291"/>
      <c r="K58" s="291"/>
      <c r="M58" s="293"/>
    </row>
    <row r="59" spans="2:16" ht="17.25" customHeight="1">
      <c r="B59" s="291"/>
      <c r="C59" s="843" t="s">
        <v>477</v>
      </c>
      <c r="D59" s="844" t="s">
        <v>478</v>
      </c>
      <c r="E59" s="707"/>
      <c r="F59" s="707"/>
      <c r="G59" s="707"/>
      <c r="H59" s="707"/>
      <c r="I59" s="707"/>
      <c r="J59" s="707"/>
      <c r="K59" s="707"/>
      <c r="L59" s="650"/>
      <c r="M59" s="845"/>
      <c r="N59" s="650"/>
      <c r="O59" s="650"/>
      <c r="P59" s="650"/>
    </row>
    <row r="60" spans="2:16" ht="13.5" customHeight="1">
      <c r="B60" s="842"/>
      <c r="C60" s="846"/>
      <c r="D60" s="847" t="s">
        <v>479</v>
      </c>
      <c r="E60" s="846"/>
      <c r="F60" s="846"/>
      <c r="G60" s="846"/>
      <c r="H60" s="846"/>
      <c r="I60" s="846"/>
      <c r="J60" s="708"/>
      <c r="K60" s="708"/>
      <c r="L60" s="650"/>
      <c r="M60" s="845"/>
      <c r="N60" s="650"/>
      <c r="O60" s="650"/>
      <c r="P60" s="650"/>
    </row>
    <row r="61" spans="2:16" ht="13.5" customHeight="1">
      <c r="B61" s="842"/>
      <c r="C61" s="846"/>
      <c r="D61" s="950" t="s">
        <v>480</v>
      </c>
      <c r="E61" s="950"/>
      <c r="F61" s="950"/>
      <c r="G61" s="950"/>
      <c r="H61" s="950"/>
      <c r="I61" s="950"/>
      <c r="J61" s="950"/>
      <c r="K61" s="950"/>
      <c r="L61" s="950"/>
      <c r="M61" s="950"/>
      <c r="N61" s="950"/>
      <c r="O61" s="950"/>
      <c r="P61" s="950"/>
    </row>
    <row r="62" spans="2:16" ht="12.75" customHeight="1">
      <c r="B62" s="270"/>
      <c r="C62" s="705"/>
      <c r="D62" s="705"/>
      <c r="E62" s="705"/>
      <c r="F62" s="705"/>
      <c r="G62" s="705"/>
      <c r="H62" s="705"/>
      <c r="I62" s="705"/>
      <c r="J62" s="705"/>
      <c r="K62" s="705"/>
      <c r="L62" s="650"/>
      <c r="M62" s="650"/>
      <c r="N62" s="650"/>
      <c r="O62" s="650"/>
      <c r="P62" s="650"/>
    </row>
    <row r="63" spans="2:16">
      <c r="B63" s="295"/>
      <c r="C63" s="295"/>
      <c r="D63" s="295"/>
      <c r="E63" s="295"/>
      <c r="F63" s="295"/>
      <c r="G63" s="295"/>
      <c r="H63" s="296" t="e">
        <f>#REF!+#REF!+#REF!+#REF!+#REF!+#REF!+#REF!+#REF!+H13+H22+H30+H39+H45+H52</f>
        <v>#REF!</v>
      </c>
      <c r="I63" s="296"/>
      <c r="J63" s="296"/>
      <c r="K63" s="296" t="e">
        <f>#REF!+#REF!+#REF!+#REF!+#REF!+#REF!+#REF!+#REF!+K13+K22+K30+K39+K45+K52</f>
        <v>#REF!</v>
      </c>
    </row>
    <row r="64" spans="2:16">
      <c r="B64" s="295"/>
      <c r="C64" s="295"/>
      <c r="D64" s="295"/>
      <c r="E64" s="295"/>
      <c r="F64" s="295"/>
      <c r="G64" s="295"/>
      <c r="H64" s="295"/>
      <c r="I64" s="295"/>
      <c r="J64" s="295"/>
      <c r="K64" s="295"/>
    </row>
    <row r="65" spans="2:11">
      <c r="B65" s="295"/>
      <c r="C65" s="295"/>
      <c r="D65" s="295"/>
      <c r="E65" s="295"/>
      <c r="F65" s="295"/>
      <c r="G65" s="295"/>
      <c r="H65" s="295"/>
      <c r="I65" s="295"/>
      <c r="J65" s="295"/>
      <c r="K65" s="295"/>
    </row>
    <row r="96" spans="2:33" ht="15.75">
      <c r="B96" s="650"/>
      <c r="C96" s="650"/>
      <c r="D96" s="650"/>
      <c r="E96" s="650"/>
      <c r="F96" s="603">
        <v>4194.8440000000001</v>
      </c>
      <c r="G96" s="601"/>
      <c r="H96" s="601">
        <v>4136.3630000000003</v>
      </c>
      <c r="I96" s="601"/>
      <c r="J96" s="602">
        <v>2351.817</v>
      </c>
      <c r="K96" s="601"/>
      <c r="L96" s="601">
        <v>2063.0830000000001</v>
      </c>
      <c r="M96" s="601"/>
      <c r="N96" s="601">
        <v>288.733</v>
      </c>
      <c r="O96" s="601"/>
      <c r="P96" s="600">
        <v>1843.027</v>
      </c>
      <c r="Q96" s="650"/>
      <c r="R96" s="650"/>
      <c r="S96" s="650"/>
      <c r="T96" s="650"/>
      <c r="U96" s="650"/>
      <c r="V96" s="650"/>
      <c r="W96" s="650"/>
      <c r="X96" s="650"/>
      <c r="Y96" s="650"/>
      <c r="Z96" s="650"/>
      <c r="AA96" s="650"/>
      <c r="AB96" s="650"/>
      <c r="AC96" s="650"/>
      <c r="AD96" s="650"/>
      <c r="AE96" s="650"/>
      <c r="AF96" s="650"/>
      <c r="AG96" s="650"/>
    </row>
  </sheetData>
  <mergeCells count="21">
    <mergeCell ref="D61:P61"/>
    <mergeCell ref="F22:F23"/>
    <mergeCell ref="G22:G23"/>
    <mergeCell ref="H22:H23"/>
    <mergeCell ref="F45:F46"/>
    <mergeCell ref="G45:G46"/>
    <mergeCell ref="H45:H46"/>
    <mergeCell ref="F52:F53"/>
    <mergeCell ref="G52:G53"/>
    <mergeCell ref="H52:H53"/>
    <mergeCell ref="F55:F56"/>
    <mergeCell ref="G55:G56"/>
    <mergeCell ref="H55:H56"/>
    <mergeCell ref="B1:D2"/>
    <mergeCell ref="F13:F14"/>
    <mergeCell ref="G13:G14"/>
    <mergeCell ref="H13:H14"/>
    <mergeCell ref="F30:F31"/>
    <mergeCell ref="G30:G31"/>
    <mergeCell ref="H30:H31"/>
    <mergeCell ref="F10:P10"/>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6" ySplit="11" topLeftCell="H12" activePane="bottomRight" state="frozen"/>
      <selection activeCell="AE49" sqref="AE49"/>
      <selection pane="topRight" activeCell="AE49" sqref="AE49"/>
      <selection pane="bottomLeft" activeCell="AE49" sqref="AE49"/>
      <selection pane="bottomRight" activeCell="J29" sqref="J29"/>
    </sheetView>
  </sheetViews>
  <sheetFormatPr defaultRowHeight="12.75"/>
  <cols>
    <col min="1" max="1" width="1.28515625" style="517" hidden="1" customWidth="1"/>
    <col min="2" max="2" width="5.85546875" style="517" customWidth="1"/>
    <col min="3" max="3" width="10.5703125" style="517" hidden="1" customWidth="1"/>
    <col min="4" max="4" width="11" style="517" hidden="1" customWidth="1"/>
    <col min="5" max="5" width="13.140625" style="517" hidden="1" customWidth="1"/>
    <col min="6" max="6" width="6.85546875" style="517" customWidth="1"/>
    <col min="7" max="7" width="34.140625" style="517" customWidth="1"/>
    <col min="8" max="8" width="14.42578125" style="758" customWidth="1"/>
    <col min="9" max="9" width="1.5703125" style="749" customWidth="1"/>
    <col min="10" max="10" width="14.42578125" style="758" customWidth="1"/>
    <col min="11" max="11" width="1.85546875" style="749" customWidth="1"/>
    <col min="12" max="12" width="14.7109375" style="758" customWidth="1"/>
    <col min="13" max="16384" width="9.140625" style="517"/>
  </cols>
  <sheetData>
    <row r="1" spans="1:14" ht="18" customHeight="1">
      <c r="A1" s="165"/>
      <c r="B1" s="893" t="s">
        <v>432</v>
      </c>
      <c r="C1" s="893"/>
      <c r="D1" s="893"/>
      <c r="E1" s="893"/>
      <c r="F1" s="893"/>
      <c r="G1" s="2" t="s">
        <v>433</v>
      </c>
      <c r="H1" s="756"/>
      <c r="I1" s="745"/>
      <c r="J1" s="756"/>
      <c r="K1" s="745"/>
      <c r="L1" s="756"/>
    </row>
    <row r="2" spans="1:14" ht="18" customHeight="1">
      <c r="A2" s="165"/>
      <c r="B2" s="893"/>
      <c r="C2" s="893"/>
      <c r="D2" s="893"/>
      <c r="E2" s="893"/>
      <c r="F2" s="893"/>
      <c r="G2" s="57" t="s">
        <v>434</v>
      </c>
      <c r="H2" s="756"/>
      <c r="I2" s="745"/>
      <c r="J2" s="756"/>
      <c r="K2" s="745"/>
      <c r="L2" s="756"/>
    </row>
    <row r="3" spans="1:14" ht="15" customHeight="1" thickBot="1">
      <c r="A3" s="163"/>
      <c r="B3" s="247"/>
      <c r="C3" s="247"/>
      <c r="D3" s="247"/>
      <c r="E3" s="247"/>
      <c r="F3" s="247"/>
      <c r="G3" s="247"/>
      <c r="H3" s="757"/>
      <c r="I3" s="746"/>
      <c r="J3" s="757"/>
      <c r="K3" s="746"/>
      <c r="L3" s="757"/>
    </row>
    <row r="4" spans="1:14" s="518" customFormat="1" ht="3.75" customHeight="1">
      <c r="A4" s="115"/>
      <c r="B4" s="116"/>
      <c r="C4" s="116"/>
      <c r="D4" s="116"/>
      <c r="E4" s="116"/>
      <c r="F4" s="116"/>
      <c r="G4" s="116"/>
      <c r="H4" s="496"/>
      <c r="I4" s="116"/>
      <c r="J4" s="496"/>
      <c r="K4" s="116"/>
      <c r="L4" s="496"/>
    </row>
    <row r="5" spans="1:14" s="518" customFormat="1" ht="15.75" customHeight="1">
      <c r="A5" s="115"/>
      <c r="B5" s="572" t="s">
        <v>210</v>
      </c>
      <c r="C5" s="126"/>
      <c r="D5" s="116"/>
      <c r="E5" s="497">
        <v>2012</v>
      </c>
      <c r="F5" s="497"/>
      <c r="G5" s="497"/>
      <c r="H5" s="257" t="s">
        <v>483</v>
      </c>
      <c r="I5" s="256"/>
      <c r="J5" s="257" t="s">
        <v>493</v>
      </c>
      <c r="K5" s="256"/>
      <c r="L5" s="257" t="s">
        <v>491</v>
      </c>
    </row>
    <row r="6" spans="1:14" s="518" customFormat="1" ht="15.75">
      <c r="A6" s="115"/>
      <c r="B6" s="568" t="s">
        <v>211</v>
      </c>
      <c r="C6" s="466">
        <v>2010</v>
      </c>
      <c r="D6" s="466">
        <v>2011</v>
      </c>
      <c r="E6" s="466"/>
      <c r="F6" s="466"/>
      <c r="G6" s="466"/>
      <c r="H6" s="645"/>
      <c r="I6" s="262"/>
      <c r="J6" s="645" t="s">
        <v>468</v>
      </c>
      <c r="K6" s="262"/>
      <c r="L6" s="263" t="s">
        <v>499</v>
      </c>
    </row>
    <row r="7" spans="1:14" s="518" customFormat="1" ht="15.75">
      <c r="A7" s="115"/>
      <c r="B7" s="121"/>
      <c r="C7" s="466"/>
      <c r="D7" s="466"/>
      <c r="E7" s="466"/>
      <c r="F7" s="466"/>
      <c r="G7" s="466"/>
      <c r="H7" s="266"/>
      <c r="I7" s="262"/>
      <c r="J7" s="266" t="s">
        <v>465</v>
      </c>
      <c r="K7" s="262"/>
      <c r="L7" s="266" t="s">
        <v>500</v>
      </c>
    </row>
    <row r="8" spans="1:14" s="518" customFormat="1" ht="4.9000000000000004" customHeight="1">
      <c r="A8" s="115"/>
      <c r="B8" s="122"/>
      <c r="C8" s="467"/>
      <c r="D8" s="467"/>
      <c r="E8" s="467"/>
      <c r="F8" s="116"/>
      <c r="G8" s="116"/>
      <c r="H8" s="498"/>
      <c r="I8" s="618"/>
      <c r="J8" s="498"/>
      <c r="K8" s="618"/>
      <c r="L8" s="498"/>
    </row>
    <row r="9" spans="1:14" s="518" customFormat="1" ht="3" customHeight="1">
      <c r="A9" s="115"/>
      <c r="B9" s="122"/>
      <c r="C9" s="116"/>
      <c r="D9" s="116"/>
      <c r="E9" s="116"/>
      <c r="F9" s="116"/>
      <c r="G9" s="116"/>
      <c r="H9" s="496"/>
      <c r="I9" s="116"/>
      <c r="J9" s="496"/>
      <c r="K9" s="116"/>
      <c r="L9" s="496"/>
    </row>
    <row r="10" spans="1:14" s="519" customFormat="1" ht="15.75">
      <c r="A10" s="120"/>
      <c r="B10" s="122"/>
      <c r="C10" s="236"/>
      <c r="D10" s="236"/>
      <c r="E10" s="236"/>
      <c r="F10" s="236"/>
      <c r="G10" s="236"/>
      <c r="H10" s="949" t="s">
        <v>485</v>
      </c>
      <c r="I10" s="949"/>
      <c r="J10" s="949"/>
      <c r="K10" s="949"/>
      <c r="L10" s="949"/>
      <c r="M10" s="709"/>
      <c r="N10" s="709"/>
    </row>
    <row r="11" spans="1:14" s="519" customFormat="1" ht="4.5" customHeight="1" thickBot="1">
      <c r="A11" s="469"/>
      <c r="B11" s="470"/>
      <c r="C11" s="443"/>
      <c r="D11" s="443"/>
      <c r="E11" s="443"/>
      <c r="F11" s="443"/>
      <c r="G11" s="443"/>
      <c r="H11" s="443"/>
      <c r="I11" s="443"/>
      <c r="J11" s="443"/>
      <c r="K11" s="443"/>
      <c r="L11" s="443"/>
    </row>
    <row r="12" spans="1:14" s="275" customFormat="1" ht="20.100000000000001" customHeight="1">
      <c r="A12" s="273"/>
      <c r="B12" s="309" t="s">
        <v>403</v>
      </c>
      <c r="C12" s="318">
        <v>67993.043000000005</v>
      </c>
      <c r="D12" s="318">
        <v>50413.279999999999</v>
      </c>
      <c r="E12" s="318">
        <v>73210.168999999994</v>
      </c>
      <c r="F12" s="318"/>
      <c r="G12" s="318"/>
      <c r="H12" s="686">
        <v>47326.586000000003</v>
      </c>
      <c r="I12" s="686"/>
      <c r="J12" s="686">
        <v>80762.236000000004</v>
      </c>
      <c r="K12" s="686"/>
      <c r="L12" s="686">
        <v>2325</v>
      </c>
    </row>
    <row r="13" spans="1:14" s="518" customFormat="1" ht="15" customHeight="1">
      <c r="A13" s="109"/>
      <c r="B13" s="314" t="s">
        <v>213</v>
      </c>
      <c r="C13" s="499"/>
      <c r="D13" s="499"/>
      <c r="E13" s="499"/>
      <c r="F13" s="499"/>
      <c r="G13" s="499"/>
      <c r="H13" s="687"/>
      <c r="I13" s="687"/>
      <c r="J13" s="687"/>
      <c r="K13" s="687"/>
      <c r="L13" s="687"/>
      <c r="M13" s="275"/>
    </row>
    <row r="14" spans="1:14" s="518" customFormat="1" ht="5.0999999999999996" customHeight="1">
      <c r="A14" s="109"/>
      <c r="B14" s="314"/>
      <c r="C14" s="499"/>
      <c r="D14" s="499"/>
      <c r="E14" s="499"/>
      <c r="F14" s="499"/>
      <c r="G14" s="499"/>
      <c r="H14" s="687"/>
      <c r="I14" s="687"/>
      <c r="J14" s="687"/>
      <c r="K14" s="687"/>
      <c r="L14" s="687"/>
      <c r="M14" s="275"/>
    </row>
    <row r="15" spans="1:14" s="518" customFormat="1" ht="15" customHeight="1">
      <c r="A15" s="109"/>
      <c r="B15" s="471" t="s">
        <v>216</v>
      </c>
      <c r="C15" s="499">
        <v>64952.821000000004</v>
      </c>
      <c r="D15" s="499">
        <v>50196.54</v>
      </c>
      <c r="E15" s="499">
        <v>67613.668999999994</v>
      </c>
      <c r="F15" s="499"/>
      <c r="G15" s="499"/>
      <c r="H15" s="687">
        <v>46450.862000000001</v>
      </c>
      <c r="I15" s="687"/>
      <c r="J15" s="687">
        <v>80005.843999999997</v>
      </c>
      <c r="K15" s="687"/>
      <c r="L15" s="687">
        <v>2040</v>
      </c>
      <c r="M15" s="709"/>
    </row>
    <row r="16" spans="1:14" s="518" customFormat="1" ht="15" customHeight="1">
      <c r="A16" s="109"/>
      <c r="B16" s="471" t="s">
        <v>217</v>
      </c>
      <c r="C16" s="499">
        <v>45.070999999999998</v>
      </c>
      <c r="D16" s="499">
        <v>157.73699999999999</v>
      </c>
      <c r="E16" s="499">
        <v>2213.277</v>
      </c>
      <c r="F16" s="499"/>
      <c r="G16" s="499"/>
      <c r="H16" s="736">
        <v>170.947</v>
      </c>
      <c r="I16" s="687"/>
      <c r="J16" s="736">
        <v>44.499000000000002</v>
      </c>
      <c r="K16" s="687"/>
      <c r="L16" s="688">
        <v>4</v>
      </c>
      <c r="M16" s="275"/>
    </row>
    <row r="17" spans="1:16" s="518" customFormat="1" ht="15" customHeight="1">
      <c r="A17" s="109"/>
      <c r="B17" s="471" t="s">
        <v>435</v>
      </c>
      <c r="C17" s="499">
        <v>2967.0329999999999</v>
      </c>
      <c r="D17" s="499">
        <v>59.003</v>
      </c>
      <c r="E17" s="499">
        <v>3340.029</v>
      </c>
      <c r="F17" s="499"/>
      <c r="G17" s="499"/>
      <c r="H17" s="688">
        <v>691.09199999999998</v>
      </c>
      <c r="I17" s="687"/>
      <c r="J17" s="688">
        <v>711.89300000000003</v>
      </c>
      <c r="K17" s="687"/>
      <c r="L17" s="688">
        <v>281</v>
      </c>
      <c r="M17" s="275"/>
    </row>
    <row r="18" spans="1:16" s="518" customFormat="1" ht="15" customHeight="1">
      <c r="A18" s="109"/>
      <c r="B18" s="471" t="s">
        <v>404</v>
      </c>
      <c r="C18" s="499">
        <v>28.117999999999999</v>
      </c>
      <c r="D18" s="319">
        <v>0</v>
      </c>
      <c r="E18" s="318" t="s">
        <v>456</v>
      </c>
      <c r="F18" s="499"/>
      <c r="G18" s="499"/>
      <c r="H18" s="688">
        <v>13.685</v>
      </c>
      <c r="I18" s="677"/>
      <c r="J18" s="688">
        <v>0</v>
      </c>
      <c r="K18" s="677"/>
      <c r="L18" s="688">
        <v>0</v>
      </c>
      <c r="M18" s="275"/>
    </row>
    <row r="19" spans="1:16" s="518" customFormat="1" ht="5.0999999999999996" customHeight="1">
      <c r="A19" s="109"/>
      <c r="B19" s="149"/>
      <c r="C19" s="499"/>
      <c r="D19" s="499"/>
      <c r="E19" s="499"/>
      <c r="F19" s="499"/>
      <c r="G19" s="499"/>
      <c r="H19" s="687"/>
      <c r="I19" s="687"/>
      <c r="J19" s="687"/>
      <c r="K19" s="687"/>
      <c r="L19" s="687"/>
      <c r="M19" s="275"/>
    </row>
    <row r="20" spans="1:16" s="518" customFormat="1" ht="12.75" customHeight="1">
      <c r="A20" s="109"/>
      <c r="B20" s="309" t="s">
        <v>299</v>
      </c>
      <c r="C20" s="499"/>
      <c r="D20" s="499"/>
      <c r="E20" s="318">
        <v>34589.387999999999</v>
      </c>
      <c r="F20" s="318"/>
      <c r="G20" s="318"/>
      <c r="H20" s="686">
        <v>28207.835999999999</v>
      </c>
      <c r="I20" s="686"/>
      <c r="J20" s="686">
        <v>26908.296999999999</v>
      </c>
      <c r="K20" s="686"/>
      <c r="L20" s="686">
        <v>1092</v>
      </c>
      <c r="M20" s="275"/>
    </row>
    <row r="21" spans="1:16" s="281" customFormat="1" ht="15" customHeight="1">
      <c r="A21" s="208"/>
      <c r="B21" s="310" t="s">
        <v>405</v>
      </c>
      <c r="C21" s="499"/>
      <c r="D21" s="499"/>
      <c r="E21" s="499"/>
      <c r="F21" s="499"/>
      <c r="G21" s="499"/>
      <c r="H21" s="687"/>
      <c r="I21" s="687"/>
      <c r="J21" s="687"/>
      <c r="K21" s="687"/>
      <c r="L21" s="687"/>
      <c r="M21" s="275"/>
    </row>
    <row r="22" spans="1:16" s="281" customFormat="1" ht="4.5" customHeight="1">
      <c r="A22" s="208"/>
      <c r="B22" s="310"/>
      <c r="C22" s="499"/>
      <c r="D22" s="499"/>
      <c r="E22" s="499"/>
      <c r="F22" s="499"/>
      <c r="G22" s="499"/>
      <c r="H22" s="687"/>
      <c r="I22" s="687"/>
      <c r="J22" s="687"/>
      <c r="K22" s="687"/>
      <c r="L22" s="687"/>
      <c r="M22" s="275"/>
    </row>
    <row r="23" spans="1:16" s="281" customFormat="1" ht="15" customHeight="1">
      <c r="A23" s="208"/>
      <c r="B23" s="489" t="s">
        <v>436</v>
      </c>
      <c r="C23" s="499"/>
      <c r="D23" s="499"/>
      <c r="E23" s="499">
        <v>283</v>
      </c>
      <c r="F23" s="499"/>
      <c r="G23" s="499"/>
      <c r="H23" s="688">
        <v>179.798</v>
      </c>
      <c r="I23" s="687"/>
      <c r="J23" s="688">
        <v>175.89500000000001</v>
      </c>
      <c r="K23" s="687"/>
      <c r="L23" s="688" t="s">
        <v>189</v>
      </c>
      <c r="M23" s="275"/>
    </row>
    <row r="24" spans="1:16" s="518" customFormat="1" ht="15" customHeight="1">
      <c r="A24" s="109"/>
      <c r="B24" s="759" t="s">
        <v>460</v>
      </c>
      <c r="C24" s="677">
        <v>0</v>
      </c>
      <c r="D24" s="677">
        <v>0</v>
      </c>
      <c r="E24" s="736" t="s">
        <v>215</v>
      </c>
      <c r="F24" s="736"/>
      <c r="G24" s="736"/>
      <c r="H24" s="688">
        <v>3033.7330000000002</v>
      </c>
      <c r="I24" s="687"/>
      <c r="J24" s="688">
        <v>90.585999999999999</v>
      </c>
      <c r="K24" s="687"/>
      <c r="L24" s="688" t="s">
        <v>189</v>
      </c>
      <c r="M24" s="275"/>
    </row>
    <row r="25" spans="1:16" s="518" customFormat="1" ht="15" customHeight="1">
      <c r="A25" s="109"/>
      <c r="B25" s="759" t="s">
        <v>408</v>
      </c>
      <c r="C25" s="687">
        <v>9020.6370000000006</v>
      </c>
      <c r="D25" s="687">
        <v>11984.272999999999</v>
      </c>
      <c r="E25" s="687">
        <v>12584.614</v>
      </c>
      <c r="F25" s="687"/>
      <c r="G25" s="687"/>
      <c r="H25" s="687">
        <v>24124.16</v>
      </c>
      <c r="I25" s="687"/>
      <c r="J25" s="687">
        <v>25929.353999999999</v>
      </c>
      <c r="K25" s="687"/>
      <c r="L25" s="687">
        <v>1091</v>
      </c>
      <c r="M25" s="275"/>
      <c r="P25" s="474"/>
    </row>
    <row r="26" spans="1:16" s="518" customFormat="1" ht="15" customHeight="1">
      <c r="A26" s="109"/>
      <c r="B26" s="759" t="s">
        <v>404</v>
      </c>
      <c r="C26" s="687">
        <v>163.05099999999999</v>
      </c>
      <c r="D26" s="687">
        <v>3701.5889999999999</v>
      </c>
      <c r="E26" s="687">
        <v>21721</v>
      </c>
      <c r="F26" s="687"/>
      <c r="G26" s="687"/>
      <c r="H26" s="687">
        <v>870.14499999999998</v>
      </c>
      <c r="I26" s="687"/>
      <c r="J26" s="687">
        <v>712.46199999999999</v>
      </c>
      <c r="K26" s="687"/>
      <c r="L26" s="687">
        <v>1</v>
      </c>
      <c r="M26" s="275"/>
    </row>
    <row r="27" spans="1:16" s="518" customFormat="1" ht="5.0999999999999996" customHeight="1">
      <c r="A27" s="109"/>
      <c r="B27" s="149"/>
      <c r="C27" s="499"/>
      <c r="D27" s="499"/>
      <c r="E27" s="499"/>
      <c r="F27" s="499"/>
      <c r="G27" s="499"/>
      <c r="H27" s="687"/>
      <c r="I27" s="687"/>
      <c r="J27" s="687"/>
      <c r="K27" s="687"/>
      <c r="L27" s="687"/>
      <c r="M27" s="275"/>
    </row>
    <row r="28" spans="1:16" s="518" customFormat="1" ht="12.75" customHeight="1">
      <c r="A28" s="109"/>
      <c r="B28" s="309" t="s">
        <v>227</v>
      </c>
      <c r="C28" s="318">
        <v>689726.71400000004</v>
      </c>
      <c r="D28" s="318">
        <v>870091.46200000006</v>
      </c>
      <c r="E28" s="318">
        <v>761433.15300000005</v>
      </c>
      <c r="F28" s="318"/>
      <c r="G28" s="318"/>
      <c r="H28" s="686">
        <v>505135.67200000002</v>
      </c>
      <c r="I28" s="686"/>
      <c r="J28" s="686">
        <v>914201.12800000003</v>
      </c>
      <c r="K28" s="686"/>
      <c r="L28" s="686">
        <v>66114</v>
      </c>
      <c r="M28" s="275"/>
    </row>
    <row r="29" spans="1:16" s="281" customFormat="1" ht="15" customHeight="1">
      <c r="A29" s="208"/>
      <c r="B29" s="310" t="s">
        <v>228</v>
      </c>
      <c r="C29" s="499"/>
      <c r="D29" s="499"/>
      <c r="E29" s="499"/>
      <c r="F29" s="499"/>
      <c r="G29" s="499"/>
      <c r="H29" s="687"/>
      <c r="I29" s="687"/>
      <c r="J29" s="687"/>
      <c r="K29" s="687"/>
      <c r="L29" s="687"/>
      <c r="M29" s="275"/>
    </row>
    <row r="30" spans="1:16" s="281" customFormat="1" ht="5.0999999999999996" customHeight="1">
      <c r="A30" s="208"/>
      <c r="B30" s="310"/>
      <c r="C30" s="499"/>
      <c r="D30" s="499"/>
      <c r="E30" s="499"/>
      <c r="F30" s="499"/>
      <c r="G30" s="499"/>
      <c r="H30" s="687"/>
      <c r="I30" s="687"/>
      <c r="J30" s="687"/>
      <c r="K30" s="687"/>
      <c r="L30" s="687"/>
      <c r="M30" s="275"/>
    </row>
    <row r="31" spans="1:16" s="518" customFormat="1" ht="14.25" customHeight="1">
      <c r="A31" s="109"/>
      <c r="B31" s="471" t="s">
        <v>229</v>
      </c>
      <c r="C31" s="499">
        <v>130521.90300000001</v>
      </c>
      <c r="D31" s="499">
        <v>129422.679</v>
      </c>
      <c r="E31" s="499">
        <v>184410.18</v>
      </c>
      <c r="F31" s="499"/>
      <c r="G31" s="499"/>
      <c r="H31" s="687">
        <v>451289.08199999999</v>
      </c>
      <c r="I31" s="687"/>
      <c r="J31" s="687">
        <v>498950.44699999999</v>
      </c>
      <c r="K31" s="687"/>
      <c r="L31" s="687">
        <v>53055</v>
      </c>
      <c r="M31" s="275"/>
    </row>
    <row r="32" spans="1:16" s="518" customFormat="1" ht="14.25" customHeight="1">
      <c r="A32" s="109"/>
      <c r="B32" s="471" t="s">
        <v>230</v>
      </c>
      <c r="C32" s="499">
        <v>517660.68300000002</v>
      </c>
      <c r="D32" s="499">
        <v>710456.97199999995</v>
      </c>
      <c r="E32" s="499">
        <v>518624.40299999999</v>
      </c>
      <c r="F32" s="499"/>
      <c r="G32" s="499"/>
      <c r="H32" s="687">
        <v>30085.512999999999</v>
      </c>
      <c r="I32" s="687"/>
      <c r="J32" s="687">
        <v>381008.74300000002</v>
      </c>
      <c r="K32" s="687"/>
      <c r="L32" s="687">
        <v>1525</v>
      </c>
      <c r="M32" s="275"/>
    </row>
    <row r="33" spans="1:19" s="518" customFormat="1" ht="14.25" customHeight="1">
      <c r="A33" s="109"/>
      <c r="B33" s="471" t="s">
        <v>231</v>
      </c>
      <c r="C33" s="499">
        <v>13459.206</v>
      </c>
      <c r="D33" s="499">
        <v>7149.8379999999997</v>
      </c>
      <c r="E33" s="499">
        <v>10146.404</v>
      </c>
      <c r="F33" s="499"/>
      <c r="G33" s="499"/>
      <c r="H33" s="687">
        <v>16115.496999999999</v>
      </c>
      <c r="I33" s="687"/>
      <c r="J33" s="687">
        <v>12806.684999999999</v>
      </c>
      <c r="K33" s="687"/>
      <c r="L33" s="687">
        <v>354</v>
      </c>
      <c r="M33" s="275"/>
    </row>
    <row r="34" spans="1:19" s="518" customFormat="1" ht="14.25" customHeight="1">
      <c r="A34" s="109"/>
      <c r="B34" s="471" t="s">
        <v>437</v>
      </c>
      <c r="C34" s="499">
        <v>20795.078000000001</v>
      </c>
      <c r="D34" s="499">
        <v>8949.5570000000007</v>
      </c>
      <c r="E34" s="499">
        <v>2700</v>
      </c>
      <c r="F34" s="499"/>
      <c r="G34" s="499"/>
      <c r="H34" s="736">
        <v>334.98700000000002</v>
      </c>
      <c r="I34" s="687"/>
      <c r="J34" s="736">
        <v>10689.109</v>
      </c>
      <c r="K34" s="687"/>
      <c r="L34" s="688">
        <v>11061</v>
      </c>
      <c r="M34" s="275"/>
    </row>
    <row r="35" spans="1:19" s="518" customFormat="1" ht="14.25" customHeight="1">
      <c r="A35" s="109"/>
      <c r="B35" s="471" t="s">
        <v>404</v>
      </c>
      <c r="C35" s="499">
        <v>1858.912</v>
      </c>
      <c r="D35" s="499">
        <v>3117.7420000000002</v>
      </c>
      <c r="E35" s="499">
        <v>45552</v>
      </c>
      <c r="F35" s="499"/>
      <c r="G35" s="499"/>
      <c r="H35" s="687">
        <v>7310.5929999999998</v>
      </c>
      <c r="I35" s="687"/>
      <c r="J35" s="687">
        <v>10746.144</v>
      </c>
      <c r="K35" s="687"/>
      <c r="L35" s="687">
        <v>119</v>
      </c>
      <c r="M35" s="275"/>
    </row>
    <row r="36" spans="1:19" s="518" customFormat="1" ht="5.0999999999999996" customHeight="1">
      <c r="A36" s="109"/>
      <c r="B36" s="149"/>
      <c r="C36" s="499"/>
      <c r="D36" s="499"/>
      <c r="E36" s="499"/>
      <c r="F36" s="499"/>
      <c r="G36" s="499"/>
      <c r="H36" s="687"/>
      <c r="I36" s="687"/>
      <c r="J36" s="687"/>
      <c r="K36" s="687"/>
      <c r="L36" s="687"/>
      <c r="M36" s="275"/>
    </row>
    <row r="37" spans="1:19" s="518" customFormat="1" ht="12.75" customHeight="1">
      <c r="A37" s="109"/>
      <c r="B37" s="309" t="s">
        <v>233</v>
      </c>
      <c r="C37" s="318">
        <v>1965565.452</v>
      </c>
      <c r="D37" s="318">
        <v>2005761.176</v>
      </c>
      <c r="E37" s="318">
        <v>2057736.412</v>
      </c>
      <c r="F37" s="318"/>
      <c r="G37" s="318"/>
      <c r="H37" s="686">
        <v>1355617.3259999999</v>
      </c>
      <c r="I37" s="686"/>
      <c r="J37" s="686">
        <v>1075656.8799999999</v>
      </c>
      <c r="K37" s="686"/>
      <c r="L37" s="686">
        <v>106192</v>
      </c>
      <c r="M37" s="275"/>
    </row>
    <row r="38" spans="1:19" s="518" customFormat="1" ht="15" customHeight="1">
      <c r="A38" s="109"/>
      <c r="B38" s="314" t="s">
        <v>234</v>
      </c>
      <c r="C38" s="499"/>
      <c r="D38" s="499"/>
      <c r="E38" s="499"/>
      <c r="F38" s="499"/>
      <c r="G38" s="499"/>
      <c r="H38" s="687"/>
      <c r="I38" s="687"/>
      <c r="J38" s="687"/>
      <c r="K38" s="687"/>
      <c r="L38" s="687"/>
      <c r="M38" s="275"/>
    </row>
    <row r="39" spans="1:19" s="518" customFormat="1" ht="5.0999999999999996" customHeight="1">
      <c r="A39" s="109"/>
      <c r="B39" s="149"/>
      <c r="C39" s="499"/>
      <c r="D39" s="499"/>
      <c r="E39" s="499"/>
      <c r="F39" s="499"/>
      <c r="G39" s="499"/>
      <c r="H39" s="687"/>
      <c r="I39" s="687"/>
      <c r="J39" s="687"/>
      <c r="K39" s="687"/>
      <c r="L39" s="687"/>
      <c r="M39" s="275"/>
    </row>
    <row r="40" spans="1:19" s="518" customFormat="1" ht="15" customHeight="1">
      <c r="A40" s="109"/>
      <c r="B40" s="471" t="s">
        <v>235</v>
      </c>
      <c r="C40" s="499">
        <v>274934.538</v>
      </c>
      <c r="D40" s="499">
        <v>393785.11200000002</v>
      </c>
      <c r="E40" s="499">
        <v>300254.48300000001</v>
      </c>
      <c r="F40" s="499"/>
      <c r="G40" s="499"/>
      <c r="H40" s="687">
        <v>264693.91800000001</v>
      </c>
      <c r="I40" s="687"/>
      <c r="J40" s="687">
        <v>307485.783</v>
      </c>
      <c r="K40" s="687"/>
      <c r="L40" s="687">
        <v>58387</v>
      </c>
      <c r="M40" s="275"/>
      <c r="S40" s="518" t="s">
        <v>486</v>
      </c>
    </row>
    <row r="41" spans="1:19" s="518" customFormat="1" ht="15" customHeight="1">
      <c r="A41" s="109"/>
      <c r="B41" s="471" t="s">
        <v>236</v>
      </c>
      <c r="C41" s="499">
        <v>1690630.9140000001</v>
      </c>
      <c r="D41" s="499">
        <v>1611976.064</v>
      </c>
      <c r="E41" s="499">
        <v>1757481.929</v>
      </c>
      <c r="F41" s="499"/>
      <c r="G41" s="499"/>
      <c r="H41" s="687">
        <v>1090923.4080000001</v>
      </c>
      <c r="I41" s="687"/>
      <c r="J41" s="687">
        <v>768171.09699999995</v>
      </c>
      <c r="K41" s="687"/>
      <c r="L41" s="687">
        <v>47805</v>
      </c>
      <c r="M41" s="275"/>
    </row>
    <row r="42" spans="1:19" s="518" customFormat="1" ht="15" customHeight="1">
      <c r="A42" s="109"/>
      <c r="B42" s="471" t="s">
        <v>404</v>
      </c>
      <c r="C42" s="319">
        <v>0</v>
      </c>
      <c r="D42" s="319">
        <v>0</v>
      </c>
      <c r="E42" s="319">
        <v>0</v>
      </c>
      <c r="F42" s="319"/>
      <c r="G42" s="319"/>
      <c r="H42" s="688">
        <v>0</v>
      </c>
      <c r="I42" s="677"/>
      <c r="J42" s="688"/>
      <c r="K42" s="677"/>
      <c r="L42" s="688"/>
      <c r="M42" s="275"/>
    </row>
    <row r="43" spans="1:19" s="518" customFormat="1" ht="5.0999999999999996" customHeight="1">
      <c r="A43" s="109"/>
      <c r="B43" s="149"/>
      <c r="C43" s="499"/>
      <c r="D43" s="499"/>
      <c r="E43" s="499"/>
      <c r="F43" s="499"/>
      <c r="G43" s="499"/>
      <c r="H43" s="687"/>
      <c r="I43" s="687"/>
      <c r="J43" s="687"/>
      <c r="K43" s="687"/>
      <c r="L43" s="687"/>
      <c r="M43" s="275"/>
    </row>
    <row r="44" spans="1:19" s="518" customFormat="1" ht="12.75" customHeight="1">
      <c r="A44" s="109"/>
      <c r="B44" s="309" t="s">
        <v>237</v>
      </c>
      <c r="C44" s="318">
        <v>134765.50599999999</v>
      </c>
      <c r="D44" s="318">
        <v>275619.641</v>
      </c>
      <c r="E44" s="318">
        <v>153390.424</v>
      </c>
      <c r="F44" s="318"/>
      <c r="G44" s="318"/>
      <c r="H44" s="686">
        <v>819382.64399999997</v>
      </c>
      <c r="I44" s="686"/>
      <c r="J44" s="686">
        <v>465254.696</v>
      </c>
      <c r="K44" s="686"/>
      <c r="L44" s="686">
        <v>5021</v>
      </c>
      <c r="M44" s="275"/>
    </row>
    <row r="45" spans="1:19" s="518" customFormat="1" ht="15" customHeight="1">
      <c r="A45" s="109"/>
      <c r="B45" s="314" t="s">
        <v>238</v>
      </c>
      <c r="C45" s="499"/>
      <c r="D45" s="499"/>
      <c r="E45" s="499"/>
      <c r="F45" s="499"/>
      <c r="G45" s="499"/>
      <c r="H45" s="687"/>
      <c r="I45" s="687"/>
      <c r="J45" s="687"/>
      <c r="K45" s="687"/>
      <c r="L45" s="687"/>
      <c r="M45" s="275"/>
    </row>
    <row r="46" spans="1:19" s="518" customFormat="1" ht="2.25" customHeight="1">
      <c r="A46" s="109"/>
      <c r="B46" s="149"/>
      <c r="C46" s="499"/>
      <c r="D46" s="499"/>
      <c r="E46" s="499"/>
      <c r="F46" s="499"/>
      <c r="G46" s="499"/>
      <c r="H46" s="687"/>
      <c r="I46" s="687"/>
      <c r="J46" s="687"/>
      <c r="K46" s="687"/>
      <c r="L46" s="687"/>
      <c r="M46" s="275"/>
    </row>
    <row r="47" spans="1:19" s="518" customFormat="1" ht="14.25" customHeight="1">
      <c r="A47" s="109"/>
      <c r="B47" s="471" t="s">
        <v>239</v>
      </c>
      <c r="C47" s="499">
        <v>1115.5650000000001</v>
      </c>
      <c r="D47" s="499">
        <v>4730.933</v>
      </c>
      <c r="E47" s="499">
        <v>66575</v>
      </c>
      <c r="F47" s="499"/>
      <c r="G47" s="499"/>
      <c r="H47" s="736">
        <v>59835.597000000002</v>
      </c>
      <c r="I47" s="687"/>
      <c r="J47" s="736">
        <v>148672.82399999999</v>
      </c>
      <c r="K47" s="687"/>
      <c r="L47" s="688" t="s">
        <v>189</v>
      </c>
      <c r="M47" s="275"/>
    </row>
    <row r="48" spans="1:19" s="518" customFormat="1" ht="14.25" customHeight="1">
      <c r="A48" s="109"/>
      <c r="B48" s="471" t="s">
        <v>240</v>
      </c>
      <c r="C48" s="499">
        <v>1944.002</v>
      </c>
      <c r="D48" s="499">
        <v>11959.172</v>
      </c>
      <c r="E48" s="499">
        <v>400</v>
      </c>
      <c r="F48" s="499"/>
      <c r="G48" s="499"/>
      <c r="H48" s="688">
        <v>716189.84100000001</v>
      </c>
      <c r="I48" s="687"/>
      <c r="J48" s="688">
        <v>151835.81</v>
      </c>
      <c r="K48" s="687"/>
      <c r="L48" s="688" t="s">
        <v>189</v>
      </c>
      <c r="M48" s="275"/>
    </row>
    <row r="49" spans="1:13" s="518" customFormat="1" ht="14.25" customHeight="1">
      <c r="A49" s="109"/>
      <c r="B49" s="471" t="s">
        <v>438</v>
      </c>
      <c r="C49" s="499">
        <v>98151.376999999993</v>
      </c>
      <c r="D49" s="499">
        <v>186995.617</v>
      </c>
      <c r="E49" s="499">
        <v>10743</v>
      </c>
      <c r="F49" s="499"/>
      <c r="G49" s="499"/>
      <c r="H49" s="688">
        <v>67.653999999999996</v>
      </c>
      <c r="I49" s="687"/>
      <c r="J49" s="688">
        <v>33.78</v>
      </c>
      <c r="K49" s="687"/>
      <c r="L49" s="688">
        <v>269</v>
      </c>
      <c r="M49" s="275"/>
    </row>
    <row r="50" spans="1:13" s="518" customFormat="1" ht="14.25" customHeight="1">
      <c r="A50" s="109"/>
      <c r="B50" s="471" t="s">
        <v>241</v>
      </c>
      <c r="C50" s="499">
        <v>19676.982</v>
      </c>
      <c r="D50" s="499">
        <v>49699.726999999999</v>
      </c>
      <c r="E50" s="499">
        <v>23713.141</v>
      </c>
      <c r="F50" s="499"/>
      <c r="G50" s="499"/>
      <c r="H50" s="687">
        <v>10019.846</v>
      </c>
      <c r="I50" s="687"/>
      <c r="J50" s="687">
        <v>7693.857</v>
      </c>
      <c r="K50" s="687"/>
      <c r="L50" s="688">
        <v>4710</v>
      </c>
      <c r="M50" s="275"/>
    </row>
    <row r="51" spans="1:13" s="518" customFormat="1" ht="14.25" customHeight="1">
      <c r="A51" s="109"/>
      <c r="B51" s="471" t="s">
        <v>242</v>
      </c>
      <c r="C51" s="499">
        <v>13728.699000000001</v>
      </c>
      <c r="D51" s="499">
        <v>21590.226999999999</v>
      </c>
      <c r="E51" s="499">
        <v>41321.684000000001</v>
      </c>
      <c r="F51" s="499"/>
      <c r="G51" s="499"/>
      <c r="H51" s="687">
        <v>29492.718000000001</v>
      </c>
      <c r="I51" s="687"/>
      <c r="J51" s="687">
        <v>40201.319000000003</v>
      </c>
      <c r="K51" s="687"/>
      <c r="L51" s="687">
        <v>42</v>
      </c>
      <c r="M51" s="275"/>
    </row>
    <row r="52" spans="1:13" s="518" customFormat="1" ht="14.25" customHeight="1">
      <c r="A52" s="109"/>
      <c r="B52" s="471" t="s">
        <v>404</v>
      </c>
      <c r="C52" s="319" t="s">
        <v>215</v>
      </c>
      <c r="D52" s="499">
        <v>25.417999999999999</v>
      </c>
      <c r="E52" s="499">
        <v>10638</v>
      </c>
      <c r="F52" s="499"/>
      <c r="G52" s="499"/>
      <c r="H52" s="688">
        <v>3776.9879999999998</v>
      </c>
      <c r="I52" s="687"/>
      <c r="J52" s="688">
        <v>116817.106</v>
      </c>
      <c r="K52" s="687"/>
      <c r="L52" s="688"/>
      <c r="M52" s="275"/>
    </row>
    <row r="53" spans="1:13" s="518" customFormat="1" ht="5.25" customHeight="1">
      <c r="A53" s="109"/>
      <c r="B53" s="149"/>
      <c r="C53" s="499"/>
      <c r="D53" s="499"/>
      <c r="E53" s="499"/>
      <c r="F53" s="499"/>
      <c r="G53" s="499"/>
      <c r="H53" s="687"/>
      <c r="I53" s="687"/>
      <c r="J53" s="687"/>
      <c r="K53" s="687"/>
      <c r="L53" s="687"/>
      <c r="M53" s="275"/>
    </row>
    <row r="54" spans="1:13" s="518" customFormat="1" ht="12.75" customHeight="1">
      <c r="A54" s="109"/>
      <c r="B54" s="309" t="s">
        <v>244</v>
      </c>
      <c r="C54" s="318">
        <v>225629.49600000001</v>
      </c>
      <c r="D54" s="318">
        <v>425892.31099999999</v>
      </c>
      <c r="E54" s="318">
        <v>435178.902</v>
      </c>
      <c r="F54" s="318"/>
      <c r="G54" s="318"/>
      <c r="H54" s="686">
        <v>360424.32699999999</v>
      </c>
      <c r="I54" s="686"/>
      <c r="J54" s="686">
        <v>515150.06199999998</v>
      </c>
      <c r="K54" s="686"/>
      <c r="L54" s="686">
        <v>46913</v>
      </c>
      <c r="M54" s="275"/>
    </row>
    <row r="55" spans="1:13" s="518" customFormat="1" ht="15" customHeight="1">
      <c r="A55" s="109"/>
      <c r="B55" s="314" t="s">
        <v>245</v>
      </c>
      <c r="C55" s="499"/>
      <c r="D55" s="499"/>
      <c r="E55" s="499"/>
      <c r="F55" s="499"/>
      <c r="G55" s="499"/>
      <c r="H55" s="687"/>
      <c r="I55" s="687"/>
      <c r="J55" s="687"/>
      <c r="K55" s="687"/>
      <c r="L55" s="687"/>
      <c r="M55" s="275"/>
    </row>
    <row r="56" spans="1:13" s="518" customFormat="1" ht="3.75" customHeight="1">
      <c r="A56" s="109"/>
      <c r="B56" s="149"/>
      <c r="C56" s="499"/>
      <c r="D56" s="499"/>
      <c r="E56" s="499"/>
      <c r="F56" s="499"/>
      <c r="G56" s="499"/>
      <c r="H56" s="687"/>
      <c r="I56" s="687"/>
      <c r="J56" s="687"/>
      <c r="K56" s="687"/>
      <c r="L56" s="687"/>
      <c r="M56" s="275"/>
    </row>
    <row r="57" spans="1:13" s="518" customFormat="1" ht="14.25" customHeight="1">
      <c r="A57" s="109"/>
      <c r="B57" s="471" t="s">
        <v>247</v>
      </c>
      <c r="C57" s="499">
        <v>210869.77100000001</v>
      </c>
      <c r="D57" s="499">
        <v>404873.712</v>
      </c>
      <c r="E57" s="499">
        <v>418749.451</v>
      </c>
      <c r="F57" s="499"/>
      <c r="G57" s="499"/>
      <c r="H57" s="687">
        <v>350754.09600000002</v>
      </c>
      <c r="I57" s="687"/>
      <c r="J57" s="687">
        <v>458855.83</v>
      </c>
      <c r="K57" s="687"/>
      <c r="L57" s="687">
        <v>31971</v>
      </c>
      <c r="M57" s="275"/>
    </row>
    <row r="58" spans="1:13" s="518" customFormat="1" ht="14.25" customHeight="1">
      <c r="A58" s="109"/>
      <c r="B58" s="471" t="s">
        <v>248</v>
      </c>
      <c r="C58" s="499">
        <v>14008.679</v>
      </c>
      <c r="D58" s="499">
        <v>20480.213</v>
      </c>
      <c r="E58" s="499">
        <v>15620.897000000001</v>
      </c>
      <c r="F58" s="499"/>
      <c r="G58" s="499"/>
      <c r="H58" s="687">
        <v>5358.701</v>
      </c>
      <c r="I58" s="687"/>
      <c r="J58" s="687">
        <v>50027.781999999999</v>
      </c>
      <c r="K58" s="687"/>
      <c r="L58" s="687">
        <v>13838</v>
      </c>
      <c r="M58" s="275"/>
    </row>
    <row r="59" spans="1:13" s="518" customFormat="1" ht="14.25" customHeight="1">
      <c r="A59" s="109"/>
      <c r="B59" s="471" t="s">
        <v>439</v>
      </c>
      <c r="C59" s="499"/>
      <c r="D59" s="499"/>
      <c r="E59" s="499">
        <v>270</v>
      </c>
      <c r="F59" s="499"/>
      <c r="G59" s="499"/>
      <c r="H59" s="687">
        <v>3184.9059999999999</v>
      </c>
      <c r="I59" s="687"/>
      <c r="J59" s="687">
        <v>3925.386</v>
      </c>
      <c r="K59" s="687"/>
      <c r="L59" s="687">
        <v>307</v>
      </c>
      <c r="M59" s="275"/>
    </row>
    <row r="60" spans="1:13" s="518" customFormat="1" ht="14.25" customHeight="1">
      <c r="A60" s="109"/>
      <c r="B60" s="471" t="s">
        <v>404</v>
      </c>
      <c r="C60" s="499">
        <v>182.71</v>
      </c>
      <c r="D60" s="499"/>
      <c r="E60" s="499">
        <v>538</v>
      </c>
      <c r="F60" s="499"/>
      <c r="G60" s="499"/>
      <c r="H60" s="687">
        <v>1126.624</v>
      </c>
      <c r="I60" s="687"/>
      <c r="J60" s="687">
        <v>2341.0639999999999</v>
      </c>
      <c r="K60" s="687"/>
      <c r="L60" s="687">
        <v>77</v>
      </c>
      <c r="M60" s="275"/>
    </row>
    <row r="61" spans="1:13" s="518" customFormat="1" ht="6" customHeight="1">
      <c r="A61" s="109"/>
      <c r="B61" s="149"/>
      <c r="C61" s="499"/>
      <c r="D61" s="499"/>
      <c r="E61" s="499"/>
      <c r="F61" s="499"/>
      <c r="G61" s="499"/>
      <c r="H61" s="687"/>
      <c r="I61" s="687"/>
      <c r="J61" s="687"/>
      <c r="K61" s="687"/>
      <c r="L61" s="687"/>
      <c r="M61" s="275"/>
    </row>
    <row r="62" spans="1:13" s="518" customFormat="1" ht="12.75" customHeight="1">
      <c r="A62" s="109"/>
      <c r="B62" s="309" t="s">
        <v>249</v>
      </c>
      <c r="C62" s="312">
        <v>19983790.425000001</v>
      </c>
      <c r="D62" s="312">
        <v>23249490.177000001</v>
      </c>
      <c r="E62" s="312">
        <v>26359303.048999999</v>
      </c>
      <c r="F62" s="312"/>
      <c r="G62" s="312"/>
      <c r="H62" s="686">
        <v>20243349.263999999</v>
      </c>
      <c r="I62" s="676"/>
      <c r="J62" s="686">
        <v>22835713.366999999</v>
      </c>
      <c r="K62" s="676"/>
      <c r="L62" s="686">
        <v>1698514</v>
      </c>
      <c r="M62" s="275"/>
    </row>
    <row r="63" spans="1:13" s="518" customFormat="1" ht="15" customHeight="1">
      <c r="A63" s="109"/>
      <c r="B63" s="314" t="s">
        <v>250</v>
      </c>
      <c r="C63" s="317"/>
      <c r="D63" s="317"/>
      <c r="E63" s="317"/>
      <c r="F63" s="317"/>
      <c r="G63" s="317"/>
      <c r="H63" s="687"/>
      <c r="I63" s="679"/>
      <c r="J63" s="687"/>
      <c r="K63" s="679"/>
      <c r="L63" s="687"/>
      <c r="M63" s="275"/>
    </row>
    <row r="64" spans="1:13" s="518" customFormat="1" ht="6" customHeight="1">
      <c r="A64" s="109"/>
      <c r="B64" s="149"/>
      <c r="C64" s="149"/>
      <c r="D64" s="149"/>
      <c r="E64" s="149"/>
      <c r="F64" s="149"/>
      <c r="G64" s="149"/>
      <c r="H64" s="687"/>
      <c r="I64" s="639"/>
      <c r="J64" s="687"/>
      <c r="K64" s="639"/>
      <c r="L64" s="687"/>
      <c r="M64" s="275"/>
    </row>
    <row r="65" spans="1:13" s="518" customFormat="1" ht="14.25" customHeight="1">
      <c r="A65" s="109"/>
      <c r="B65" s="471" t="s">
        <v>251</v>
      </c>
      <c r="C65" s="311">
        <v>18450.066999999999</v>
      </c>
      <c r="D65" s="311">
        <v>23807.944</v>
      </c>
      <c r="E65" s="311">
        <v>13953.698</v>
      </c>
      <c r="F65" s="311"/>
      <c r="G65" s="311"/>
      <c r="H65" s="687">
        <v>11201.423000000001</v>
      </c>
      <c r="I65" s="641"/>
      <c r="J65" s="687">
        <v>7769.9660000000003</v>
      </c>
      <c r="K65" s="641"/>
      <c r="L65" s="687">
        <v>1356</v>
      </c>
      <c r="M65" s="275"/>
    </row>
    <row r="66" spans="1:13" s="518" customFormat="1" ht="14.25" customHeight="1">
      <c r="A66" s="109"/>
      <c r="B66" s="471" t="s">
        <v>440</v>
      </c>
      <c r="C66" s="311">
        <v>36.356999999999999</v>
      </c>
      <c r="D66" s="311">
        <v>1030.49</v>
      </c>
      <c r="E66" s="311">
        <v>6930.165</v>
      </c>
      <c r="F66" s="311"/>
      <c r="G66" s="311"/>
      <c r="H66" s="687">
        <v>7711.1030000000001</v>
      </c>
      <c r="I66" s="641"/>
      <c r="J66" s="687">
        <v>8950.777</v>
      </c>
      <c r="K66" s="641"/>
      <c r="L66" s="687">
        <v>288</v>
      </c>
      <c r="M66" s="275"/>
    </row>
    <row r="67" spans="1:13" s="518" customFormat="1" ht="14.25" customHeight="1">
      <c r="A67" s="109"/>
      <c r="B67" s="471" t="s">
        <v>414</v>
      </c>
      <c r="C67" s="311">
        <v>1308716.2009999999</v>
      </c>
      <c r="D67" s="311">
        <v>1265348.645</v>
      </c>
      <c r="E67" s="311">
        <v>1297324.808</v>
      </c>
      <c r="F67" s="311"/>
      <c r="G67" s="311"/>
      <c r="H67" s="687">
        <v>1101872.8600000001</v>
      </c>
      <c r="I67" s="641"/>
      <c r="J67" s="687">
        <v>1001178.578</v>
      </c>
      <c r="K67" s="641"/>
      <c r="L67" s="687">
        <v>141783</v>
      </c>
      <c r="M67" s="275"/>
    </row>
    <row r="68" spans="1:13" s="518" customFormat="1" ht="14.25" customHeight="1">
      <c r="A68" s="109"/>
      <c r="B68" s="471" t="s">
        <v>415</v>
      </c>
      <c r="C68" s="311">
        <v>4276.8190000000004</v>
      </c>
      <c r="D68" s="311">
        <v>7190.9210000000003</v>
      </c>
      <c r="E68" s="311">
        <v>6803.9920000000002</v>
      </c>
      <c r="F68" s="311"/>
      <c r="G68" s="311"/>
      <c r="H68" s="687">
        <v>29519.403999999999</v>
      </c>
      <c r="I68" s="641"/>
      <c r="J68" s="687">
        <v>20817.732</v>
      </c>
      <c r="K68" s="641"/>
      <c r="L68" s="687">
        <v>785</v>
      </c>
      <c r="M68" s="275"/>
    </row>
    <row r="69" spans="1:13" s="518" customFormat="1" ht="14.25" customHeight="1">
      <c r="B69" s="471" t="s">
        <v>253</v>
      </c>
      <c r="C69" s="311">
        <v>274532.15700000001</v>
      </c>
      <c r="D69" s="311">
        <v>210500.592</v>
      </c>
      <c r="E69" s="311">
        <v>227971.57</v>
      </c>
      <c r="F69" s="311"/>
      <c r="G69" s="311"/>
      <c r="H69" s="687">
        <v>104999.75199999999</v>
      </c>
      <c r="I69" s="641"/>
      <c r="J69" s="687">
        <v>92960.58</v>
      </c>
      <c r="K69" s="641"/>
      <c r="L69" s="687">
        <v>3983328</v>
      </c>
      <c r="M69" s="275"/>
    </row>
    <row r="70" spans="1:13" s="518" customFormat="1" ht="14.25" customHeight="1">
      <c r="B70" s="471" t="s">
        <v>416</v>
      </c>
      <c r="C70" s="311">
        <v>3265320.34</v>
      </c>
      <c r="D70" s="311">
        <v>4473458.6289999997</v>
      </c>
      <c r="E70" s="311">
        <v>4535856.5410000002</v>
      </c>
      <c r="F70" s="311"/>
      <c r="G70" s="311"/>
      <c r="H70" s="687">
        <v>1311249.1470000001</v>
      </c>
      <c r="I70" s="641"/>
      <c r="J70" s="687">
        <v>1217282.5930000001</v>
      </c>
      <c r="K70" s="641"/>
      <c r="L70" s="687">
        <v>21472</v>
      </c>
      <c r="M70" s="275"/>
    </row>
    <row r="71" spans="1:13" s="518" customFormat="1" ht="14.25" customHeight="1">
      <c r="B71" s="471" t="s">
        <v>255</v>
      </c>
      <c r="C71" s="311">
        <v>923588.67099999997</v>
      </c>
      <c r="D71" s="311">
        <v>813217.86899999995</v>
      </c>
      <c r="E71" s="311">
        <v>840994.223</v>
      </c>
      <c r="F71" s="311"/>
      <c r="G71" s="311"/>
      <c r="H71" s="687">
        <v>604410.89</v>
      </c>
      <c r="I71" s="641"/>
      <c r="J71" s="687">
        <v>862615.06599999999</v>
      </c>
      <c r="K71" s="641"/>
      <c r="L71" s="687">
        <v>77589</v>
      </c>
      <c r="M71" s="275"/>
    </row>
    <row r="72" spans="1:13" s="518" customFormat="1" ht="14.25" customHeight="1">
      <c r="B72" s="489" t="s">
        <v>417</v>
      </c>
      <c r="C72" s="311">
        <v>347954.57</v>
      </c>
      <c r="D72" s="472">
        <v>399603.68900000001</v>
      </c>
      <c r="E72" s="472">
        <v>458837.64299999998</v>
      </c>
      <c r="F72" s="472"/>
      <c r="G72" s="472"/>
      <c r="H72" s="687">
        <v>680834.88100000005</v>
      </c>
      <c r="I72" s="642"/>
      <c r="J72" s="687">
        <v>667395.05700000003</v>
      </c>
      <c r="K72" s="642"/>
      <c r="L72" s="687">
        <v>109114</v>
      </c>
      <c r="M72" s="275"/>
    </row>
    <row r="73" spans="1:13" s="518" customFormat="1" ht="12.75" customHeight="1" thickBot="1">
      <c r="A73" s="500"/>
      <c r="B73" s="501"/>
      <c r="C73" s="315"/>
      <c r="D73" s="502"/>
      <c r="E73" s="502"/>
      <c r="F73" s="502"/>
      <c r="G73" s="502"/>
      <c r="H73" s="689"/>
      <c r="I73" s="689"/>
      <c r="J73" s="689"/>
      <c r="K73" s="689"/>
      <c r="L73" s="689"/>
      <c r="M73" s="275"/>
    </row>
    <row r="74" spans="1:13" ht="12.75" customHeight="1">
      <c r="B74" s="433"/>
      <c r="C74" s="503"/>
      <c r="D74" s="504"/>
      <c r="E74" s="504"/>
      <c r="F74" s="504"/>
      <c r="G74" s="504"/>
      <c r="H74" s="710"/>
      <c r="I74" s="710"/>
      <c r="J74" s="710"/>
      <c r="K74" s="710"/>
      <c r="L74" s="710"/>
      <c r="M74" s="275"/>
    </row>
    <row r="75" spans="1:13" ht="17.25" customHeight="1">
      <c r="B75" s="429"/>
      <c r="C75" s="316"/>
      <c r="D75" s="316"/>
      <c r="E75" s="316"/>
      <c r="F75" s="316"/>
      <c r="G75" s="316"/>
      <c r="H75" s="711"/>
      <c r="I75" s="578"/>
      <c r="J75" s="711"/>
      <c r="K75" s="578"/>
      <c r="L75" s="711"/>
      <c r="M75" s="505"/>
    </row>
    <row r="76" spans="1:13" ht="26.25" customHeight="1">
      <c r="B76" s="959"/>
      <c r="C76" s="959"/>
      <c r="D76" s="959"/>
      <c r="E76" s="959"/>
      <c r="F76" s="959"/>
      <c r="G76" s="959"/>
      <c r="H76" s="712"/>
      <c r="I76" s="712"/>
      <c r="J76" s="712"/>
      <c r="K76" s="712"/>
      <c r="L76" s="712"/>
      <c r="M76" s="505"/>
    </row>
    <row r="77" spans="1:13">
      <c r="L77" s="849"/>
    </row>
    <row r="78" spans="1:13">
      <c r="L78" s="849"/>
    </row>
    <row r="79" spans="1:13">
      <c r="L79" s="849"/>
    </row>
    <row r="95" spans="2:33" ht="15.75">
      <c r="B95" s="749"/>
      <c r="C95" s="749"/>
      <c r="D95" s="749"/>
      <c r="E95" s="749"/>
      <c r="F95" s="603"/>
      <c r="G95" s="601"/>
      <c r="H95" s="601"/>
      <c r="I95" s="601"/>
      <c r="J95" s="602"/>
      <c r="K95" s="601"/>
      <c r="L95" s="601"/>
      <c r="M95" s="601"/>
      <c r="N95" s="601"/>
      <c r="O95" s="601"/>
      <c r="P95" s="600"/>
      <c r="Q95" s="749"/>
      <c r="R95" s="749"/>
      <c r="S95" s="749"/>
      <c r="T95" s="749"/>
      <c r="U95" s="749"/>
      <c r="V95" s="749"/>
      <c r="W95" s="749"/>
      <c r="X95" s="749"/>
      <c r="Y95" s="749"/>
      <c r="Z95" s="749"/>
      <c r="AA95" s="749"/>
      <c r="AB95" s="749"/>
      <c r="AC95" s="749"/>
      <c r="AD95" s="749"/>
      <c r="AE95" s="749"/>
      <c r="AF95" s="749"/>
      <c r="AG95" s="749"/>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view="pageBreakPreview" topLeftCell="B1" zoomScale="91" zoomScaleNormal="80" zoomScaleSheetLayoutView="91" workbookViewId="0">
      <pane xSplit="6" ySplit="11" topLeftCell="H12" activePane="bottomRight" state="frozen"/>
      <selection activeCell="AE49" sqref="AE49"/>
      <selection pane="topRight" activeCell="AE49" sqref="AE49"/>
      <selection pane="bottomLeft" activeCell="AE49" sqref="AE49"/>
      <selection pane="bottomRight" activeCell="L12" sqref="L12:L66"/>
    </sheetView>
  </sheetViews>
  <sheetFormatPr defaultRowHeight="12.75"/>
  <cols>
    <col min="1" max="1" width="1.28515625" style="517" hidden="1" customWidth="1"/>
    <col min="2" max="2" width="5.85546875" style="517" customWidth="1"/>
    <col min="3" max="3" width="10.5703125" style="517" hidden="1" customWidth="1"/>
    <col min="4" max="4" width="11" style="517" hidden="1" customWidth="1"/>
    <col min="5" max="5" width="13.140625" style="517" hidden="1" customWidth="1"/>
    <col min="6" max="6" width="6.85546875" style="517" customWidth="1"/>
    <col min="7" max="7" width="35.42578125" style="517" customWidth="1"/>
    <col min="8" max="8" width="14" style="506" customWidth="1"/>
    <col min="9" max="9" width="1.5703125" style="506" customWidth="1"/>
    <col min="10" max="10" width="13.7109375" style="506" bestFit="1" customWidth="1"/>
    <col min="11" max="11" width="1.5703125" style="506" customWidth="1"/>
    <col min="12" max="12" width="13.7109375" style="506" bestFit="1" customWidth="1"/>
    <col min="13" max="16384" width="9.140625" style="517"/>
  </cols>
  <sheetData>
    <row r="1" spans="1:13" ht="18" customHeight="1">
      <c r="A1" s="165"/>
      <c r="B1" s="893" t="s">
        <v>432</v>
      </c>
      <c r="C1" s="893"/>
      <c r="D1" s="893"/>
      <c r="E1" s="893"/>
      <c r="F1" s="893"/>
      <c r="G1" s="2" t="s">
        <v>442</v>
      </c>
      <c r="H1" s="494"/>
      <c r="I1" s="494"/>
      <c r="J1" s="494"/>
      <c r="K1" s="494"/>
      <c r="L1" s="494"/>
    </row>
    <row r="2" spans="1:13" ht="18" customHeight="1">
      <c r="A2" s="165"/>
      <c r="B2" s="893"/>
      <c r="C2" s="893"/>
      <c r="D2" s="893"/>
      <c r="E2" s="893"/>
      <c r="F2" s="893"/>
      <c r="G2" s="57" t="s">
        <v>443</v>
      </c>
      <c r="H2" s="494"/>
      <c r="I2" s="494"/>
      <c r="J2" s="494"/>
      <c r="K2" s="494"/>
      <c r="L2" s="494"/>
    </row>
    <row r="3" spans="1:13" ht="15" thickBot="1">
      <c r="A3" s="163"/>
      <c r="B3" s="247"/>
      <c r="C3" s="247"/>
      <c r="D3" s="247"/>
      <c r="E3" s="247"/>
      <c r="F3" s="247"/>
      <c r="G3" s="247"/>
      <c r="H3" s="495"/>
      <c r="I3" s="495"/>
      <c r="J3" s="495"/>
      <c r="K3" s="495"/>
      <c r="L3" s="495"/>
    </row>
    <row r="4" spans="1:13" s="518" customFormat="1" ht="3.75" customHeight="1">
      <c r="A4" s="115"/>
      <c r="B4" s="116"/>
      <c r="C4" s="116"/>
      <c r="D4" s="116"/>
      <c r="E4" s="116"/>
      <c r="F4" s="116"/>
      <c r="G4" s="116"/>
      <c r="H4" s="496"/>
      <c r="I4" s="496"/>
      <c r="J4" s="496"/>
      <c r="K4" s="496"/>
      <c r="L4" s="496"/>
    </row>
    <row r="5" spans="1:13" s="518" customFormat="1" ht="15.75" customHeight="1">
      <c r="A5" s="115"/>
      <c r="B5" s="572" t="s">
        <v>210</v>
      </c>
      <c r="C5" s="126"/>
      <c r="D5" s="116"/>
      <c r="E5" s="497">
        <v>2012</v>
      </c>
      <c r="F5" s="497"/>
      <c r="G5" s="497"/>
      <c r="H5" s="257" t="s">
        <v>483</v>
      </c>
      <c r="I5" s="256"/>
      <c r="J5" s="257" t="s">
        <v>492</v>
      </c>
      <c r="K5" s="256"/>
      <c r="L5" s="257" t="s">
        <v>491</v>
      </c>
    </row>
    <row r="6" spans="1:13" s="518" customFormat="1" ht="15.75">
      <c r="A6" s="115"/>
      <c r="B6" s="568" t="s">
        <v>211</v>
      </c>
      <c r="C6" s="466">
        <v>2010</v>
      </c>
      <c r="D6" s="466">
        <v>2011</v>
      </c>
      <c r="E6" s="466"/>
      <c r="F6" s="466"/>
      <c r="G6" s="466"/>
      <c r="H6" s="645"/>
      <c r="I6" s="262"/>
      <c r="J6" s="645" t="s">
        <v>468</v>
      </c>
      <c r="K6" s="262"/>
      <c r="L6" s="263" t="s">
        <v>499</v>
      </c>
    </row>
    <row r="7" spans="1:13" s="518" customFormat="1" ht="15.75">
      <c r="A7" s="115"/>
      <c r="B7" s="121"/>
      <c r="C7" s="466"/>
      <c r="D7" s="466"/>
      <c r="E7" s="466"/>
      <c r="F7" s="466"/>
      <c r="G7" s="466"/>
      <c r="H7" s="266"/>
      <c r="I7" s="262"/>
      <c r="J7" s="266" t="s">
        <v>468</v>
      </c>
      <c r="K7" s="262"/>
      <c r="L7" s="266" t="s">
        <v>500</v>
      </c>
    </row>
    <row r="8" spans="1:13" s="518" customFormat="1" ht="4.9000000000000004" customHeight="1">
      <c r="A8" s="115"/>
      <c r="B8" s="122"/>
      <c r="C8" s="467"/>
      <c r="D8" s="467"/>
      <c r="E8" s="467"/>
      <c r="F8" s="116"/>
      <c r="G8" s="116"/>
      <c r="H8" s="498"/>
      <c r="I8" s="498"/>
      <c r="J8" s="498"/>
      <c r="K8" s="498"/>
      <c r="L8" s="498"/>
    </row>
    <row r="9" spans="1:13" s="518" customFormat="1" ht="3" customHeight="1">
      <c r="A9" s="115"/>
      <c r="B9" s="122"/>
      <c r="C9" s="116"/>
      <c r="D9" s="116"/>
      <c r="E9" s="116"/>
      <c r="F9" s="116"/>
      <c r="G9" s="116"/>
      <c r="H9" s="496"/>
      <c r="I9" s="496"/>
      <c r="J9" s="496"/>
      <c r="K9" s="496"/>
      <c r="L9" s="496"/>
    </row>
    <row r="10" spans="1:13" s="519" customFormat="1" ht="15.75">
      <c r="A10" s="120"/>
      <c r="B10" s="122"/>
      <c r="C10" s="236"/>
      <c r="D10" s="236"/>
      <c r="E10" s="236"/>
      <c r="F10" s="236"/>
      <c r="G10" s="236"/>
      <c r="H10" s="949" t="s">
        <v>485</v>
      </c>
      <c r="I10" s="949"/>
      <c r="J10" s="949"/>
      <c r="K10" s="949"/>
      <c r="L10" s="949"/>
    </row>
    <row r="11" spans="1:13" s="519" customFormat="1" ht="4.5" customHeight="1" thickBot="1">
      <c r="A11" s="469"/>
      <c r="B11" s="470"/>
      <c r="C11" s="443"/>
      <c r="D11" s="443"/>
      <c r="E11" s="443"/>
      <c r="F11" s="443"/>
      <c r="G11" s="443"/>
      <c r="H11" s="443"/>
      <c r="I11" s="443"/>
      <c r="J11" s="443"/>
      <c r="K11" s="443"/>
      <c r="L11" s="443"/>
    </row>
    <row r="12" spans="1:13" s="518" customFormat="1" ht="18.75" customHeight="1">
      <c r="B12" s="471" t="s">
        <v>420</v>
      </c>
      <c r="C12" s="311">
        <v>13544762.155999999</v>
      </c>
      <c r="D12" s="311">
        <v>15752292.204</v>
      </c>
      <c r="E12" s="311">
        <v>18634431.579</v>
      </c>
      <c r="F12" s="311"/>
      <c r="G12" s="311"/>
      <c r="H12" s="641">
        <v>16246511.059</v>
      </c>
      <c r="I12" s="641"/>
      <c r="J12" s="641">
        <v>18584592.403999999</v>
      </c>
      <c r="K12" s="641"/>
      <c r="L12" s="641">
        <v>1329390</v>
      </c>
      <c r="M12" s="275"/>
    </row>
    <row r="13" spans="1:13" s="518" customFormat="1" ht="15.75">
      <c r="B13" s="471" t="s">
        <v>421</v>
      </c>
      <c r="C13" s="311">
        <v>0</v>
      </c>
      <c r="D13" s="311">
        <v>0</v>
      </c>
      <c r="E13" s="311">
        <v>199.1</v>
      </c>
      <c r="F13" s="311"/>
      <c r="G13" s="311"/>
      <c r="H13" s="641">
        <v>0</v>
      </c>
      <c r="I13" s="641"/>
      <c r="J13" s="641">
        <v>681.83900000000006</v>
      </c>
      <c r="K13" s="641"/>
      <c r="L13" s="641" t="s">
        <v>189</v>
      </c>
      <c r="M13" s="275"/>
    </row>
    <row r="14" spans="1:13" s="518" customFormat="1" ht="15.75">
      <c r="B14" s="471" t="s">
        <v>422</v>
      </c>
      <c r="C14" s="311">
        <v>296145.18699999998</v>
      </c>
      <c r="D14" s="311">
        <v>303007.66499999998</v>
      </c>
      <c r="E14" s="311">
        <v>335889.772</v>
      </c>
      <c r="F14" s="311"/>
      <c r="G14" s="311"/>
      <c r="H14" s="641">
        <v>138685.296</v>
      </c>
      <c r="I14" s="641"/>
      <c r="J14" s="641">
        <v>369219.01899999997</v>
      </c>
      <c r="K14" s="641"/>
      <c r="L14" s="641">
        <v>12754</v>
      </c>
      <c r="M14" s="275"/>
    </row>
    <row r="15" spans="1:13" s="518" customFormat="1" ht="15.75">
      <c r="B15" s="471" t="s">
        <v>404</v>
      </c>
      <c r="C15" s="313">
        <v>7.9</v>
      </c>
      <c r="D15" s="313">
        <v>31.529</v>
      </c>
      <c r="E15" s="311">
        <v>109.958</v>
      </c>
      <c r="F15" s="311"/>
      <c r="G15" s="311"/>
      <c r="H15" s="641">
        <v>6353.4489999999996</v>
      </c>
      <c r="I15" s="641"/>
      <c r="J15" s="641">
        <v>2249.7559999999999</v>
      </c>
      <c r="K15" s="641"/>
      <c r="L15" s="875" t="s">
        <v>189</v>
      </c>
      <c r="M15" s="275"/>
    </row>
    <row r="16" spans="1:13" s="518" customFormat="1" ht="9.75" customHeight="1">
      <c r="B16" s="149"/>
      <c r="C16" s="313"/>
      <c r="D16" s="313"/>
      <c r="E16" s="311"/>
      <c r="F16" s="311"/>
      <c r="G16" s="311"/>
      <c r="H16" s="641"/>
      <c r="I16" s="641"/>
      <c r="J16" s="641"/>
      <c r="K16" s="641"/>
      <c r="L16" s="641"/>
      <c r="M16" s="275"/>
    </row>
    <row r="17" spans="1:16" s="518" customFormat="1" ht="15.75">
      <c r="B17" s="309" t="s">
        <v>265</v>
      </c>
      <c r="C17" s="372">
        <v>3269876.3119999999</v>
      </c>
      <c r="D17" s="372">
        <v>3863625.3560000001</v>
      </c>
      <c r="E17" s="372">
        <v>4772844.3899999997</v>
      </c>
      <c r="F17" s="372"/>
      <c r="G17" s="372"/>
      <c r="H17" s="868">
        <v>13174911.99</v>
      </c>
      <c r="I17" s="813"/>
      <c r="J17" s="869">
        <v>3987135.9369999999</v>
      </c>
      <c r="K17" s="869"/>
      <c r="L17" s="875">
        <v>323275</v>
      </c>
      <c r="M17" s="275"/>
    </row>
    <row r="18" spans="1:16" s="518" customFormat="1" ht="15.75">
      <c r="A18" s="281"/>
      <c r="B18" s="310" t="s">
        <v>266</v>
      </c>
      <c r="C18" s="472"/>
      <c r="D18" s="472"/>
      <c r="E18" s="490" t="s">
        <v>456</v>
      </c>
      <c r="F18" s="472"/>
      <c r="G18" s="472"/>
      <c r="H18" s="641"/>
      <c r="I18" s="641"/>
      <c r="J18" s="641"/>
      <c r="K18" s="641"/>
      <c r="L18" s="641"/>
      <c r="M18" s="275"/>
    </row>
    <row r="19" spans="1:16" s="518" customFormat="1" ht="5.25" customHeight="1">
      <c r="A19" s="281"/>
      <c r="B19" s="310"/>
      <c r="C19" s="472"/>
      <c r="D19" s="472"/>
      <c r="E19" s="472"/>
      <c r="F19" s="472"/>
      <c r="G19" s="472"/>
      <c r="H19" s="641"/>
      <c r="I19" s="641"/>
      <c r="J19" s="641"/>
      <c r="K19" s="641"/>
      <c r="L19" s="641"/>
      <c r="M19" s="275"/>
    </row>
    <row r="20" spans="1:16" s="518" customFormat="1" ht="15.75">
      <c r="B20" s="471" t="s">
        <v>423</v>
      </c>
      <c r="C20" s="472">
        <v>1612815.1310000001</v>
      </c>
      <c r="D20" s="311">
        <v>1702220.0209999999</v>
      </c>
      <c r="E20" s="311">
        <v>2051083.4080000001</v>
      </c>
      <c r="F20" s="311"/>
      <c r="G20" s="311"/>
      <c r="H20" s="641">
        <v>2169540.7420000001</v>
      </c>
      <c r="I20" s="641"/>
      <c r="J20" s="641">
        <v>3103975.2779999999</v>
      </c>
      <c r="K20" s="641"/>
      <c r="L20" s="641">
        <v>260974</v>
      </c>
      <c r="M20" s="275"/>
    </row>
    <row r="21" spans="1:16" s="518" customFormat="1" ht="15.75">
      <c r="B21" s="471" t="s">
        <v>268</v>
      </c>
      <c r="C21" s="472">
        <v>30855.41</v>
      </c>
      <c r="D21" s="311">
        <v>49973.909</v>
      </c>
      <c r="E21" s="311">
        <v>25174.085999999999</v>
      </c>
      <c r="F21" s="311"/>
      <c r="G21" s="311"/>
      <c r="H21" s="641">
        <v>15379.85</v>
      </c>
      <c r="I21" s="641"/>
      <c r="J21" s="641">
        <v>16475.058000000001</v>
      </c>
      <c r="K21" s="641"/>
      <c r="L21" s="641">
        <v>1329</v>
      </c>
      <c r="M21" s="275"/>
    </row>
    <row r="22" spans="1:16" s="518" customFormat="1" ht="15.75">
      <c r="B22" s="471" t="s">
        <v>269</v>
      </c>
      <c r="C22" s="472">
        <v>871027.19999999995</v>
      </c>
      <c r="D22" s="311">
        <v>1087979.534</v>
      </c>
      <c r="E22" s="311">
        <v>1451800.2009999999</v>
      </c>
      <c r="F22" s="311"/>
      <c r="G22" s="311"/>
      <c r="H22" s="641">
        <v>555085.12899999996</v>
      </c>
      <c r="I22" s="641"/>
      <c r="J22" s="641">
        <v>463920.223</v>
      </c>
      <c r="K22" s="641"/>
      <c r="L22" s="641">
        <v>17683</v>
      </c>
      <c r="M22" s="275"/>
    </row>
    <row r="23" spans="1:16" s="518" customFormat="1" ht="15.75">
      <c r="B23" s="471" t="s">
        <v>424</v>
      </c>
      <c r="C23" s="472">
        <v>220043.49</v>
      </c>
      <c r="D23" s="311">
        <v>298604.20199999999</v>
      </c>
      <c r="E23" s="311">
        <v>730419.87300000002</v>
      </c>
      <c r="F23" s="311"/>
      <c r="G23" s="311"/>
      <c r="H23" s="641">
        <v>10249011.653999999</v>
      </c>
      <c r="I23" s="641"/>
      <c r="J23" s="641">
        <v>187854.24900000001</v>
      </c>
      <c r="K23" s="641"/>
      <c r="L23" s="641">
        <v>29647</v>
      </c>
      <c r="M23" s="275"/>
    </row>
    <row r="24" spans="1:16" s="518" customFormat="1" ht="15.75">
      <c r="B24" s="471" t="s">
        <v>271</v>
      </c>
      <c r="C24" s="472">
        <v>535091.50300000003</v>
      </c>
      <c r="D24" s="311">
        <v>721329.1</v>
      </c>
      <c r="E24" s="311">
        <v>514307.32799999998</v>
      </c>
      <c r="F24" s="311"/>
      <c r="G24" s="311"/>
      <c r="H24" s="641">
        <v>185863.36499999999</v>
      </c>
      <c r="I24" s="641"/>
      <c r="J24" s="641">
        <v>214776.51800000001</v>
      </c>
      <c r="K24" s="641"/>
      <c r="L24" s="641">
        <v>13642</v>
      </c>
      <c r="M24" s="275"/>
    </row>
    <row r="25" spans="1:16" s="518" customFormat="1" ht="15.75">
      <c r="B25" s="471" t="s">
        <v>404</v>
      </c>
      <c r="C25" s="472">
        <v>43.578000000000003</v>
      </c>
      <c r="D25" s="311">
        <v>3518.59</v>
      </c>
      <c r="E25" s="311">
        <v>59.494</v>
      </c>
      <c r="F25" s="311"/>
      <c r="G25" s="311"/>
      <c r="H25" s="641">
        <v>31.25</v>
      </c>
      <c r="I25" s="641"/>
      <c r="J25" s="641">
        <v>134.61099999999999</v>
      </c>
      <c r="K25" s="641"/>
      <c r="L25" s="641">
        <v>0</v>
      </c>
      <c r="M25" s="275"/>
      <c r="P25" s="474"/>
    </row>
    <row r="26" spans="1:16" s="518" customFormat="1" ht="4.5" customHeight="1">
      <c r="B26" s="149"/>
      <c r="C26" s="472"/>
      <c r="D26" s="311"/>
      <c r="E26" s="311"/>
      <c r="F26" s="311"/>
      <c r="G26" s="311"/>
      <c r="H26" s="641"/>
      <c r="I26" s="641"/>
      <c r="J26" s="641"/>
      <c r="K26" s="641"/>
      <c r="L26" s="641"/>
      <c r="M26" s="275"/>
    </row>
    <row r="27" spans="1:16" s="518" customFormat="1" ht="15.75">
      <c r="B27" s="309" t="s">
        <v>272</v>
      </c>
      <c r="C27" s="312">
        <v>879867.21499999997</v>
      </c>
      <c r="D27" s="312">
        <v>1158849.8740000001</v>
      </c>
      <c r="E27" s="312">
        <v>2068901.605</v>
      </c>
      <c r="F27" s="312"/>
      <c r="G27" s="312"/>
      <c r="H27" s="868">
        <v>728760.66700000002</v>
      </c>
      <c r="I27" s="813"/>
      <c r="J27" s="869">
        <v>826035.54799999995</v>
      </c>
      <c r="K27" s="869"/>
      <c r="L27" s="875">
        <v>74594891</v>
      </c>
      <c r="M27" s="275"/>
    </row>
    <row r="28" spans="1:16" s="518" customFormat="1" ht="15.75">
      <c r="B28" s="314" t="s">
        <v>425</v>
      </c>
      <c r="C28" s="317"/>
      <c r="D28" s="317"/>
      <c r="E28" s="317"/>
      <c r="F28" s="317"/>
      <c r="G28" s="317"/>
      <c r="H28" s="641"/>
      <c r="I28" s="641"/>
      <c r="J28" s="641"/>
      <c r="K28" s="641"/>
      <c r="L28" s="641"/>
      <c r="M28" s="275"/>
    </row>
    <row r="29" spans="1:16" s="518" customFormat="1" ht="6" customHeight="1">
      <c r="B29" s="149"/>
      <c r="C29" s="317"/>
      <c r="D29" s="311"/>
      <c r="E29" s="311"/>
      <c r="F29" s="311"/>
      <c r="G29" s="311"/>
      <c r="H29" s="641"/>
      <c r="I29" s="641"/>
      <c r="J29" s="641"/>
      <c r="K29" s="641"/>
      <c r="L29" s="641"/>
      <c r="M29" s="275"/>
    </row>
    <row r="30" spans="1:16" s="518" customFormat="1" ht="15.75">
      <c r="B30" s="471" t="s">
        <v>444</v>
      </c>
      <c r="C30" s="319">
        <v>88367.013000000006</v>
      </c>
      <c r="D30" s="311">
        <v>36779.879000000001</v>
      </c>
      <c r="E30" s="311">
        <v>32193</v>
      </c>
      <c r="F30" s="311"/>
      <c r="G30" s="311"/>
      <c r="H30" s="641">
        <v>54659.180999999997</v>
      </c>
      <c r="I30" s="641"/>
      <c r="J30" s="641">
        <v>46047.955999999998</v>
      </c>
      <c r="K30" s="641"/>
      <c r="L30" s="641">
        <v>6959</v>
      </c>
      <c r="M30" s="275"/>
    </row>
    <row r="31" spans="1:16" s="518" customFormat="1" ht="15.75">
      <c r="B31" s="471" t="s">
        <v>445</v>
      </c>
      <c r="C31" s="317">
        <v>78082.788</v>
      </c>
      <c r="D31" s="162">
        <v>127699.454</v>
      </c>
      <c r="E31" s="311">
        <v>393536.02799999999</v>
      </c>
      <c r="F31" s="311"/>
      <c r="G31" s="311"/>
      <c r="H31" s="641">
        <v>43506.514000000003</v>
      </c>
      <c r="I31" s="641"/>
      <c r="J31" s="641">
        <v>62450.067000000003</v>
      </c>
      <c r="K31" s="641"/>
      <c r="L31" s="641">
        <v>2772</v>
      </c>
      <c r="M31" s="275"/>
    </row>
    <row r="32" spans="1:16" s="518" customFormat="1" ht="15.75">
      <c r="B32" s="471" t="s">
        <v>427</v>
      </c>
      <c r="C32" s="319">
        <v>286067.02399999998</v>
      </c>
      <c r="D32" s="162">
        <v>297571.13699999999</v>
      </c>
      <c r="E32" s="311">
        <v>358585.35</v>
      </c>
      <c r="F32" s="311"/>
      <c r="G32" s="311"/>
      <c r="H32" s="641">
        <v>222244.22399999999</v>
      </c>
      <c r="I32" s="641"/>
      <c r="J32" s="641">
        <v>181048.516</v>
      </c>
      <c r="K32" s="641"/>
      <c r="L32" s="641">
        <v>9018</v>
      </c>
      <c r="M32" s="275"/>
    </row>
    <row r="33" spans="1:19" s="518" customFormat="1" ht="15.75">
      <c r="B33" s="471" t="s">
        <v>275</v>
      </c>
      <c r="C33" s="317">
        <v>41461.500999999997</v>
      </c>
      <c r="D33" s="162">
        <v>156241.5</v>
      </c>
      <c r="E33" s="311">
        <v>117337.852</v>
      </c>
      <c r="F33" s="311"/>
      <c r="G33" s="311"/>
      <c r="H33" s="641">
        <v>115115.66800000001</v>
      </c>
      <c r="I33" s="641"/>
      <c r="J33" s="641">
        <v>64054.298999999999</v>
      </c>
      <c r="K33" s="641"/>
      <c r="L33" s="641">
        <v>3774</v>
      </c>
      <c r="M33" s="275"/>
    </row>
    <row r="34" spans="1:19" s="518" customFormat="1" ht="15.75">
      <c r="B34" s="471" t="s">
        <v>276</v>
      </c>
      <c r="C34" s="317">
        <v>66391.775999999998</v>
      </c>
      <c r="D34" s="162">
        <v>77420.078999999998</v>
      </c>
      <c r="E34" s="311">
        <v>71360.762000000002</v>
      </c>
      <c r="F34" s="311"/>
      <c r="G34" s="311"/>
      <c r="H34" s="641">
        <v>83802.75</v>
      </c>
      <c r="I34" s="641"/>
      <c r="J34" s="641">
        <v>62497.196000000004</v>
      </c>
      <c r="K34" s="641"/>
      <c r="L34" s="641">
        <v>7261</v>
      </c>
      <c r="M34" s="275"/>
    </row>
    <row r="35" spans="1:19" s="518" customFormat="1" ht="15.75">
      <c r="B35" s="471" t="s">
        <v>277</v>
      </c>
      <c r="C35" s="317">
        <v>12798.212</v>
      </c>
      <c r="D35" s="162">
        <v>17028.143</v>
      </c>
      <c r="E35" s="311">
        <v>99924.471000000005</v>
      </c>
      <c r="F35" s="311"/>
      <c r="G35" s="311"/>
      <c r="H35" s="641">
        <v>23886.539000000001</v>
      </c>
      <c r="I35" s="641"/>
      <c r="J35" s="641">
        <v>16748.075000000001</v>
      </c>
      <c r="K35" s="641"/>
      <c r="L35" s="641">
        <v>2275</v>
      </c>
      <c r="M35" s="275"/>
    </row>
    <row r="36" spans="1:19" s="518" customFormat="1" ht="15.75">
      <c r="B36" s="471" t="s">
        <v>404</v>
      </c>
      <c r="C36" s="317">
        <v>6025.4070000000002</v>
      </c>
      <c r="D36" s="162">
        <v>4518.6279999999997</v>
      </c>
      <c r="E36" s="311">
        <v>620276</v>
      </c>
      <c r="F36" s="311"/>
      <c r="G36" s="311"/>
      <c r="H36" s="641">
        <v>185545.791</v>
      </c>
      <c r="I36" s="641"/>
      <c r="J36" s="641">
        <v>393189.43900000001</v>
      </c>
      <c r="K36" s="641"/>
      <c r="L36" s="641">
        <v>42535</v>
      </c>
      <c r="M36" s="275"/>
    </row>
    <row r="37" spans="1:19" s="518" customFormat="1" ht="8.25" customHeight="1">
      <c r="B37" s="149"/>
      <c r="C37" s="319"/>
      <c r="D37" s="162"/>
      <c r="E37" s="311"/>
      <c r="F37" s="311"/>
      <c r="G37" s="311"/>
      <c r="H37" s="641"/>
      <c r="I37" s="641"/>
      <c r="J37" s="641"/>
      <c r="K37" s="641"/>
      <c r="L37" s="641"/>
      <c r="M37" s="275"/>
    </row>
    <row r="38" spans="1:19" s="518" customFormat="1" ht="15.75">
      <c r="B38" s="309" t="s">
        <v>278</v>
      </c>
      <c r="C38" s="372">
        <v>51989.773000000001</v>
      </c>
      <c r="D38" s="372">
        <v>68547.675000000003</v>
      </c>
      <c r="E38" s="372"/>
      <c r="F38" s="372"/>
      <c r="G38" s="372"/>
      <c r="H38" s="641"/>
      <c r="I38" s="641"/>
      <c r="J38" s="641"/>
      <c r="K38" s="641"/>
      <c r="L38" s="641"/>
      <c r="M38" s="275"/>
    </row>
    <row r="39" spans="1:19" s="518" customFormat="1" ht="15.75">
      <c r="A39" s="281"/>
      <c r="B39" s="310" t="s">
        <v>279</v>
      </c>
      <c r="C39" s="472"/>
      <c r="D39" s="472"/>
      <c r="E39" s="372">
        <v>92805.255999999994</v>
      </c>
      <c r="F39" s="372"/>
      <c r="G39" s="372"/>
      <c r="H39" s="868">
        <v>421630.30800000002</v>
      </c>
      <c r="I39" s="813"/>
      <c r="J39" s="869">
        <v>322902.62099999998</v>
      </c>
      <c r="K39" s="869"/>
      <c r="L39" s="875">
        <v>22209</v>
      </c>
      <c r="M39" s="275"/>
    </row>
    <row r="40" spans="1:19" s="518" customFormat="1" ht="5.25" customHeight="1">
      <c r="A40" s="281"/>
      <c r="B40" s="310"/>
      <c r="C40" s="472"/>
      <c r="D40" s="472"/>
      <c r="E40" s="472"/>
      <c r="F40" s="472"/>
      <c r="G40" s="472"/>
      <c r="H40" s="641"/>
      <c r="I40" s="641"/>
      <c r="J40" s="641"/>
      <c r="K40" s="641"/>
      <c r="L40" s="641"/>
      <c r="M40" s="275"/>
      <c r="S40" s="518" t="s">
        <v>486</v>
      </c>
    </row>
    <row r="41" spans="1:19" s="518" customFormat="1" ht="15.75">
      <c r="B41" s="471" t="s">
        <v>280</v>
      </c>
      <c r="C41" s="472">
        <v>18194.555</v>
      </c>
      <c r="D41" s="311">
        <v>29902.199000000001</v>
      </c>
      <c r="E41" s="311">
        <v>35945.811999999998</v>
      </c>
      <c r="F41" s="311"/>
      <c r="G41" s="311"/>
      <c r="H41" s="641">
        <v>71633.285999999993</v>
      </c>
      <c r="I41" s="641"/>
      <c r="J41" s="641">
        <v>61042.267999999996</v>
      </c>
      <c r="K41" s="641"/>
      <c r="L41" s="641">
        <v>3040</v>
      </c>
      <c r="M41" s="275"/>
    </row>
    <row r="42" spans="1:19" s="518" customFormat="1" ht="15.75">
      <c r="B42" s="471" t="s">
        <v>281</v>
      </c>
      <c r="C42" s="472">
        <v>24190.758999999998</v>
      </c>
      <c r="D42" s="311">
        <v>30403.006000000001</v>
      </c>
      <c r="E42" s="311">
        <v>46129.256999999998</v>
      </c>
      <c r="F42" s="311"/>
      <c r="G42" s="311"/>
      <c r="H42" s="641">
        <v>29840.416000000001</v>
      </c>
      <c r="I42" s="641"/>
      <c r="J42" s="641">
        <v>38462.881999999998</v>
      </c>
      <c r="K42" s="641"/>
      <c r="L42" s="641">
        <v>3476</v>
      </c>
      <c r="M42" s="275"/>
    </row>
    <row r="43" spans="1:19" s="518" customFormat="1" ht="15.75">
      <c r="B43" s="471" t="s">
        <v>282</v>
      </c>
      <c r="C43" s="472">
        <v>9044.9590000000007</v>
      </c>
      <c r="D43" s="311">
        <v>7953.9719999999998</v>
      </c>
      <c r="E43" s="311">
        <v>8982.875</v>
      </c>
      <c r="F43" s="311"/>
      <c r="G43" s="311"/>
      <c r="H43" s="641">
        <v>47197.834999999999</v>
      </c>
      <c r="I43" s="641"/>
      <c r="J43" s="641">
        <v>43785.220999999998</v>
      </c>
      <c r="K43" s="641"/>
      <c r="L43" s="641">
        <v>3131</v>
      </c>
      <c r="M43" s="275"/>
    </row>
    <row r="44" spans="1:19" s="518" customFormat="1" ht="18">
      <c r="B44" s="759" t="s">
        <v>471</v>
      </c>
      <c r="C44" s="472"/>
      <c r="D44" s="311"/>
      <c r="E44" s="311"/>
      <c r="F44" s="311"/>
      <c r="G44" s="311"/>
      <c r="H44" s="641">
        <v>272861.56099999999</v>
      </c>
      <c r="I44" s="641"/>
      <c r="J44" s="641">
        <v>179251.18799999999</v>
      </c>
      <c r="K44" s="641"/>
      <c r="L44" s="641">
        <v>10253</v>
      </c>
      <c r="M44" s="275"/>
    </row>
    <row r="45" spans="1:19" s="518" customFormat="1" ht="15.75">
      <c r="B45" s="471" t="s">
        <v>404</v>
      </c>
      <c r="C45" s="472">
        <v>559.5</v>
      </c>
      <c r="D45" s="311">
        <v>288.49799999999999</v>
      </c>
      <c r="E45" s="311">
        <v>1747.3119999999999</v>
      </c>
      <c r="F45" s="311"/>
      <c r="G45" s="311"/>
      <c r="H45" s="641">
        <v>97.21</v>
      </c>
      <c r="I45" s="641"/>
      <c r="J45" s="641">
        <v>361.06200000000001</v>
      </c>
      <c r="K45" s="641"/>
      <c r="L45" s="641">
        <v>2309</v>
      </c>
      <c r="M45" s="275"/>
    </row>
    <row r="46" spans="1:19" s="518" customFormat="1" ht="6.75" customHeight="1">
      <c r="B46" s="149"/>
      <c r="C46" s="472"/>
      <c r="D46" s="162"/>
      <c r="E46" s="311"/>
      <c r="F46" s="311"/>
      <c r="G46" s="311"/>
      <c r="H46" s="641"/>
      <c r="I46" s="641"/>
      <c r="J46" s="641"/>
      <c r="K46" s="641"/>
      <c r="L46" s="641"/>
      <c r="M46" s="275"/>
    </row>
    <row r="47" spans="1:19" s="518" customFormat="1" ht="15.75">
      <c r="B47" s="309" t="s">
        <v>283</v>
      </c>
      <c r="C47" s="311"/>
      <c r="D47" s="311"/>
      <c r="E47" s="311"/>
      <c r="F47" s="311"/>
      <c r="G47" s="311"/>
      <c r="H47" s="641"/>
      <c r="I47" s="641"/>
      <c r="J47" s="641"/>
      <c r="K47" s="641"/>
      <c r="L47" s="641"/>
      <c r="M47" s="275"/>
    </row>
    <row r="48" spans="1:19" s="518" customFormat="1" ht="15.75">
      <c r="B48" s="314" t="s">
        <v>428</v>
      </c>
      <c r="C48" s="372">
        <v>282752.12</v>
      </c>
      <c r="D48" s="372">
        <v>288235.19900000002</v>
      </c>
      <c r="E48" s="372">
        <v>154931.72700000001</v>
      </c>
      <c r="F48" s="372"/>
      <c r="G48" s="372"/>
      <c r="H48" s="868">
        <v>99484.822</v>
      </c>
      <c r="I48" s="813"/>
      <c r="J48" s="869">
        <v>199651.978</v>
      </c>
      <c r="K48" s="869"/>
      <c r="L48" s="875">
        <v>2842</v>
      </c>
      <c r="M48" s="275"/>
    </row>
    <row r="49" spans="1:13" s="518" customFormat="1" ht="15.75">
      <c r="B49" s="314" t="s">
        <v>429</v>
      </c>
      <c r="C49" s="311"/>
      <c r="D49" s="311"/>
      <c r="E49" s="311"/>
      <c r="F49" s="311"/>
      <c r="G49" s="311"/>
      <c r="H49" s="641"/>
      <c r="I49" s="641"/>
      <c r="J49" s="641"/>
      <c r="K49" s="641"/>
      <c r="L49" s="641"/>
      <c r="M49" s="275"/>
    </row>
    <row r="50" spans="1:13" s="518" customFormat="1" ht="6.75" customHeight="1">
      <c r="A50" s="281"/>
      <c r="B50" s="310"/>
      <c r="C50" s="311"/>
      <c r="D50" s="472"/>
      <c r="E50" s="472"/>
      <c r="F50" s="472"/>
      <c r="G50" s="472"/>
      <c r="H50" s="641"/>
      <c r="I50" s="641"/>
      <c r="J50" s="641"/>
      <c r="K50" s="641"/>
      <c r="L50" s="641"/>
      <c r="M50" s="275"/>
    </row>
    <row r="51" spans="1:13" s="518" customFormat="1" ht="15.75">
      <c r="B51" s="471" t="s">
        <v>446</v>
      </c>
      <c r="C51" s="311">
        <v>68422.857000000004</v>
      </c>
      <c r="D51" s="311">
        <v>7964.4849999999997</v>
      </c>
      <c r="E51" s="311">
        <v>10116.15</v>
      </c>
      <c r="F51" s="311"/>
      <c r="G51" s="311"/>
      <c r="H51" s="641">
        <v>2223.1190000000001</v>
      </c>
      <c r="I51" s="641"/>
      <c r="J51" s="641">
        <v>29064.657999999999</v>
      </c>
      <c r="K51" s="641"/>
      <c r="L51" s="875" t="s">
        <v>189</v>
      </c>
      <c r="M51" s="275"/>
    </row>
    <row r="52" spans="1:13" s="518" customFormat="1" ht="15.75">
      <c r="B52" s="149" t="s">
        <v>447</v>
      </c>
      <c r="C52" s="311">
        <v>149051.27100000001</v>
      </c>
      <c r="D52" s="311">
        <v>220073.864</v>
      </c>
      <c r="E52" s="311">
        <v>116676.807</v>
      </c>
      <c r="F52" s="311"/>
      <c r="G52" s="311"/>
      <c r="H52" s="641">
        <v>561.01300000000003</v>
      </c>
      <c r="I52" s="643"/>
      <c r="J52" s="641">
        <v>0</v>
      </c>
      <c r="K52" s="643"/>
      <c r="L52" s="875" t="s">
        <v>189</v>
      </c>
      <c r="M52" s="275"/>
    </row>
    <row r="53" spans="1:13" s="518" customFormat="1" ht="15.75">
      <c r="B53" s="471" t="s">
        <v>286</v>
      </c>
      <c r="C53" s="311">
        <v>64792.678999999996</v>
      </c>
      <c r="D53" s="311">
        <v>59045.968999999997</v>
      </c>
      <c r="E53" s="311">
        <v>15823.101000000001</v>
      </c>
      <c r="F53" s="311"/>
      <c r="G53" s="311"/>
      <c r="H53" s="641">
        <v>50600.754999999997</v>
      </c>
      <c r="I53" s="641"/>
      <c r="J53" s="641">
        <v>166839.53099999999</v>
      </c>
      <c r="K53" s="641"/>
      <c r="L53" s="641">
        <v>2141</v>
      </c>
      <c r="M53" s="275"/>
    </row>
    <row r="54" spans="1:13" s="518" customFormat="1" ht="15.75">
      <c r="B54" s="471" t="s">
        <v>287</v>
      </c>
      <c r="C54" s="311" t="s">
        <v>189</v>
      </c>
      <c r="D54" s="311">
        <v>556.14300000000003</v>
      </c>
      <c r="E54" s="311">
        <v>10920.415000000001</v>
      </c>
      <c r="F54" s="311"/>
      <c r="G54" s="311"/>
      <c r="H54" s="641">
        <v>44466.055999999997</v>
      </c>
      <c r="I54" s="641"/>
      <c r="J54" s="641">
        <v>3651.7939999999999</v>
      </c>
      <c r="K54" s="641"/>
      <c r="L54" s="641">
        <v>700</v>
      </c>
      <c r="M54" s="275"/>
    </row>
    <row r="55" spans="1:13" s="518" customFormat="1" ht="15.75">
      <c r="B55" s="471" t="s">
        <v>404</v>
      </c>
      <c r="C55" s="311">
        <v>485.31299999999999</v>
      </c>
      <c r="D55" s="162">
        <v>594.73800000000006</v>
      </c>
      <c r="E55" s="311">
        <v>1395.2539999999999</v>
      </c>
      <c r="F55" s="311"/>
      <c r="G55" s="311"/>
      <c r="H55" s="641">
        <v>1633.8789999999999</v>
      </c>
      <c r="I55" s="641"/>
      <c r="J55" s="641">
        <v>95.995000000000005</v>
      </c>
      <c r="K55" s="641"/>
      <c r="L55" s="875">
        <v>1</v>
      </c>
      <c r="M55" s="275"/>
    </row>
    <row r="56" spans="1:13" s="518" customFormat="1" ht="9.75" customHeight="1">
      <c r="B56" s="149"/>
      <c r="C56" s="319"/>
      <c r="D56" s="162"/>
      <c r="E56" s="311"/>
      <c r="F56" s="311"/>
      <c r="G56" s="311"/>
      <c r="H56" s="641"/>
      <c r="I56" s="641"/>
      <c r="J56" s="641"/>
      <c r="K56" s="641"/>
      <c r="L56" s="641"/>
      <c r="M56" s="275"/>
    </row>
    <row r="57" spans="1:13" s="518" customFormat="1" ht="15.75">
      <c r="B57" s="309" t="s">
        <v>288</v>
      </c>
      <c r="C57" s="372">
        <v>351711.17200000002</v>
      </c>
      <c r="D57" s="372">
        <v>498268.696</v>
      </c>
      <c r="E57" s="372">
        <v>462775.56</v>
      </c>
      <c r="F57" s="372"/>
      <c r="G57" s="372"/>
      <c r="H57" s="868">
        <v>305894.16499999998</v>
      </c>
      <c r="I57" s="813"/>
      <c r="J57" s="869">
        <v>370389.97899999999</v>
      </c>
      <c r="K57" s="869"/>
      <c r="L57" s="875">
        <v>25763</v>
      </c>
      <c r="M57" s="275"/>
    </row>
    <row r="58" spans="1:13" s="518" customFormat="1" ht="6.75" customHeight="1">
      <c r="A58" s="281"/>
      <c r="B58" s="310"/>
      <c r="C58" s="472"/>
      <c r="D58" s="472"/>
      <c r="E58" s="472"/>
      <c r="F58" s="472"/>
      <c r="G58" s="472"/>
      <c r="H58" s="641"/>
      <c r="I58" s="641"/>
      <c r="J58" s="641"/>
      <c r="K58" s="641"/>
      <c r="L58" s="641"/>
      <c r="M58" s="275"/>
    </row>
    <row r="59" spans="1:13" s="518" customFormat="1" ht="15.75">
      <c r="B59" s="471" t="s">
        <v>289</v>
      </c>
      <c r="C59" s="472">
        <v>201602.084</v>
      </c>
      <c r="D59" s="311">
        <v>269080.51500000001</v>
      </c>
      <c r="E59" s="311">
        <v>246992.139</v>
      </c>
      <c r="F59" s="311"/>
      <c r="G59" s="311"/>
      <c r="H59" s="641">
        <v>185810.03599999999</v>
      </c>
      <c r="I59" s="641"/>
      <c r="J59" s="641">
        <v>270083.03999999998</v>
      </c>
      <c r="K59" s="641"/>
      <c r="L59" s="641">
        <v>20525</v>
      </c>
      <c r="M59" s="275"/>
    </row>
    <row r="60" spans="1:13" s="518" customFormat="1" ht="15.75">
      <c r="B60" s="471" t="s">
        <v>290</v>
      </c>
      <c r="C60" s="472">
        <v>129076.826</v>
      </c>
      <c r="D60" s="311">
        <v>170507.30499999999</v>
      </c>
      <c r="E60" s="311">
        <v>157069.587</v>
      </c>
      <c r="F60" s="311"/>
      <c r="G60" s="311"/>
      <c r="H60" s="641">
        <v>118099.63499999999</v>
      </c>
      <c r="I60" s="641"/>
      <c r="J60" s="641">
        <v>86645.066000000006</v>
      </c>
      <c r="K60" s="641"/>
      <c r="L60" s="641">
        <v>5238</v>
      </c>
      <c r="M60" s="275"/>
    </row>
    <row r="61" spans="1:13" s="518" customFormat="1" ht="15.75">
      <c r="B61" s="471" t="s">
        <v>404</v>
      </c>
      <c r="C61" s="149">
        <v>9402.7960000000003</v>
      </c>
      <c r="D61" s="149">
        <v>44728.59</v>
      </c>
      <c r="E61" s="149">
        <v>58714</v>
      </c>
      <c r="F61" s="149"/>
      <c r="G61" s="149"/>
      <c r="H61" s="641">
        <v>1984.4939999999999</v>
      </c>
      <c r="I61" s="641"/>
      <c r="J61" s="641">
        <v>13661.873</v>
      </c>
      <c r="K61" s="641"/>
      <c r="L61" s="875">
        <v>0</v>
      </c>
      <c r="M61" s="275"/>
    </row>
    <row r="62" spans="1:13" s="518" customFormat="1" ht="15.75">
      <c r="B62" s="149"/>
      <c r="C62" s="149"/>
      <c r="D62" s="149"/>
      <c r="E62" s="149"/>
      <c r="F62" s="149"/>
      <c r="G62" s="149"/>
      <c r="H62" s="641"/>
      <c r="I62" s="641"/>
      <c r="J62" s="641"/>
      <c r="K62" s="641"/>
      <c r="L62" s="641"/>
      <c r="M62" s="275"/>
    </row>
    <row r="63" spans="1:13" s="518" customFormat="1" ht="15.75" customHeight="1">
      <c r="B63" s="309" t="s">
        <v>292</v>
      </c>
      <c r="C63" s="491" t="s">
        <v>189</v>
      </c>
      <c r="D63" s="309">
        <v>252.51900000000001</v>
      </c>
      <c r="E63" s="309">
        <v>13.597</v>
      </c>
      <c r="F63" s="309"/>
      <c r="G63" s="309"/>
      <c r="H63" s="868">
        <v>0</v>
      </c>
      <c r="I63" s="813"/>
      <c r="J63" s="869">
        <v>0</v>
      </c>
      <c r="K63" s="869"/>
      <c r="L63" s="875"/>
      <c r="M63" s="275"/>
    </row>
    <row r="64" spans="1:13" s="518" customFormat="1" ht="15.75">
      <c r="B64" s="314" t="s">
        <v>293</v>
      </c>
      <c r="C64" s="149"/>
      <c r="D64" s="149"/>
      <c r="E64" s="149"/>
      <c r="F64" s="149"/>
      <c r="G64" s="149"/>
      <c r="H64" s="641"/>
      <c r="I64" s="641"/>
      <c r="J64" s="641"/>
      <c r="K64" s="641"/>
      <c r="L64" s="641"/>
      <c r="M64" s="275"/>
    </row>
    <row r="65" spans="1:13" s="518" customFormat="1" ht="6.75" customHeight="1">
      <c r="A65" s="281"/>
      <c r="B65" s="310"/>
      <c r="C65" s="472"/>
      <c r="D65" s="472"/>
      <c r="E65" s="472"/>
      <c r="F65" s="472"/>
      <c r="G65" s="472"/>
      <c r="H65" s="641"/>
      <c r="I65" s="641"/>
      <c r="J65" s="641"/>
      <c r="K65" s="641"/>
      <c r="L65" s="641"/>
      <c r="M65" s="275"/>
    </row>
    <row r="66" spans="1:13" s="518" customFormat="1" ht="16.5" customHeight="1">
      <c r="B66" s="309" t="s">
        <v>294</v>
      </c>
      <c r="C66" s="309">
        <v>27913262.795000002</v>
      </c>
      <c r="D66" s="309">
        <v>32772123.971999999</v>
      </c>
      <c r="E66" s="309">
        <v>37427113.631999999</v>
      </c>
      <c r="F66" s="309"/>
      <c r="G66" s="309"/>
      <c r="H66" s="868">
        <v>38090125.607000001</v>
      </c>
      <c r="I66" s="813"/>
      <c r="J66" s="869">
        <v>31619762.728999998</v>
      </c>
      <c r="K66" s="869"/>
      <c r="L66" s="875">
        <v>2374138</v>
      </c>
      <c r="M66" s="275"/>
    </row>
    <row r="67" spans="1:13" s="518" customFormat="1" ht="15" customHeight="1">
      <c r="B67" s="314" t="s">
        <v>295</v>
      </c>
      <c r="C67" s="309"/>
      <c r="D67" s="309"/>
      <c r="E67" s="309"/>
      <c r="F67" s="309"/>
      <c r="G67" s="309"/>
      <c r="H67" s="638"/>
      <c r="I67" s="638"/>
      <c r="J67" s="638"/>
      <c r="K67" s="638"/>
      <c r="L67" s="638"/>
      <c r="M67" s="275"/>
    </row>
    <row r="68" spans="1:13" s="518" customFormat="1" ht="15.75" hidden="1" customHeight="1">
      <c r="B68" s="314"/>
      <c r="C68" s="149"/>
      <c r="D68" s="149"/>
      <c r="E68" s="149" t="e">
        <f>#REF!+#REF!+#REF!+#REF!+#REF!+#REF!+#REF!+E17+E27+E39+E48+E57+E63</f>
        <v>#REF!</v>
      </c>
      <c r="F68" s="149"/>
      <c r="G68" s="149"/>
      <c r="H68" s="639"/>
      <c r="I68" s="639"/>
      <c r="J68" s="639"/>
      <c r="K68" s="639"/>
      <c r="L68" s="639"/>
      <c r="M68" s="275"/>
    </row>
    <row r="69" spans="1:13" s="518" customFormat="1" ht="9.75" customHeight="1" thickBot="1">
      <c r="B69" s="224"/>
      <c r="C69" s="224"/>
      <c r="D69" s="224"/>
      <c r="E69" s="224"/>
      <c r="F69" s="224"/>
      <c r="G69" s="224"/>
      <c r="H69" s="649"/>
      <c r="I69" s="649"/>
      <c r="J69" s="649"/>
      <c r="K69" s="649"/>
      <c r="L69" s="649"/>
      <c r="M69" s="275"/>
    </row>
    <row r="70" spans="1:13" s="518" customFormat="1" ht="9.75" customHeight="1">
      <c r="B70" s="149"/>
      <c r="C70" s="149"/>
      <c r="D70" s="149"/>
      <c r="E70" s="149"/>
      <c r="F70" s="149"/>
      <c r="G70" s="149"/>
      <c r="H70" s="639"/>
      <c r="I70" s="639"/>
      <c r="J70" s="639"/>
      <c r="K70" s="639"/>
      <c r="L70" s="639"/>
      <c r="M70" s="275"/>
    </row>
    <row r="71" spans="1:13" s="518" customFormat="1" ht="15.75">
      <c r="B71" s="429" t="s">
        <v>441</v>
      </c>
      <c r="C71" s="149"/>
      <c r="D71" s="149"/>
      <c r="E71" s="149"/>
      <c r="F71" s="149"/>
      <c r="G71" s="149"/>
      <c r="H71" s="639"/>
      <c r="I71" s="639"/>
      <c r="J71" s="639"/>
      <c r="K71" s="639"/>
      <c r="L71" s="639"/>
      <c r="M71" s="275"/>
    </row>
    <row r="72" spans="1:13" s="518" customFormat="1" ht="15.75">
      <c r="B72" s="938" t="s">
        <v>472</v>
      </c>
      <c r="C72" s="939"/>
      <c r="D72" s="939"/>
      <c r="E72" s="939"/>
      <c r="F72" s="939"/>
      <c r="G72" s="939"/>
      <c r="H72" s="939"/>
      <c r="I72" s="939"/>
      <c r="J72" s="940"/>
      <c r="K72" s="940"/>
      <c r="L72" s="940"/>
      <c r="M72" s="275"/>
    </row>
    <row r="73" spans="1:13" ht="16.5" customHeight="1">
      <c r="B73" s="840" t="s">
        <v>473</v>
      </c>
      <c r="C73" s="749"/>
      <c r="D73" s="749"/>
      <c r="E73" s="749"/>
      <c r="F73" s="749"/>
      <c r="G73" s="749"/>
      <c r="H73" s="749"/>
      <c r="I73" s="749"/>
      <c r="J73" s="749"/>
      <c r="K73" s="754"/>
      <c r="L73" s="749"/>
      <c r="M73" s="505"/>
    </row>
    <row r="74" spans="1:13">
      <c r="B74" s="316"/>
      <c r="C74" s="316"/>
      <c r="D74" s="316"/>
      <c r="E74" s="316"/>
      <c r="F74" s="316"/>
      <c r="G74" s="316"/>
      <c r="H74" s="508"/>
      <c r="I74" s="508"/>
      <c r="J74" s="508"/>
      <c r="K74" s="508"/>
      <c r="L74" s="508"/>
    </row>
    <row r="95" spans="2:32" ht="15.75">
      <c r="B95" s="749"/>
      <c r="C95" s="749"/>
      <c r="D95" s="749"/>
      <c r="E95" s="749"/>
      <c r="F95" s="603"/>
      <c r="G95" s="601"/>
      <c r="H95" s="601"/>
      <c r="I95" s="602"/>
      <c r="J95" s="601"/>
      <c r="K95" s="601"/>
      <c r="L95" s="601"/>
      <c r="M95" s="601"/>
      <c r="N95" s="601"/>
      <c r="O95" s="600"/>
      <c r="P95" s="749"/>
      <c r="Q95" s="749"/>
      <c r="R95" s="749"/>
      <c r="S95" s="749"/>
      <c r="T95" s="749"/>
      <c r="U95" s="749"/>
      <c r="V95" s="749"/>
      <c r="W95" s="749"/>
      <c r="X95" s="749"/>
      <c r="Y95" s="749"/>
      <c r="Z95" s="749"/>
      <c r="AA95" s="749"/>
      <c r="AB95" s="749"/>
      <c r="AC95" s="749"/>
      <c r="AD95" s="749"/>
      <c r="AE95" s="749"/>
      <c r="AF95" s="749"/>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view="pageBreakPreview" topLeftCell="B1" zoomScale="93" zoomScaleNormal="80" zoomScaleSheetLayoutView="93" workbookViewId="0">
      <pane xSplit="6" ySplit="11" topLeftCell="H39" activePane="bottomRight" state="frozen"/>
      <selection activeCell="AE49" sqref="AE49"/>
      <selection pane="topRight" activeCell="AE49" sqref="AE49"/>
      <selection pane="bottomLeft" activeCell="AE49" sqref="AE49"/>
      <selection pane="bottomRight" activeCell="L12" sqref="L12:L62"/>
    </sheetView>
  </sheetViews>
  <sheetFormatPr defaultRowHeight="15.75"/>
  <cols>
    <col min="1" max="1" width="1.28515625" style="277" hidden="1" customWidth="1"/>
    <col min="2" max="2" width="1.85546875" style="277" customWidth="1"/>
    <col min="3" max="3" width="10.42578125" style="277" customWidth="1"/>
    <col min="4" max="4" width="37.140625" style="277" customWidth="1"/>
    <col min="5" max="5" width="10" style="277" hidden="1" customWidth="1"/>
    <col min="6" max="6" width="10.5703125" style="277" hidden="1" customWidth="1"/>
    <col min="7" max="7" width="17.140625" style="277" hidden="1" customWidth="1"/>
    <col min="8" max="8" width="11.42578125" style="277" bestFit="1" customWidth="1"/>
    <col min="9" max="9" width="1.5703125" style="277" customWidth="1"/>
    <col min="10" max="10" width="15.7109375" style="277" customWidth="1"/>
    <col min="11" max="11" width="1.5703125" style="277" customWidth="1"/>
    <col min="12" max="12" width="15.7109375" style="277" customWidth="1"/>
    <col min="13" max="16384" width="9.140625" style="277"/>
  </cols>
  <sheetData>
    <row r="1" spans="1:14" ht="15.75" customHeight="1">
      <c r="B1" s="893" t="s">
        <v>296</v>
      </c>
      <c r="C1" s="893"/>
      <c r="D1" s="544" t="s">
        <v>297</v>
      </c>
      <c r="H1" s="543"/>
    </row>
    <row r="2" spans="1:14" ht="15.75" customHeight="1">
      <c r="B2" s="893"/>
      <c r="C2" s="893"/>
      <c r="D2" s="542" t="s">
        <v>298</v>
      </c>
    </row>
    <row r="3" spans="1:14" ht="12" customHeight="1" thickBot="1">
      <c r="A3" s="521"/>
      <c r="B3" s="521"/>
      <c r="C3" s="521"/>
      <c r="D3" s="521"/>
      <c r="E3" s="521"/>
      <c r="F3" s="521"/>
      <c r="G3" s="521"/>
      <c r="H3" s="521"/>
      <c r="J3" s="521"/>
      <c r="L3" s="521"/>
    </row>
    <row r="4" spans="1:14" ht="4.5" customHeight="1">
      <c r="A4" s="541"/>
      <c r="B4" s="540"/>
      <c r="C4" s="540"/>
      <c r="D4" s="540"/>
      <c r="E4" s="540"/>
      <c r="F4" s="540"/>
      <c r="G4" s="540"/>
      <c r="H4" s="540"/>
      <c r="I4" s="539"/>
      <c r="J4" s="540"/>
      <c r="K4" s="539"/>
      <c r="L4" s="540"/>
    </row>
    <row r="5" spans="1:14" ht="15.75" customHeight="1">
      <c r="A5" s="538"/>
      <c r="B5" s="573" t="s">
        <v>451</v>
      </c>
      <c r="C5" s="252"/>
      <c r="D5" s="252"/>
      <c r="E5" s="253"/>
      <c r="F5" s="248"/>
      <c r="G5" s="255">
        <v>2015</v>
      </c>
      <c r="H5" s="257" t="s">
        <v>483</v>
      </c>
      <c r="I5" s="537"/>
      <c r="J5" s="874" t="s">
        <v>497</v>
      </c>
      <c r="K5" s="256"/>
      <c r="L5" s="874" t="s">
        <v>498</v>
      </c>
      <c r="M5" s="518"/>
      <c r="N5" s="874"/>
    </row>
    <row r="6" spans="1:14">
      <c r="A6" s="534"/>
      <c r="B6" s="574" t="s">
        <v>211</v>
      </c>
      <c r="C6" s="260"/>
      <c r="D6" s="260"/>
      <c r="E6" s="261">
        <v>2010</v>
      </c>
      <c r="F6" s="261">
        <v>2011</v>
      </c>
      <c r="G6" s="261"/>
      <c r="H6" s="645"/>
      <c r="I6" s="262"/>
      <c r="J6" s="645" t="s">
        <v>470</v>
      </c>
      <c r="K6" s="536"/>
      <c r="L6" s="263" t="s">
        <v>499</v>
      </c>
    </row>
    <row r="7" spans="1:14">
      <c r="A7" s="534"/>
      <c r="B7" s="259"/>
      <c r="C7" s="260"/>
      <c r="D7" s="260"/>
      <c r="E7" s="261"/>
      <c r="F7" s="261"/>
      <c r="G7" s="261"/>
      <c r="H7" s="266"/>
      <c r="I7" s="262"/>
      <c r="J7" s="266" t="s">
        <v>465</v>
      </c>
      <c r="K7" s="536"/>
      <c r="L7" s="266" t="s">
        <v>500</v>
      </c>
    </row>
    <row r="8" spans="1:14" ht="4.9000000000000004" customHeight="1">
      <c r="A8" s="534"/>
      <c r="B8" s="260"/>
      <c r="C8" s="260"/>
      <c r="D8" s="260"/>
      <c r="E8" s="258"/>
      <c r="F8" s="258"/>
      <c r="G8" s="268"/>
      <c r="H8" s="268"/>
      <c r="I8" s="248"/>
      <c r="J8" s="268"/>
      <c r="K8" s="248"/>
      <c r="L8" s="268"/>
    </row>
    <row r="9" spans="1:14" ht="3" customHeight="1">
      <c r="A9" s="534"/>
      <c r="B9" s="260"/>
      <c r="C9" s="260"/>
      <c r="D9" s="260"/>
      <c r="E9" s="258"/>
      <c r="F9" s="258"/>
      <c r="G9" s="258"/>
      <c r="H9" s="258"/>
      <c r="I9" s="535"/>
      <c r="J9" s="258"/>
      <c r="K9" s="535"/>
      <c r="L9" s="258"/>
    </row>
    <row r="10" spans="1:14" ht="15.6" customHeight="1">
      <c r="A10" s="534"/>
      <c r="B10" s="260"/>
      <c r="C10" s="260"/>
      <c r="D10" s="260"/>
      <c r="E10" s="302" t="s">
        <v>212</v>
      </c>
      <c r="F10" s="302"/>
      <c r="G10" s="302"/>
      <c r="H10" s="949" t="s">
        <v>485</v>
      </c>
      <c r="I10" s="949"/>
      <c r="J10" s="949"/>
      <c r="K10" s="949"/>
      <c r="L10" s="949"/>
    </row>
    <row r="11" spans="1:14" ht="4.5" customHeight="1" thickBot="1">
      <c r="A11" s="533"/>
      <c r="B11" s="269"/>
      <c r="C11" s="269"/>
      <c r="D11" s="269"/>
      <c r="E11" s="269"/>
      <c r="F11" s="269"/>
      <c r="G11" s="269"/>
      <c r="H11" s="269"/>
      <c r="I11" s="532"/>
      <c r="J11" s="269"/>
      <c r="K11" s="269"/>
      <c r="L11" s="269"/>
    </row>
    <row r="12" spans="1:14" s="272" customFormat="1" ht="19.5" customHeight="1">
      <c r="B12" s="272" t="s">
        <v>403</v>
      </c>
      <c r="E12" s="962">
        <v>33232</v>
      </c>
      <c r="F12" s="962">
        <v>20946</v>
      </c>
      <c r="G12" s="531">
        <v>48127</v>
      </c>
      <c r="H12" s="766">
        <v>43506.618000000002</v>
      </c>
      <c r="I12" s="730"/>
      <c r="J12" s="766">
        <v>58198.116000000009</v>
      </c>
      <c r="K12" s="824"/>
      <c r="L12" s="879">
        <v>14214.787</v>
      </c>
    </row>
    <row r="13" spans="1:14" ht="15.75" customHeight="1">
      <c r="B13" s="280" t="s">
        <v>213</v>
      </c>
      <c r="E13" s="962"/>
      <c r="F13" s="962"/>
      <c r="G13" s="530"/>
      <c r="H13" s="646"/>
      <c r="I13" s="652"/>
      <c r="J13" s="646"/>
      <c r="K13" s="824"/>
      <c r="L13" s="854"/>
    </row>
    <row r="14" spans="1:14" ht="14.1" customHeight="1">
      <c r="C14" s="277" t="s">
        <v>214</v>
      </c>
      <c r="E14" s="278">
        <v>0</v>
      </c>
      <c r="F14" s="278">
        <v>0</v>
      </c>
      <c r="G14" s="278">
        <v>0</v>
      </c>
      <c r="H14" s="646">
        <v>6539.9660000000003</v>
      </c>
      <c r="I14" s="731"/>
      <c r="J14" s="646">
        <v>3154</v>
      </c>
      <c r="K14" s="824"/>
      <c r="L14" s="719">
        <v>0</v>
      </c>
    </row>
    <row r="15" spans="1:14" ht="14.1" customHeight="1">
      <c r="C15" s="277" t="s">
        <v>216</v>
      </c>
      <c r="E15" s="278">
        <v>30247</v>
      </c>
      <c r="F15" s="278">
        <v>20925</v>
      </c>
      <c r="G15" s="278">
        <v>43808</v>
      </c>
      <c r="H15" s="646">
        <v>35424.697</v>
      </c>
      <c r="I15" s="731"/>
      <c r="J15" s="646">
        <v>52670.311999999998</v>
      </c>
      <c r="K15" s="824"/>
      <c r="L15" s="646">
        <v>14213.982</v>
      </c>
    </row>
    <row r="16" spans="1:14" ht="14.1" customHeight="1">
      <c r="C16" s="277" t="s">
        <v>217</v>
      </c>
      <c r="E16" s="278"/>
      <c r="F16" s="278"/>
      <c r="G16" s="278">
        <v>39</v>
      </c>
      <c r="H16" s="646">
        <v>44.66</v>
      </c>
      <c r="I16" s="731"/>
      <c r="J16" s="646">
        <v>29.352000000000004</v>
      </c>
      <c r="K16" s="824"/>
      <c r="L16" s="646">
        <v>0.80500000000000005</v>
      </c>
    </row>
    <row r="17" spans="2:12" ht="14.1" customHeight="1">
      <c r="C17" s="277" t="s">
        <v>450</v>
      </c>
      <c r="E17" s="278">
        <f>E12-E14-E15</f>
        <v>2985</v>
      </c>
      <c r="F17" s="278">
        <f>F12-F14-F15</f>
        <v>21</v>
      </c>
      <c r="G17" s="278">
        <f>SUM(G12-G14-G15-G16)</f>
        <v>4280</v>
      </c>
      <c r="H17" s="837">
        <v>1497.2950000000001</v>
      </c>
      <c r="I17" s="731"/>
      <c r="J17" s="837">
        <v>2344.4520000000002</v>
      </c>
      <c r="K17" s="824"/>
      <c r="L17" s="719">
        <v>0</v>
      </c>
    </row>
    <row r="18" spans="2:12" ht="7.5" customHeight="1">
      <c r="E18" s="372" t="s">
        <v>456</v>
      </c>
      <c r="F18" s="278"/>
      <c r="G18" s="278"/>
      <c r="H18" s="646"/>
      <c r="I18" s="732"/>
      <c r="J18" s="646"/>
      <c r="K18" s="824"/>
      <c r="L18" s="646"/>
    </row>
    <row r="19" spans="2:12" ht="14.1" customHeight="1">
      <c r="B19" s="272" t="s">
        <v>299</v>
      </c>
      <c r="E19" s="529">
        <v>14889</v>
      </c>
      <c r="F19" s="303">
        <v>12874</v>
      </c>
      <c r="G19" s="526">
        <v>149597</v>
      </c>
      <c r="H19" s="662">
        <v>655351.40700000001</v>
      </c>
      <c r="I19" s="731"/>
      <c r="J19" s="662">
        <v>670212.00899999996</v>
      </c>
      <c r="K19" s="824"/>
      <c r="L19" s="662">
        <v>129215.23</v>
      </c>
    </row>
    <row r="20" spans="2:12" ht="15.75" customHeight="1">
      <c r="B20" s="280" t="s">
        <v>220</v>
      </c>
      <c r="E20" s="529"/>
      <c r="F20" s="303"/>
      <c r="H20" s="646"/>
      <c r="I20" s="662"/>
      <c r="J20" s="646"/>
      <c r="K20" s="824"/>
      <c r="L20" s="646"/>
    </row>
    <row r="21" spans="2:12" ht="14.1" customHeight="1">
      <c r="C21" s="277" t="s">
        <v>225</v>
      </c>
      <c r="E21" s="278">
        <v>14741</v>
      </c>
      <c r="F21" s="278">
        <v>12355</v>
      </c>
      <c r="G21" s="278">
        <v>145033</v>
      </c>
      <c r="H21" s="646">
        <v>584549.35600000003</v>
      </c>
      <c r="I21" s="731"/>
      <c r="J21" s="646">
        <v>529630.96</v>
      </c>
      <c r="K21" s="824"/>
      <c r="L21" s="646">
        <v>128403.898</v>
      </c>
    </row>
    <row r="22" spans="2:12" ht="14.1" customHeight="1">
      <c r="C22" s="277" t="s">
        <v>226</v>
      </c>
      <c r="E22" s="283">
        <v>0</v>
      </c>
      <c r="F22" s="283">
        <v>0</v>
      </c>
      <c r="G22" s="283">
        <v>4</v>
      </c>
      <c r="H22" s="719">
        <v>0</v>
      </c>
      <c r="I22" s="731"/>
      <c r="J22" s="719">
        <v>3774.413</v>
      </c>
      <c r="K22" s="824"/>
      <c r="L22" s="719">
        <v>0</v>
      </c>
    </row>
    <row r="23" spans="2:12" ht="14.1" customHeight="1">
      <c r="C23" s="277" t="s">
        <v>450</v>
      </c>
      <c r="E23" s="278" t="e">
        <f>E19-#REF!-#REF!-E21-E22</f>
        <v>#REF!</v>
      </c>
      <c r="F23" s="278" t="e">
        <f>F19-#REF!-#REF!-F21-F22</f>
        <v>#REF!</v>
      </c>
      <c r="G23" s="278">
        <f>SUM(G19-G21-G22)</f>
        <v>4560</v>
      </c>
      <c r="H23" s="646">
        <v>70802.051000000007</v>
      </c>
      <c r="I23" s="731"/>
      <c r="J23" s="646">
        <v>136806.44799999997</v>
      </c>
      <c r="K23" s="824"/>
      <c r="L23" s="646">
        <v>811.33199999999999</v>
      </c>
    </row>
    <row r="24" spans="2:12" ht="9" customHeight="1">
      <c r="E24" s="278"/>
      <c r="F24" s="278"/>
      <c r="G24" s="278"/>
      <c r="H24" s="646"/>
      <c r="I24" s="732"/>
      <c r="J24" s="646"/>
      <c r="K24" s="824"/>
      <c r="L24" s="646"/>
    </row>
    <row r="25" spans="2:12" ht="14.1" customHeight="1">
      <c r="B25" s="272" t="s">
        <v>227</v>
      </c>
      <c r="E25" s="962">
        <v>299096</v>
      </c>
      <c r="F25" s="962">
        <v>227121</v>
      </c>
      <c r="G25" s="526">
        <v>499903</v>
      </c>
      <c r="H25" s="662">
        <v>751054.12800000003</v>
      </c>
      <c r="I25" s="731"/>
      <c r="J25" s="662">
        <v>944920.46499999997</v>
      </c>
      <c r="K25" s="824"/>
      <c r="L25" s="662">
        <v>87865.573000000004</v>
      </c>
    </row>
    <row r="26" spans="2:12" s="279" customFormat="1" ht="15.75" customHeight="1">
      <c r="B26" s="280" t="s">
        <v>228</v>
      </c>
      <c r="E26" s="962"/>
      <c r="F26" s="962"/>
      <c r="G26" s="528"/>
      <c r="H26" s="733"/>
      <c r="I26" s="652"/>
      <c r="J26" s="733"/>
      <c r="K26" s="824"/>
      <c r="L26" s="646"/>
    </row>
    <row r="27" spans="2:12" s="279" customFormat="1" ht="14.1" customHeight="1">
      <c r="B27" s="280"/>
      <c r="C27" s="277" t="s">
        <v>229</v>
      </c>
      <c r="E27" s="285">
        <v>216156</v>
      </c>
      <c r="F27" s="285">
        <v>148177</v>
      </c>
      <c r="G27" s="285">
        <v>398234</v>
      </c>
      <c r="H27" s="734">
        <v>531260.00199999998</v>
      </c>
      <c r="I27" s="731"/>
      <c r="J27" s="734">
        <v>589012.95399999991</v>
      </c>
      <c r="K27" s="824"/>
      <c r="L27" s="646">
        <v>66173.413</v>
      </c>
    </row>
    <row r="28" spans="2:12" ht="14.1" customHeight="1">
      <c r="C28" s="277" t="s">
        <v>230</v>
      </c>
      <c r="E28" s="278">
        <v>44548</v>
      </c>
      <c r="F28" s="278">
        <v>47898</v>
      </c>
      <c r="G28" s="278">
        <v>33569</v>
      </c>
      <c r="H28" s="646">
        <v>121014.01</v>
      </c>
      <c r="I28" s="731"/>
      <c r="J28" s="646">
        <v>96914.295999999988</v>
      </c>
      <c r="K28" s="824"/>
      <c r="L28" s="646">
        <v>18338.056</v>
      </c>
    </row>
    <row r="29" spans="2:12" ht="14.1" customHeight="1">
      <c r="C29" s="277" t="s">
        <v>231</v>
      </c>
      <c r="E29" s="278">
        <v>6349</v>
      </c>
      <c r="F29" s="278">
        <v>8772</v>
      </c>
      <c r="G29" s="278">
        <v>8939</v>
      </c>
      <c r="H29" s="646">
        <v>13494.92</v>
      </c>
      <c r="I29" s="731"/>
      <c r="J29" s="646">
        <v>58221.203999999998</v>
      </c>
      <c r="K29" s="824"/>
      <c r="L29" s="646">
        <v>2940.0030000000002</v>
      </c>
    </row>
    <row r="30" spans="2:12" ht="14.1" customHeight="1">
      <c r="C30" s="277" t="s">
        <v>450</v>
      </c>
      <c r="E30" s="278">
        <f>E25-E27-E28-E29</f>
        <v>32043</v>
      </c>
      <c r="F30" s="278">
        <f>F25-F27-F28-F29</f>
        <v>22274</v>
      </c>
      <c r="G30" s="278">
        <f>SUM(G25-G27-G28-G29)</f>
        <v>59161</v>
      </c>
      <c r="H30" s="646">
        <v>85285.195999999996</v>
      </c>
      <c r="I30" s="731"/>
      <c r="J30" s="646">
        <v>200772.011</v>
      </c>
      <c r="K30" s="824"/>
      <c r="L30" s="646">
        <v>414.101</v>
      </c>
    </row>
    <row r="31" spans="2:12" ht="8.25" customHeight="1">
      <c r="E31" s="278"/>
      <c r="F31" s="278"/>
      <c r="G31" s="278"/>
      <c r="H31" s="646"/>
      <c r="I31" s="732"/>
      <c r="J31" s="646"/>
      <c r="K31" s="824"/>
      <c r="L31" s="646"/>
    </row>
    <row r="32" spans="2:12" ht="14.1" customHeight="1">
      <c r="B32" s="272" t="s">
        <v>233</v>
      </c>
      <c r="E32" s="962">
        <v>1216561</v>
      </c>
      <c r="F32" s="962">
        <v>1409179</v>
      </c>
      <c r="G32" s="526">
        <v>1247360</v>
      </c>
      <c r="H32" s="662">
        <v>1146181.6170000001</v>
      </c>
      <c r="I32" s="731"/>
      <c r="J32" s="662">
        <v>1039417.678</v>
      </c>
      <c r="K32" s="662"/>
      <c r="L32" s="662">
        <v>121500.99800000001</v>
      </c>
    </row>
    <row r="33" spans="2:19" ht="15.75" customHeight="1">
      <c r="B33" s="282" t="s">
        <v>234</v>
      </c>
      <c r="E33" s="963"/>
      <c r="F33" s="963"/>
      <c r="G33" s="527"/>
      <c r="H33" s="646"/>
      <c r="I33" s="652"/>
      <c r="J33" s="646"/>
      <c r="K33" s="824"/>
      <c r="L33" s="646"/>
    </row>
    <row r="34" spans="2:19" ht="14.1" customHeight="1">
      <c r="C34" s="277" t="s">
        <v>235</v>
      </c>
      <c r="E34" s="278">
        <v>102556</v>
      </c>
      <c r="F34" s="278">
        <v>246959</v>
      </c>
      <c r="G34" s="278">
        <v>185742</v>
      </c>
      <c r="H34" s="646">
        <v>293899.10600000003</v>
      </c>
      <c r="I34" s="731"/>
      <c r="J34" s="646">
        <v>350391.72899999999</v>
      </c>
      <c r="K34" s="662"/>
      <c r="L34" s="646">
        <v>65459.525000000001</v>
      </c>
    </row>
    <row r="35" spans="2:19" ht="14.1" customHeight="1">
      <c r="C35" s="277" t="s">
        <v>236</v>
      </c>
      <c r="E35" s="278">
        <v>1114005</v>
      </c>
      <c r="F35" s="278">
        <v>1162220</v>
      </c>
      <c r="G35" s="278">
        <v>1061618</v>
      </c>
      <c r="H35" s="646">
        <v>852282.51100000006</v>
      </c>
      <c r="I35" s="731"/>
      <c r="J35" s="646">
        <v>689025.94900000002</v>
      </c>
      <c r="K35" s="662"/>
      <c r="L35" s="646">
        <v>56041.472999999998</v>
      </c>
    </row>
    <row r="36" spans="2:19" ht="14.1" customHeight="1">
      <c r="C36" s="277" t="s">
        <v>450</v>
      </c>
      <c r="E36" s="278">
        <f>E32-E34-E35</f>
        <v>0</v>
      </c>
      <c r="F36" s="278">
        <f>F32-F34-F35</f>
        <v>0</v>
      </c>
      <c r="G36" s="278">
        <v>0</v>
      </c>
      <c r="H36" s="719" t="s">
        <v>189</v>
      </c>
      <c r="I36" s="731"/>
      <c r="J36" s="719">
        <v>0</v>
      </c>
      <c r="K36" s="662"/>
      <c r="L36" s="719">
        <v>0</v>
      </c>
    </row>
    <row r="37" spans="2:19" ht="10.5" customHeight="1">
      <c r="E37" s="278"/>
      <c r="F37" s="278"/>
      <c r="G37" s="278"/>
      <c r="H37" s="646"/>
      <c r="I37" s="732"/>
      <c r="J37" s="646"/>
      <c r="K37" s="824"/>
      <c r="L37" s="646"/>
    </row>
    <row r="38" spans="2:19" ht="14.1" customHeight="1">
      <c r="B38" s="272" t="s">
        <v>237</v>
      </c>
      <c r="E38" s="962">
        <v>99664</v>
      </c>
      <c r="F38" s="947">
        <v>108047</v>
      </c>
      <c r="G38" s="305">
        <v>143190</v>
      </c>
      <c r="H38" s="662">
        <v>216269.50099999999</v>
      </c>
      <c r="I38" s="731"/>
      <c r="J38" s="662">
        <v>222625.00299999997</v>
      </c>
      <c r="K38" s="662"/>
      <c r="L38" s="662">
        <v>105897.43700000001</v>
      </c>
    </row>
    <row r="39" spans="2:19" ht="15.75" customHeight="1">
      <c r="B39" s="282" t="s">
        <v>238</v>
      </c>
      <c r="E39" s="962"/>
      <c r="F39" s="947"/>
      <c r="G39" s="305"/>
      <c r="H39" s="646"/>
      <c r="I39" s="652"/>
      <c r="J39" s="646"/>
      <c r="K39" s="825"/>
      <c r="L39" s="646"/>
    </row>
    <row r="40" spans="2:19" ht="14.1" customHeight="1">
      <c r="C40" s="277" t="s">
        <v>239</v>
      </c>
      <c r="E40" s="278">
        <v>44201</v>
      </c>
      <c r="F40" s="285">
        <v>60672</v>
      </c>
      <c r="G40" s="285">
        <v>70745</v>
      </c>
      <c r="H40" s="661">
        <v>64833.760000000002</v>
      </c>
      <c r="I40" s="731"/>
      <c r="J40" s="661">
        <v>57431.601000000002</v>
      </c>
      <c r="K40" s="662"/>
      <c r="L40" s="719">
        <v>73044.372000000003</v>
      </c>
      <c r="S40" s="277" t="s">
        <v>486</v>
      </c>
    </row>
    <row r="41" spans="2:19" ht="14.1" customHeight="1">
      <c r="C41" s="277" t="s">
        <v>240</v>
      </c>
      <c r="E41" s="278">
        <v>206</v>
      </c>
      <c r="F41" s="285">
        <v>80</v>
      </c>
      <c r="G41" s="285">
        <v>1549</v>
      </c>
      <c r="H41" s="661">
        <v>6977.6769999999997</v>
      </c>
      <c r="I41" s="731"/>
      <c r="J41" s="661">
        <v>15083.256000000001</v>
      </c>
      <c r="K41" s="662"/>
      <c r="L41" s="646">
        <v>2126.1089999999999</v>
      </c>
    </row>
    <row r="42" spans="2:19" ht="14.1" customHeight="1">
      <c r="C42" s="277" t="s">
        <v>241</v>
      </c>
      <c r="E42" s="278">
        <v>43280</v>
      </c>
      <c r="F42" s="285">
        <v>27692</v>
      </c>
      <c r="G42" s="285">
        <v>1981</v>
      </c>
      <c r="H42" s="646">
        <v>54667.69</v>
      </c>
      <c r="I42" s="731"/>
      <c r="J42" s="646">
        <v>18964.007999999998</v>
      </c>
      <c r="K42" s="662"/>
      <c r="L42" s="646">
        <v>168.32599999999999</v>
      </c>
    </row>
    <row r="43" spans="2:19" ht="14.1" customHeight="1">
      <c r="C43" s="277" t="s">
        <v>242</v>
      </c>
      <c r="E43" s="278">
        <v>8207</v>
      </c>
      <c r="F43" s="285">
        <v>15130</v>
      </c>
      <c r="G43" s="285">
        <v>60819</v>
      </c>
      <c r="H43" s="646">
        <v>83394.989000000001</v>
      </c>
      <c r="I43" s="731"/>
      <c r="J43" s="646">
        <v>117226.82799999999</v>
      </c>
      <c r="K43" s="662"/>
      <c r="L43" s="646">
        <v>12133.849</v>
      </c>
    </row>
    <row r="44" spans="2:19" ht="14.1" customHeight="1">
      <c r="C44" s="277" t="s">
        <v>243</v>
      </c>
      <c r="E44" s="278">
        <v>756</v>
      </c>
      <c r="F44" s="285">
        <v>740</v>
      </c>
      <c r="G44" s="285">
        <v>172</v>
      </c>
      <c r="H44" s="646">
        <v>782.721</v>
      </c>
      <c r="I44" s="731"/>
      <c r="J44" s="646">
        <v>1700.722</v>
      </c>
      <c r="K44" s="662"/>
      <c r="L44" s="719">
        <v>806.55200000000002</v>
      </c>
    </row>
    <row r="45" spans="2:19" ht="14.1" customHeight="1">
      <c r="C45" s="277" t="s">
        <v>450</v>
      </c>
      <c r="E45" s="278">
        <f>E38-E40-E41-E42-E43-E44</f>
        <v>3014</v>
      </c>
      <c r="F45" s="278">
        <f>F38-F40-F41-F42-F43-F44</f>
        <v>3733</v>
      </c>
      <c r="G45" s="525">
        <f>SUM(G38-G40-G41-G42-G43-G44)</f>
        <v>7924</v>
      </c>
      <c r="H45" s="646">
        <v>5613</v>
      </c>
      <c r="I45" s="731"/>
      <c r="J45" s="646">
        <v>12218.588000000002</v>
      </c>
      <c r="K45" s="662"/>
      <c r="L45" s="646">
        <v>17618.228999999999</v>
      </c>
    </row>
    <row r="46" spans="2:19" ht="13.5" customHeight="1">
      <c r="E46" s="278"/>
      <c r="F46" s="278"/>
      <c r="G46" s="278"/>
      <c r="H46" s="646"/>
      <c r="I46" s="732"/>
      <c r="J46" s="646"/>
      <c r="K46" s="824"/>
      <c r="L46" s="646"/>
    </row>
    <row r="47" spans="2:19" ht="14.1" customHeight="1">
      <c r="B47" s="272" t="s">
        <v>244</v>
      </c>
      <c r="E47" s="946">
        <v>156676</v>
      </c>
      <c r="F47" s="960">
        <v>305427</v>
      </c>
      <c r="G47" s="305">
        <v>276595</v>
      </c>
      <c r="H47" s="662">
        <v>523626</v>
      </c>
      <c r="I47" s="731"/>
      <c r="J47" s="662">
        <v>879448.26699999988</v>
      </c>
      <c r="K47" s="662"/>
      <c r="L47" s="662">
        <v>58979.667999999998</v>
      </c>
    </row>
    <row r="48" spans="2:19" ht="15.75" customHeight="1">
      <c r="B48" s="282" t="s">
        <v>245</v>
      </c>
      <c r="E48" s="946"/>
      <c r="F48" s="960"/>
      <c r="G48" s="305"/>
      <c r="H48" s="646"/>
      <c r="I48" s="652"/>
      <c r="J48" s="646"/>
      <c r="K48" s="824"/>
      <c r="L48" s="646"/>
    </row>
    <row r="49" spans="1:12" ht="14.1" customHeight="1">
      <c r="C49" s="277" t="s">
        <v>246</v>
      </c>
      <c r="E49" s="278">
        <v>123</v>
      </c>
      <c r="F49" s="285">
        <v>482</v>
      </c>
      <c r="G49" s="285">
        <v>2508</v>
      </c>
      <c r="H49" s="646">
        <v>7651</v>
      </c>
      <c r="I49" s="731"/>
      <c r="J49" s="646">
        <v>9964.5499999999993</v>
      </c>
      <c r="K49" s="662"/>
      <c r="L49" s="646">
        <v>693.38900000000001</v>
      </c>
    </row>
    <row r="50" spans="1:12" ht="14.1" customHeight="1">
      <c r="C50" s="277" t="s">
        <v>247</v>
      </c>
      <c r="E50" s="278">
        <v>148580</v>
      </c>
      <c r="F50" s="285">
        <v>265336</v>
      </c>
      <c r="G50" s="285">
        <v>203782</v>
      </c>
      <c r="H50" s="646">
        <v>494961.97600000002</v>
      </c>
      <c r="I50" s="731"/>
      <c r="J50" s="646">
        <v>792930.29500000004</v>
      </c>
      <c r="K50" s="662"/>
      <c r="L50" s="646">
        <v>55709.118999999999</v>
      </c>
    </row>
    <row r="51" spans="1:12" ht="14.1" customHeight="1">
      <c r="C51" s="277" t="s">
        <v>248</v>
      </c>
      <c r="E51" s="278">
        <v>7700</v>
      </c>
      <c r="F51" s="285">
        <v>39514</v>
      </c>
      <c r="G51" s="285">
        <v>69727</v>
      </c>
      <c r="H51" s="646">
        <v>18159.638999999999</v>
      </c>
      <c r="I51" s="731"/>
      <c r="J51" s="646">
        <v>72512.415000000008</v>
      </c>
      <c r="K51" s="662"/>
      <c r="L51" s="646">
        <v>2522.9769999999999</v>
      </c>
    </row>
    <row r="52" spans="1:12" ht="14.1" customHeight="1">
      <c r="C52" s="277" t="s">
        <v>450</v>
      </c>
      <c r="E52" s="278">
        <f>E47-E49-E50-E51</f>
        <v>273</v>
      </c>
      <c r="F52" s="278">
        <f>F47-F49-F50-F51</f>
        <v>95</v>
      </c>
      <c r="G52" s="278">
        <f>SUM(G47-G49-G50-G51)</f>
        <v>578</v>
      </c>
      <c r="H52" s="646">
        <v>2852.9850000000001</v>
      </c>
      <c r="I52" s="731"/>
      <c r="J52" s="646">
        <v>4041.0069999999987</v>
      </c>
      <c r="K52" s="662"/>
      <c r="L52" s="646">
        <v>54.183</v>
      </c>
    </row>
    <row r="53" spans="1:12" ht="8.25" customHeight="1">
      <c r="E53" s="278"/>
      <c r="F53" s="278"/>
      <c r="G53" s="278"/>
      <c r="H53" s="646"/>
      <c r="I53" s="732"/>
      <c r="J53" s="646"/>
      <c r="K53" s="824"/>
      <c r="L53" s="646"/>
    </row>
    <row r="54" spans="1:12" ht="14.1" customHeight="1">
      <c r="B54" s="272" t="s">
        <v>249</v>
      </c>
      <c r="E54" s="946">
        <v>3921308</v>
      </c>
      <c r="F54" s="960">
        <v>4477823</v>
      </c>
      <c r="G54" s="305">
        <v>3315847</v>
      </c>
      <c r="H54" s="662">
        <v>3833228.1860000002</v>
      </c>
      <c r="I54" s="731"/>
      <c r="J54" s="662">
        <v>5479047.1840000004</v>
      </c>
      <c r="K54" s="662"/>
      <c r="L54" s="662">
        <v>671550.33200000005</v>
      </c>
    </row>
    <row r="55" spans="1:12" ht="15.75" customHeight="1">
      <c r="B55" s="282" t="s">
        <v>250</v>
      </c>
      <c r="E55" s="946"/>
      <c r="F55" s="960"/>
      <c r="G55" s="305"/>
      <c r="H55" s="646"/>
      <c r="I55" s="652"/>
      <c r="J55" s="646"/>
      <c r="K55" s="826"/>
      <c r="L55" s="646"/>
    </row>
    <row r="56" spans="1:12">
      <c r="C56" s="277" t="s">
        <v>251</v>
      </c>
      <c r="E56" s="277">
        <v>88427</v>
      </c>
      <c r="F56" s="277">
        <v>86305</v>
      </c>
      <c r="G56" s="287">
        <v>23444</v>
      </c>
      <c r="H56" s="646">
        <v>21137.578000000001</v>
      </c>
      <c r="I56" s="731"/>
      <c r="J56" s="646">
        <v>184703.70299999998</v>
      </c>
      <c r="K56" s="662"/>
      <c r="L56" s="646">
        <v>14588.538</v>
      </c>
    </row>
    <row r="57" spans="1:12">
      <c r="C57" s="277" t="s">
        <v>252</v>
      </c>
      <c r="E57" s="278">
        <v>456116</v>
      </c>
      <c r="F57" s="285">
        <v>440743</v>
      </c>
      <c r="G57" s="285">
        <v>927954</v>
      </c>
      <c r="H57" s="646">
        <v>1169728.608</v>
      </c>
      <c r="I57" s="731"/>
      <c r="J57" s="646">
        <v>1885820.0590000001</v>
      </c>
      <c r="K57" s="662"/>
      <c r="L57" s="646">
        <v>244604.962</v>
      </c>
    </row>
    <row r="58" spans="1:12">
      <c r="C58" s="277" t="s">
        <v>253</v>
      </c>
      <c r="E58" s="278">
        <v>23609</v>
      </c>
      <c r="F58" s="285">
        <v>23455</v>
      </c>
      <c r="G58" s="285">
        <v>29195</v>
      </c>
      <c r="H58" s="646">
        <v>23137.526999999998</v>
      </c>
      <c r="I58" s="731"/>
      <c r="J58" s="646">
        <v>33564.756999999998</v>
      </c>
      <c r="K58" s="662"/>
      <c r="L58" s="646">
        <v>27157.596000000001</v>
      </c>
    </row>
    <row r="59" spans="1:12">
      <c r="C59" s="277" t="s">
        <v>254</v>
      </c>
      <c r="E59" s="278">
        <v>2512296</v>
      </c>
      <c r="F59" s="285">
        <v>3089299</v>
      </c>
      <c r="G59" s="285">
        <v>1284722</v>
      </c>
      <c r="H59" s="646">
        <v>1173760.132</v>
      </c>
      <c r="I59" s="731"/>
      <c r="J59" s="646">
        <v>1867028.44</v>
      </c>
      <c r="K59" s="662"/>
      <c r="L59" s="646">
        <v>190917.88399999999</v>
      </c>
    </row>
    <row r="60" spans="1:12">
      <c r="C60" s="277" t="s">
        <v>255</v>
      </c>
      <c r="E60" s="278">
        <v>609839</v>
      </c>
      <c r="F60" s="285">
        <v>578476</v>
      </c>
      <c r="G60" s="285">
        <v>599111</v>
      </c>
      <c r="H60" s="646">
        <v>636035.92000000004</v>
      </c>
      <c r="I60" s="731"/>
      <c r="J60" s="646">
        <v>856765.77600000007</v>
      </c>
      <c r="K60" s="662"/>
      <c r="L60" s="646">
        <v>68883.998000000007</v>
      </c>
    </row>
    <row r="61" spans="1:12">
      <c r="C61" s="277" t="s">
        <v>256</v>
      </c>
      <c r="E61" s="278">
        <v>211603</v>
      </c>
      <c r="F61" s="285">
        <v>227986</v>
      </c>
      <c r="G61" s="285">
        <v>396428</v>
      </c>
      <c r="H61" s="646">
        <v>724640.68700000003</v>
      </c>
      <c r="I61" s="731"/>
      <c r="J61" s="646">
        <v>434769.06699999998</v>
      </c>
      <c r="K61" s="662"/>
      <c r="L61" s="646">
        <v>111191.34600000001</v>
      </c>
    </row>
    <row r="62" spans="1:12">
      <c r="C62" s="277" t="s">
        <v>450</v>
      </c>
      <c r="E62" s="278">
        <f>E54-E56-E57-E58-E59-E60-E61</f>
        <v>19418</v>
      </c>
      <c r="F62" s="278">
        <f>F54-F56-F57-F58-F59-F60-F61</f>
        <v>31559</v>
      </c>
      <c r="G62" s="278">
        <f>SUM(G54-G56-G57-G58-G59-G60-G61)</f>
        <v>54993</v>
      </c>
      <c r="H62" s="646">
        <v>84787.733999999997</v>
      </c>
      <c r="I62" s="731"/>
      <c r="J62" s="646">
        <v>216395.38199999993</v>
      </c>
      <c r="K62" s="662"/>
      <c r="L62" s="646">
        <v>14206.008</v>
      </c>
    </row>
    <row r="63" spans="1:12" ht="15" customHeight="1" thickBot="1">
      <c r="A63" s="524"/>
      <c r="B63" s="521"/>
      <c r="C63" s="521"/>
      <c r="D63" s="521"/>
      <c r="E63" s="290"/>
      <c r="F63" s="523"/>
      <c r="G63" s="290"/>
      <c r="H63" s="522"/>
      <c r="I63" s="521"/>
      <c r="J63" s="552"/>
      <c r="K63" s="521"/>
      <c r="L63" s="552"/>
    </row>
    <row r="64" spans="1:12" ht="11.25" hidden="1" customHeight="1">
      <c r="B64" s="282"/>
      <c r="G64" s="277" t="e">
        <f>G12+G19+G25+G32+G38+G47+G54+#REF!+#REF!+#REF!+#REF!+#REF!+#REF!+#REF!</f>
        <v>#REF!</v>
      </c>
      <c r="H64" s="277" t="e">
        <f>H12+H19+H25+H32+H38+H47+H54+#REF!+#REF!+#REF!+#REF!+#REF!+#REF!+#REF!</f>
        <v>#REF!</v>
      </c>
      <c r="K64" s="520"/>
    </row>
    <row r="65" spans="1:11" ht="36" customHeight="1">
      <c r="A65" s="961"/>
      <c r="B65" s="961"/>
      <c r="C65" s="961"/>
      <c r="D65" s="961"/>
      <c r="E65" s="961"/>
      <c r="F65" s="961"/>
      <c r="G65" s="961"/>
      <c r="K65" s="520"/>
    </row>
    <row r="66" spans="1:11">
      <c r="K66" s="520"/>
    </row>
    <row r="67" spans="1:11">
      <c r="K67" s="520"/>
    </row>
    <row r="68" spans="1:11">
      <c r="K68" s="520"/>
    </row>
    <row r="69" spans="1:11">
      <c r="K69" s="520"/>
    </row>
    <row r="70" spans="1:11">
      <c r="K70" s="520"/>
    </row>
    <row r="71" spans="1:11">
      <c r="K71" s="272"/>
    </row>
    <row r="72" spans="1:11">
      <c r="K72" s="272"/>
    </row>
    <row r="73" spans="1:11">
      <c r="K73" s="272"/>
    </row>
    <row r="74" spans="1:11">
      <c r="K74" s="272"/>
    </row>
    <row r="75" spans="1:11">
      <c r="K75" s="272"/>
    </row>
    <row r="76" spans="1:11">
      <c r="K76" s="272"/>
    </row>
    <row r="77" spans="1:11">
      <c r="K77" s="272"/>
    </row>
    <row r="78" spans="1:11">
      <c r="K78" s="272"/>
    </row>
    <row r="79" spans="1:11">
      <c r="K79" s="272"/>
    </row>
    <row r="80" spans="1:11">
      <c r="K80" s="272"/>
    </row>
    <row r="81" spans="2:33">
      <c r="K81" s="272"/>
    </row>
    <row r="82" spans="2:33">
      <c r="K82" s="272"/>
    </row>
    <row r="83" spans="2:33">
      <c r="K83" s="272"/>
    </row>
    <row r="84" spans="2:33">
      <c r="K84" s="272"/>
    </row>
    <row r="85" spans="2:33">
      <c r="K85" s="272"/>
    </row>
    <row r="86" spans="2:33">
      <c r="K86" s="272"/>
    </row>
    <row r="87" spans="2:33">
      <c r="K87" s="272"/>
    </row>
    <row r="88" spans="2:33">
      <c r="K88" s="272"/>
    </row>
    <row r="89" spans="2:33">
      <c r="K89" s="272"/>
    </row>
    <row r="90" spans="2:33">
      <c r="K90" s="272"/>
    </row>
    <row r="91" spans="2:33">
      <c r="K91" s="272"/>
    </row>
    <row r="92" spans="2:33">
      <c r="K92" s="272"/>
    </row>
    <row r="93" spans="2:33">
      <c r="K93" s="272"/>
    </row>
    <row r="94" spans="2:33">
      <c r="K94" s="272"/>
    </row>
    <row r="95" spans="2:33">
      <c r="B95" s="646"/>
      <c r="C95" s="646"/>
      <c r="D95" s="646"/>
      <c r="E95" s="646"/>
      <c r="F95" s="603">
        <v>4194.8440000000001</v>
      </c>
      <c r="G95" s="601"/>
      <c r="H95" s="601"/>
      <c r="I95" s="601"/>
      <c r="J95" s="602"/>
      <c r="K95" s="601"/>
      <c r="L95" s="601"/>
      <c r="M95" s="601"/>
      <c r="N95" s="601"/>
      <c r="O95" s="601"/>
      <c r="P95" s="600"/>
      <c r="Q95" s="646"/>
      <c r="R95" s="646"/>
      <c r="S95" s="646"/>
      <c r="T95" s="646"/>
      <c r="U95" s="646"/>
      <c r="V95" s="646"/>
      <c r="W95" s="646"/>
      <c r="X95" s="646"/>
      <c r="Y95" s="646"/>
      <c r="Z95" s="646"/>
      <c r="AA95" s="646"/>
      <c r="AB95" s="646"/>
      <c r="AC95" s="646"/>
      <c r="AD95" s="646"/>
      <c r="AE95" s="646"/>
      <c r="AF95" s="646"/>
      <c r="AG95" s="646"/>
    </row>
    <row r="96" spans="2:33">
      <c r="K96" s="272"/>
    </row>
    <row r="97" spans="11:11">
      <c r="K97" s="272"/>
    </row>
    <row r="98" spans="11:11">
      <c r="K98" s="272"/>
    </row>
    <row r="99" spans="11:11">
      <c r="K99" s="272"/>
    </row>
    <row r="100" spans="11:11">
      <c r="K100" s="272"/>
    </row>
    <row r="101" spans="11:11">
      <c r="K101" s="272"/>
    </row>
    <row r="102" spans="11:11">
      <c r="K102" s="272"/>
    </row>
    <row r="103" spans="11:11">
      <c r="K103" s="272"/>
    </row>
    <row r="104" spans="11:11">
      <c r="K104" s="272"/>
    </row>
    <row r="105" spans="11:11">
      <c r="K105" s="272"/>
    </row>
    <row r="106" spans="11:11">
      <c r="K106" s="272"/>
    </row>
    <row r="107" spans="11:11">
      <c r="K107" s="272"/>
    </row>
    <row r="108" spans="11:11">
      <c r="K108" s="272"/>
    </row>
    <row r="109" spans="11:11">
      <c r="K109" s="272"/>
    </row>
    <row r="110" spans="11:11">
      <c r="K110" s="272"/>
    </row>
    <row r="111" spans="11:11">
      <c r="K111" s="272"/>
    </row>
    <row r="112" spans="11:11">
      <c r="K112" s="272"/>
    </row>
    <row r="113" spans="11:11">
      <c r="K113" s="272"/>
    </row>
    <row r="114" spans="11:11">
      <c r="K114" s="272"/>
    </row>
    <row r="115" spans="11:11">
      <c r="K115" s="272"/>
    </row>
    <row r="116" spans="11:11">
      <c r="K116" s="272"/>
    </row>
    <row r="117" spans="11:11">
      <c r="K117" s="272"/>
    </row>
    <row r="118" spans="11:11">
      <c r="K118" s="272"/>
    </row>
    <row r="119" spans="11:11">
      <c r="K119" s="272"/>
    </row>
    <row r="120" spans="11:11">
      <c r="K120" s="272"/>
    </row>
    <row r="121" spans="11:11">
      <c r="K121" s="272"/>
    </row>
    <row r="122" spans="11:11">
      <c r="K122" s="272"/>
    </row>
    <row r="123" spans="11:11">
      <c r="K123" s="272"/>
    </row>
    <row r="124" spans="11:11">
      <c r="K124" s="272"/>
    </row>
    <row r="125" spans="11:11">
      <c r="K125" s="272"/>
    </row>
    <row r="126" spans="11:11">
      <c r="K126" s="272"/>
    </row>
    <row r="127" spans="11:11">
      <c r="K127" s="272"/>
    </row>
    <row r="128" spans="11:11">
      <c r="K128" s="272"/>
    </row>
    <row r="129" spans="11:11">
      <c r="K129" s="272"/>
    </row>
    <row r="130" spans="11:11">
      <c r="K130" s="272"/>
    </row>
    <row r="131" spans="11:11">
      <c r="K131" s="272"/>
    </row>
    <row r="132" spans="11:11">
      <c r="K132" s="272"/>
    </row>
    <row r="133" spans="11:11">
      <c r="K133" s="272"/>
    </row>
    <row r="134" spans="11:11">
      <c r="K134" s="272"/>
    </row>
    <row r="135" spans="11:11">
      <c r="K135" s="272"/>
    </row>
    <row r="136" spans="11:11">
      <c r="K136" s="272"/>
    </row>
    <row r="137" spans="11:11">
      <c r="K137" s="272"/>
    </row>
    <row r="138" spans="11:11">
      <c r="K138" s="272"/>
    </row>
    <row r="139" spans="11:11">
      <c r="K139" s="272"/>
    </row>
    <row r="140" spans="11:11">
      <c r="K140" s="272"/>
    </row>
    <row r="141" spans="11:11">
      <c r="K141" s="272"/>
    </row>
    <row r="142" spans="11:11">
      <c r="K142" s="272"/>
    </row>
    <row r="143" spans="11:11">
      <c r="K143" s="272"/>
    </row>
    <row r="144" spans="11:11">
      <c r="K144" s="272"/>
    </row>
    <row r="145" spans="11:11">
      <c r="K145" s="272"/>
    </row>
    <row r="146" spans="11:11">
      <c r="K146" s="272"/>
    </row>
    <row r="147" spans="11:11">
      <c r="K147" s="272"/>
    </row>
    <row r="148" spans="11:11">
      <c r="K148" s="272"/>
    </row>
    <row r="149" spans="11:11">
      <c r="K149" s="272"/>
    </row>
    <row r="150" spans="11:11">
      <c r="K150" s="272"/>
    </row>
    <row r="151" spans="11:11">
      <c r="K151" s="272"/>
    </row>
    <row r="152" spans="11:11">
      <c r="K152" s="272"/>
    </row>
    <row r="153" spans="11:11">
      <c r="K153" s="272"/>
    </row>
    <row r="154" spans="11:11">
      <c r="K154" s="272"/>
    </row>
    <row r="155" spans="11:11">
      <c r="K155" s="272"/>
    </row>
    <row r="156" spans="11:11">
      <c r="K156" s="272"/>
    </row>
    <row r="157" spans="11:11">
      <c r="K157" s="272"/>
    </row>
    <row r="158" spans="11:11">
      <c r="K158" s="272"/>
    </row>
    <row r="159" spans="11:11">
      <c r="K159" s="272"/>
    </row>
    <row r="160" spans="11:11">
      <c r="K160" s="272"/>
    </row>
    <row r="161" spans="11:11">
      <c r="K161" s="272"/>
    </row>
    <row r="162" spans="11:11">
      <c r="K162" s="272"/>
    </row>
    <row r="163" spans="11:11">
      <c r="K163" s="272"/>
    </row>
    <row r="164" spans="11:11">
      <c r="K164" s="272"/>
    </row>
    <row r="165" spans="11:11">
      <c r="K165" s="272"/>
    </row>
    <row r="166" spans="11:11">
      <c r="K166" s="272"/>
    </row>
    <row r="167" spans="11:11">
      <c r="K167" s="272"/>
    </row>
    <row r="168" spans="11:11">
      <c r="K168" s="272"/>
    </row>
    <row r="169" spans="11:11">
      <c r="K169" s="272"/>
    </row>
    <row r="170" spans="11:11">
      <c r="K170" s="272"/>
    </row>
    <row r="171" spans="11:11">
      <c r="K171" s="272"/>
    </row>
    <row r="172" spans="11:11">
      <c r="K172" s="272"/>
    </row>
    <row r="173" spans="11:11">
      <c r="K173" s="272"/>
    </row>
    <row r="174" spans="11:11">
      <c r="K174" s="272"/>
    </row>
    <row r="175" spans="11:11">
      <c r="K175" s="272"/>
    </row>
    <row r="176" spans="11:11">
      <c r="K176" s="272"/>
    </row>
    <row r="177" spans="11:11">
      <c r="K177" s="272"/>
    </row>
    <row r="178" spans="11:11">
      <c r="K178" s="272"/>
    </row>
    <row r="179" spans="11:11">
      <c r="K179" s="272"/>
    </row>
    <row r="180" spans="11:11">
      <c r="K180" s="272"/>
    </row>
    <row r="181" spans="11:11">
      <c r="K181" s="272"/>
    </row>
    <row r="182" spans="11:11">
      <c r="K182" s="272"/>
    </row>
    <row r="183" spans="11:11">
      <c r="K183" s="272"/>
    </row>
    <row r="184" spans="11:11">
      <c r="K184" s="272"/>
    </row>
    <row r="185" spans="11:11">
      <c r="K185" s="272"/>
    </row>
    <row r="186" spans="11:11">
      <c r="K186" s="272"/>
    </row>
    <row r="187" spans="11:11">
      <c r="K187" s="272"/>
    </row>
    <row r="188" spans="11:11">
      <c r="K188" s="272"/>
    </row>
    <row r="189" spans="11:11">
      <c r="K189" s="272"/>
    </row>
    <row r="190" spans="11:11">
      <c r="K190" s="272"/>
    </row>
    <row r="191" spans="11:11">
      <c r="K191" s="272"/>
    </row>
    <row r="192" spans="11:11">
      <c r="K192" s="272"/>
    </row>
    <row r="193" spans="11:11">
      <c r="K193" s="272"/>
    </row>
  </sheetData>
  <mergeCells count="15">
    <mergeCell ref="B1:C2"/>
    <mergeCell ref="E12:E13"/>
    <mergeCell ref="F12:F13"/>
    <mergeCell ref="E25:E26"/>
    <mergeCell ref="F25:F26"/>
    <mergeCell ref="H10:L10"/>
    <mergeCell ref="E54:E55"/>
    <mergeCell ref="F54:F55"/>
    <mergeCell ref="A65:G65"/>
    <mergeCell ref="E38:E39"/>
    <mergeCell ref="F38:F39"/>
    <mergeCell ref="E47:E48"/>
    <mergeCell ref="F47:F48"/>
    <mergeCell ref="E32:E33"/>
    <mergeCell ref="F32:F33"/>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tabSelected="1" view="pageBreakPreview" topLeftCell="B1" zoomScale="98" zoomScaleNormal="80" zoomScaleSheetLayoutView="98" workbookViewId="0">
      <pane xSplit="6" ySplit="11" topLeftCell="H12" activePane="bottomRight" state="frozen"/>
      <selection activeCell="AE49" sqref="AE49"/>
      <selection pane="topRight" activeCell="AE49" sqref="AE49"/>
      <selection pane="bottomLeft" activeCell="AE49" sqref="AE49"/>
      <selection pane="bottomRight" activeCell="N27" sqref="N27"/>
    </sheetView>
  </sheetViews>
  <sheetFormatPr defaultRowHeight="15.75"/>
  <cols>
    <col min="1" max="1" width="1.28515625" style="277" hidden="1" customWidth="1"/>
    <col min="2" max="2" width="1.85546875" style="277" customWidth="1"/>
    <col min="3" max="3" width="10.42578125" style="277" customWidth="1"/>
    <col min="4" max="4" width="35.7109375" style="277" customWidth="1"/>
    <col min="5" max="5" width="10" style="277" hidden="1" customWidth="1"/>
    <col min="6" max="6" width="10.5703125" style="277" hidden="1" customWidth="1"/>
    <col min="7" max="7" width="17.140625" style="277" hidden="1" customWidth="1"/>
    <col min="8" max="8" width="12.7109375" style="277" bestFit="1" customWidth="1"/>
    <col min="9" max="9" width="1.42578125" style="277" customWidth="1"/>
    <col min="10" max="10" width="13.28515625" style="277" bestFit="1" customWidth="1"/>
    <col min="11" max="11" width="1.28515625" style="277" customWidth="1"/>
    <col min="12" max="12" width="12.85546875" style="277" customWidth="1"/>
    <col min="13" max="16384" width="9.140625" style="277"/>
  </cols>
  <sheetData>
    <row r="1" spans="1:14">
      <c r="B1" s="893" t="s">
        <v>296</v>
      </c>
      <c r="C1" s="893"/>
      <c r="D1" s="544" t="s">
        <v>300</v>
      </c>
      <c r="H1" s="543"/>
    </row>
    <row r="2" spans="1:14">
      <c r="B2" s="893"/>
      <c r="C2" s="893"/>
      <c r="D2" s="542" t="s">
        <v>301</v>
      </c>
    </row>
    <row r="3" spans="1:14" ht="12" customHeight="1" thickBot="1">
      <c r="A3" s="521"/>
      <c r="B3" s="521"/>
      <c r="C3" s="521"/>
      <c r="D3" s="521"/>
      <c r="E3" s="521"/>
      <c r="F3" s="521"/>
      <c r="G3" s="521"/>
      <c r="H3" s="521"/>
      <c r="I3" s="521"/>
    </row>
    <row r="4" spans="1:14" ht="4.5" customHeight="1">
      <c r="A4" s="541"/>
      <c r="B4" s="540"/>
      <c r="C4" s="540"/>
      <c r="D4" s="540"/>
      <c r="E4" s="540"/>
      <c r="F4" s="540"/>
      <c r="G4" s="540"/>
      <c r="H4" s="540"/>
      <c r="I4" s="540"/>
      <c r="J4" s="539"/>
      <c r="K4" s="540"/>
      <c r="L4" s="539"/>
    </row>
    <row r="5" spans="1:14" ht="15.75" customHeight="1">
      <c r="A5" s="538"/>
      <c r="B5" s="573" t="s">
        <v>451</v>
      </c>
      <c r="C5" s="252"/>
      <c r="D5" s="252"/>
      <c r="E5" s="253"/>
      <c r="F5" s="248"/>
      <c r="G5" s="255">
        <v>2015</v>
      </c>
      <c r="H5" s="257" t="s">
        <v>483</v>
      </c>
      <c r="I5" s="771"/>
      <c r="J5" s="874" t="s">
        <v>497</v>
      </c>
      <c r="K5" s="256"/>
      <c r="L5" s="874" t="s">
        <v>498</v>
      </c>
    </row>
    <row r="6" spans="1:14">
      <c r="A6" s="534"/>
      <c r="B6" s="574" t="s">
        <v>211</v>
      </c>
      <c r="C6" s="260"/>
      <c r="D6" s="260"/>
      <c r="E6" s="261">
        <v>2010</v>
      </c>
      <c r="F6" s="261">
        <v>2011</v>
      </c>
      <c r="G6" s="261"/>
      <c r="H6" s="645"/>
      <c r="I6" s="261"/>
      <c r="J6" s="645" t="s">
        <v>468</v>
      </c>
      <c r="K6" s="254"/>
      <c r="L6" s="263" t="s">
        <v>499</v>
      </c>
    </row>
    <row r="7" spans="1:14">
      <c r="A7" s="534"/>
      <c r="B7" s="259"/>
      <c r="C7" s="260"/>
      <c r="D7" s="260"/>
      <c r="E7" s="261"/>
      <c r="F7" s="261"/>
      <c r="G7" s="261"/>
      <c r="H7" s="266"/>
      <c r="I7" s="261"/>
      <c r="J7" s="266" t="s">
        <v>469</v>
      </c>
      <c r="K7" s="267"/>
      <c r="L7" s="266" t="s">
        <v>500</v>
      </c>
    </row>
    <row r="8" spans="1:14" ht="4.9000000000000004" customHeight="1">
      <c r="A8" s="534"/>
      <c r="B8" s="260"/>
      <c r="C8" s="260"/>
      <c r="D8" s="260"/>
      <c r="E8" s="258"/>
      <c r="F8" s="258"/>
      <c r="G8" s="268"/>
      <c r="H8" s="268"/>
      <c r="I8" s="268"/>
      <c r="J8" s="248"/>
      <c r="K8" s="804"/>
      <c r="L8" s="248"/>
    </row>
    <row r="9" spans="1:14" ht="3" customHeight="1">
      <c r="A9" s="534"/>
      <c r="B9" s="260"/>
      <c r="C9" s="260"/>
      <c r="D9" s="260"/>
      <c r="E9" s="258"/>
      <c r="F9" s="258"/>
      <c r="G9" s="258"/>
      <c r="H9" s="258"/>
      <c r="I9" s="258"/>
      <c r="J9" s="535"/>
      <c r="K9" s="772"/>
      <c r="L9" s="535"/>
    </row>
    <row r="10" spans="1:14" ht="15.6" customHeight="1">
      <c r="A10" s="534"/>
      <c r="B10" s="260"/>
      <c r="C10" s="260"/>
      <c r="D10" s="260"/>
      <c r="E10" s="949" t="s">
        <v>212</v>
      </c>
      <c r="F10" s="949"/>
      <c r="G10" s="949"/>
      <c r="H10" s="949"/>
      <c r="I10" s="949"/>
      <c r="J10" s="949"/>
      <c r="K10" s="949"/>
      <c r="L10" s="949"/>
    </row>
    <row r="11" spans="1:14" ht="4.5" customHeight="1" thickBot="1">
      <c r="A11" s="533"/>
      <c r="B11" s="269"/>
      <c r="C11" s="269"/>
      <c r="D11" s="269"/>
      <c r="E11" s="269"/>
      <c r="F11" s="269"/>
      <c r="G11" s="269"/>
      <c r="H11" s="269"/>
      <c r="I11" s="269"/>
      <c r="J11" s="532"/>
      <c r="K11" s="532"/>
      <c r="L11" s="532"/>
    </row>
    <row r="12" spans="1:14" ht="22.5" customHeight="1">
      <c r="A12" s="270"/>
      <c r="B12" s="271" t="s">
        <v>257</v>
      </c>
      <c r="C12" s="270"/>
      <c r="D12" s="270"/>
      <c r="E12" s="512">
        <v>14711102</v>
      </c>
      <c r="F12" s="512">
        <v>16684553</v>
      </c>
      <c r="G12" s="272">
        <v>18994916</v>
      </c>
      <c r="H12" s="662">
        <v>19938460.787</v>
      </c>
      <c r="I12" s="819"/>
      <c r="J12" s="662">
        <v>23473972.074999996</v>
      </c>
      <c r="K12" s="870"/>
      <c r="L12" s="880">
        <v>1655026.7779999999</v>
      </c>
      <c r="N12" s="651"/>
    </row>
    <row r="13" spans="1:14">
      <c r="A13" s="270"/>
      <c r="B13" s="270"/>
      <c r="C13" s="270" t="s">
        <v>258</v>
      </c>
      <c r="D13" s="646"/>
      <c r="E13" s="690">
        <v>14192508</v>
      </c>
      <c r="F13" s="690">
        <v>16190104</v>
      </c>
      <c r="G13" s="646">
        <v>18746940</v>
      </c>
      <c r="H13" s="646">
        <v>19892589.625</v>
      </c>
      <c r="I13" s="691"/>
      <c r="J13" s="646">
        <v>23313820.987</v>
      </c>
      <c r="K13" s="870"/>
      <c r="L13" s="854">
        <v>1635535.395</v>
      </c>
    </row>
    <row r="14" spans="1:14" ht="18">
      <c r="A14" s="270"/>
      <c r="B14" s="270"/>
      <c r="C14" s="270" t="s">
        <v>259</v>
      </c>
      <c r="D14" s="646"/>
      <c r="E14" s="690">
        <v>515834</v>
      </c>
      <c r="F14" s="690">
        <v>493064</v>
      </c>
      <c r="G14" s="646">
        <v>246002</v>
      </c>
      <c r="H14" s="646">
        <v>44802.930999999997</v>
      </c>
      <c r="I14" s="691"/>
      <c r="J14" s="646">
        <v>48847.686000000002</v>
      </c>
      <c r="K14" s="871"/>
      <c r="L14" s="838">
        <v>19491.383000000002</v>
      </c>
    </row>
    <row r="15" spans="1:14">
      <c r="A15" s="270"/>
      <c r="B15" s="270"/>
      <c r="C15" s="270" t="s">
        <v>260</v>
      </c>
      <c r="D15" s="646"/>
      <c r="E15" s="690">
        <v>2761</v>
      </c>
      <c r="F15" s="690">
        <v>1384</v>
      </c>
      <c r="G15" s="691">
        <v>1974</v>
      </c>
      <c r="H15" s="661">
        <v>1068.231</v>
      </c>
      <c r="I15" s="691"/>
      <c r="J15" s="661">
        <v>111303.20000000001</v>
      </c>
      <c r="K15" s="870"/>
      <c r="L15" s="838">
        <v>0</v>
      </c>
    </row>
    <row r="16" spans="1:14" ht="5.25" customHeight="1">
      <c r="A16" s="270"/>
      <c r="B16" s="270"/>
      <c r="C16" s="270"/>
      <c r="D16" s="646"/>
      <c r="E16" s="690"/>
      <c r="F16" s="690"/>
      <c r="G16" s="646"/>
      <c r="H16" s="646"/>
      <c r="I16" s="691"/>
      <c r="J16" s="646"/>
      <c r="K16" s="870"/>
      <c r="L16" s="854"/>
    </row>
    <row r="17" spans="1:12" ht="15" customHeight="1">
      <c r="A17" s="270"/>
      <c r="B17" s="271" t="s">
        <v>265</v>
      </c>
      <c r="C17" s="270"/>
      <c r="D17" s="646"/>
      <c r="E17" s="973">
        <v>3720281</v>
      </c>
      <c r="F17" s="973">
        <v>4811099</v>
      </c>
      <c r="G17" s="662">
        <v>7609477</v>
      </c>
      <c r="H17" s="662">
        <v>10516431.271</v>
      </c>
      <c r="I17" s="692"/>
      <c r="J17" s="662">
        <v>12631180.810000001</v>
      </c>
      <c r="K17" s="870"/>
      <c r="L17" s="880">
        <v>1314969.6599999999</v>
      </c>
    </row>
    <row r="18" spans="1:12" ht="15.75" customHeight="1">
      <c r="A18" s="284"/>
      <c r="B18" s="276" t="s">
        <v>266</v>
      </c>
      <c r="C18" s="284"/>
      <c r="D18" s="646"/>
      <c r="E18" s="974"/>
      <c r="F18" s="973"/>
      <c r="G18" s="646"/>
      <c r="H18" s="646"/>
      <c r="I18" s="692"/>
      <c r="J18" s="646"/>
      <c r="K18" s="870"/>
      <c r="L18" s="854"/>
    </row>
    <row r="19" spans="1:12">
      <c r="A19" s="270"/>
      <c r="B19" s="270"/>
      <c r="C19" s="270" t="s">
        <v>267</v>
      </c>
      <c r="D19" s="646"/>
      <c r="E19" s="690">
        <v>1677757</v>
      </c>
      <c r="F19" s="690">
        <v>2284370</v>
      </c>
      <c r="G19" s="646">
        <v>4514494</v>
      </c>
      <c r="H19" s="646">
        <v>6721733.1169999996</v>
      </c>
      <c r="I19" s="691"/>
      <c r="J19" s="646">
        <v>8282562.2659999998</v>
      </c>
      <c r="K19" s="870"/>
      <c r="L19" s="854">
        <v>920267.65</v>
      </c>
    </row>
    <row r="20" spans="1:12">
      <c r="A20" s="270"/>
      <c r="B20" s="270"/>
      <c r="C20" s="270" t="s">
        <v>268</v>
      </c>
      <c r="D20" s="646"/>
      <c r="E20" s="690">
        <v>27460</v>
      </c>
      <c r="F20" s="690">
        <v>43602</v>
      </c>
      <c r="G20" s="646">
        <v>47112</v>
      </c>
      <c r="H20" s="646">
        <v>81023.350000000006</v>
      </c>
      <c r="I20" s="691"/>
      <c r="J20" s="646">
        <v>32204.339999999997</v>
      </c>
      <c r="K20" s="870"/>
      <c r="L20" s="854">
        <v>1873.616</v>
      </c>
    </row>
    <row r="21" spans="1:12">
      <c r="A21" s="270"/>
      <c r="B21" s="270"/>
      <c r="C21" s="270" t="s">
        <v>269</v>
      </c>
      <c r="D21" s="646"/>
      <c r="E21" s="690">
        <v>1371418</v>
      </c>
      <c r="F21" s="690">
        <v>1686267</v>
      </c>
      <c r="G21" s="646">
        <v>1945843</v>
      </c>
      <c r="H21" s="646">
        <v>2348184.2370000002</v>
      </c>
      <c r="I21" s="691"/>
      <c r="J21" s="646">
        <v>2552332.7579999999</v>
      </c>
      <c r="K21" s="870"/>
      <c r="L21" s="854">
        <v>173399.55</v>
      </c>
    </row>
    <row r="22" spans="1:12">
      <c r="A22" s="270"/>
      <c r="B22" s="270"/>
      <c r="C22" s="270" t="s">
        <v>270</v>
      </c>
      <c r="D22" s="646"/>
      <c r="E22" s="690">
        <v>300642</v>
      </c>
      <c r="F22" s="690">
        <v>415547</v>
      </c>
      <c r="G22" s="646">
        <v>761673</v>
      </c>
      <c r="H22" s="646">
        <v>1048284.07</v>
      </c>
      <c r="I22" s="691"/>
      <c r="J22" s="646">
        <v>1395889.541</v>
      </c>
      <c r="K22" s="870"/>
      <c r="L22" s="854">
        <v>181590.391</v>
      </c>
    </row>
    <row r="23" spans="1:12" ht="18">
      <c r="A23" s="270"/>
      <c r="B23" s="270"/>
      <c r="C23" s="270" t="s">
        <v>271</v>
      </c>
      <c r="D23" s="646"/>
      <c r="E23" s="690">
        <v>343004</v>
      </c>
      <c r="F23" s="690">
        <v>381312</v>
      </c>
      <c r="G23" s="646">
        <v>340255</v>
      </c>
      <c r="H23" s="646">
        <v>317200.74699999997</v>
      </c>
      <c r="I23" s="663"/>
      <c r="J23" s="646">
        <v>345543.79200000002</v>
      </c>
      <c r="K23" s="870"/>
      <c r="L23" s="854">
        <v>37835.660000000003</v>
      </c>
    </row>
    <row r="24" spans="1:12">
      <c r="A24" s="270"/>
      <c r="B24" s="270"/>
      <c r="C24" s="270" t="s">
        <v>452</v>
      </c>
      <c r="D24" s="646"/>
      <c r="E24" s="690">
        <f>E17-E19-E20-E21-E22-E23</f>
        <v>0</v>
      </c>
      <c r="F24" s="690">
        <f>F17-F19-F20-F21-F22-F23</f>
        <v>1</v>
      </c>
      <c r="G24" s="691">
        <f>G17-G19-G20-G21-G22-G23</f>
        <v>100</v>
      </c>
      <c r="H24" s="838">
        <v>5.75</v>
      </c>
      <c r="I24" s="691"/>
      <c r="J24" s="838">
        <v>22647.540999999997</v>
      </c>
      <c r="K24" s="870"/>
      <c r="L24" s="838">
        <v>2.7930000000000001</v>
      </c>
    </row>
    <row r="25" spans="1:12" ht="5.25" customHeight="1">
      <c r="A25" s="270"/>
      <c r="B25" s="270"/>
      <c r="C25" s="270"/>
      <c r="D25" s="646"/>
      <c r="E25" s="690"/>
      <c r="F25" s="690"/>
      <c r="G25" s="646"/>
      <c r="H25" s="646"/>
      <c r="I25" s="691"/>
      <c r="J25" s="646"/>
      <c r="K25" s="870"/>
      <c r="L25" s="854"/>
    </row>
    <row r="26" spans="1:12">
      <c r="A26" s="270"/>
      <c r="B26" s="271" t="s">
        <v>272</v>
      </c>
      <c r="C26" s="270"/>
      <c r="D26" s="646"/>
      <c r="E26" s="966">
        <v>1137149</v>
      </c>
      <c r="F26" s="966">
        <v>1279741</v>
      </c>
      <c r="G26" s="662">
        <v>1363103</v>
      </c>
      <c r="H26" s="662">
        <v>824110.55299999996</v>
      </c>
      <c r="I26" s="693"/>
      <c r="J26" s="662">
        <v>988896.576</v>
      </c>
      <c r="K26" s="870"/>
      <c r="L26" s="880">
        <v>79828.350000000006</v>
      </c>
    </row>
    <row r="27" spans="1:12">
      <c r="A27" s="270"/>
      <c r="B27" s="286" t="s">
        <v>273</v>
      </c>
      <c r="C27" s="270"/>
      <c r="D27" s="646"/>
      <c r="E27" s="968"/>
      <c r="F27" s="968"/>
      <c r="G27" s="646"/>
      <c r="H27" s="646"/>
      <c r="I27" s="694"/>
      <c r="J27" s="646"/>
      <c r="K27" s="870"/>
      <c r="L27" s="854"/>
    </row>
    <row r="28" spans="1:12">
      <c r="A28" s="270"/>
      <c r="B28" s="270"/>
      <c r="C28" s="270" t="s">
        <v>274</v>
      </c>
      <c r="D28" s="646"/>
      <c r="E28" s="690">
        <v>387967</v>
      </c>
      <c r="F28" s="690">
        <v>473218</v>
      </c>
      <c r="G28" s="646">
        <v>526799</v>
      </c>
      <c r="H28" s="646">
        <v>204625.78899999999</v>
      </c>
      <c r="I28" s="691"/>
      <c r="J28" s="646">
        <v>265993.49400000001</v>
      </c>
      <c r="K28" s="870"/>
      <c r="L28" s="854">
        <v>18166.263999999999</v>
      </c>
    </row>
    <row r="29" spans="1:12">
      <c r="A29" s="270"/>
      <c r="B29" s="270"/>
      <c r="C29" s="270" t="s">
        <v>275</v>
      </c>
      <c r="D29" s="646"/>
      <c r="E29" s="690">
        <v>153393</v>
      </c>
      <c r="F29" s="690">
        <v>181698</v>
      </c>
      <c r="G29" s="646">
        <v>200694</v>
      </c>
      <c r="H29" s="646">
        <v>154658.37899999999</v>
      </c>
      <c r="I29" s="691"/>
      <c r="J29" s="646">
        <v>177230.36499999999</v>
      </c>
      <c r="K29" s="870"/>
      <c r="L29" s="854">
        <v>15855.380999999999</v>
      </c>
    </row>
    <row r="30" spans="1:12">
      <c r="A30" s="270"/>
      <c r="B30" s="270"/>
      <c r="C30" s="270" t="s">
        <v>276</v>
      </c>
      <c r="D30" s="646"/>
      <c r="E30" s="690">
        <v>117736</v>
      </c>
      <c r="F30" s="690">
        <v>94359</v>
      </c>
      <c r="G30" s="646">
        <v>95710</v>
      </c>
      <c r="H30" s="646">
        <v>116111.73699999999</v>
      </c>
      <c r="I30" s="691"/>
      <c r="J30" s="646">
        <v>114377.23</v>
      </c>
      <c r="K30" s="870"/>
      <c r="L30" s="854">
        <v>12375.966</v>
      </c>
    </row>
    <row r="31" spans="1:12">
      <c r="A31" s="270"/>
      <c r="B31" s="270"/>
      <c r="C31" s="270" t="s">
        <v>277</v>
      </c>
      <c r="D31" s="646"/>
      <c r="E31" s="690">
        <v>11316</v>
      </c>
      <c r="F31" s="690">
        <v>25114</v>
      </c>
      <c r="G31" s="646">
        <v>35291</v>
      </c>
      <c r="H31" s="646">
        <v>35968.035000000003</v>
      </c>
      <c r="I31" s="691"/>
      <c r="J31" s="646">
        <v>41435.550999999999</v>
      </c>
      <c r="K31" s="870"/>
      <c r="L31" s="854">
        <v>1107.6659999999999</v>
      </c>
    </row>
    <row r="32" spans="1:12">
      <c r="A32" s="270"/>
      <c r="B32" s="270"/>
      <c r="C32" s="270" t="s">
        <v>452</v>
      </c>
      <c r="D32" s="646"/>
      <c r="E32" s="690" t="e">
        <f>E26-E28-E29-E30-E31-#REF!</f>
        <v>#REF!</v>
      </c>
      <c r="F32" s="690" t="e">
        <f>F26-F28-F29-F30-F31-#REF!</f>
        <v>#REF!</v>
      </c>
      <c r="G32" s="646" t="e">
        <f>SUM(G26-G28-G29-G30-G31-#REF!)</f>
        <v>#REF!</v>
      </c>
      <c r="H32" s="646">
        <v>312746.61300000001</v>
      </c>
      <c r="I32" s="691"/>
      <c r="J32" s="646">
        <v>389859.93599999999</v>
      </c>
      <c r="K32" s="870"/>
      <c r="L32" s="854">
        <v>32323.073</v>
      </c>
    </row>
    <row r="33" spans="1:19" ht="6.75" customHeight="1">
      <c r="A33" s="270"/>
      <c r="B33" s="270"/>
      <c r="C33" s="270"/>
      <c r="D33" s="646"/>
      <c r="E33" s="690"/>
      <c r="F33" s="690"/>
      <c r="G33" s="646"/>
      <c r="H33" s="646"/>
      <c r="I33" s="691"/>
      <c r="J33" s="646"/>
      <c r="K33" s="870"/>
      <c r="L33" s="854"/>
    </row>
    <row r="34" spans="1:19">
      <c r="A34" s="270"/>
      <c r="B34" s="271" t="s">
        <v>278</v>
      </c>
      <c r="C34" s="270"/>
      <c r="D34" s="646"/>
      <c r="E34" s="966">
        <v>129481</v>
      </c>
      <c r="F34" s="967">
        <v>227901</v>
      </c>
      <c r="G34" s="662">
        <v>188994</v>
      </c>
      <c r="H34" s="662">
        <v>209927.8</v>
      </c>
      <c r="I34" s="695"/>
      <c r="J34" s="662">
        <v>205602.38</v>
      </c>
      <c r="K34" s="870"/>
      <c r="L34" s="880">
        <v>16798.344000000001</v>
      </c>
    </row>
    <row r="35" spans="1:19">
      <c r="A35" s="270"/>
      <c r="B35" s="286" t="s">
        <v>279</v>
      </c>
      <c r="C35" s="270"/>
      <c r="D35" s="646"/>
      <c r="E35" s="966"/>
      <c r="F35" s="967"/>
      <c r="G35" s="646"/>
      <c r="H35" s="646"/>
      <c r="I35" s="695"/>
      <c r="J35" s="646"/>
      <c r="K35" s="870"/>
      <c r="L35" s="854"/>
    </row>
    <row r="36" spans="1:19">
      <c r="A36" s="270"/>
      <c r="B36" s="270"/>
      <c r="C36" s="270" t="s">
        <v>280</v>
      </c>
      <c r="D36" s="646"/>
      <c r="E36" s="690">
        <v>43442</v>
      </c>
      <c r="F36" s="696">
        <v>42752</v>
      </c>
      <c r="G36" s="646">
        <v>66102</v>
      </c>
      <c r="H36" s="646">
        <v>19012.458999999999</v>
      </c>
      <c r="I36" s="691"/>
      <c r="J36" s="646">
        <v>16993.858</v>
      </c>
      <c r="K36" s="870"/>
      <c r="L36" s="854">
        <v>2020.1479999999999</v>
      </c>
    </row>
    <row r="37" spans="1:19">
      <c r="A37" s="270"/>
      <c r="B37" s="270"/>
      <c r="C37" s="270" t="s">
        <v>281</v>
      </c>
      <c r="D37" s="646"/>
      <c r="E37" s="690">
        <v>75287</v>
      </c>
      <c r="F37" s="696">
        <v>172810</v>
      </c>
      <c r="G37" s="646">
        <v>98729</v>
      </c>
      <c r="H37" s="646">
        <v>69381.548999999999</v>
      </c>
      <c r="I37" s="691"/>
      <c r="J37" s="646">
        <v>63279.531000000003</v>
      </c>
      <c r="K37" s="870"/>
      <c r="L37" s="854">
        <v>4648.1229999999996</v>
      </c>
    </row>
    <row r="38" spans="1:19">
      <c r="A38" s="270"/>
      <c r="B38" s="270"/>
      <c r="C38" s="270" t="s">
        <v>282</v>
      </c>
      <c r="D38" s="646"/>
      <c r="E38" s="690">
        <v>9487</v>
      </c>
      <c r="F38" s="696">
        <v>9522</v>
      </c>
      <c r="G38" s="646">
        <v>24081</v>
      </c>
      <c r="H38" s="646">
        <v>18086.165000000001</v>
      </c>
      <c r="I38" s="691"/>
      <c r="J38" s="646">
        <v>29871.468999999997</v>
      </c>
      <c r="K38" s="870"/>
      <c r="L38" s="854">
        <v>1365.23</v>
      </c>
    </row>
    <row r="39" spans="1:19" ht="18">
      <c r="A39" s="270"/>
      <c r="B39" s="270"/>
      <c r="C39" s="705" t="s">
        <v>481</v>
      </c>
      <c r="D39" s="646"/>
      <c r="E39" s="690"/>
      <c r="F39" s="696"/>
      <c r="G39" s="646"/>
      <c r="H39" s="646">
        <v>103177.47500000001</v>
      </c>
      <c r="I39" s="691"/>
      <c r="J39" s="646">
        <v>94220.991000000009</v>
      </c>
      <c r="K39" s="870"/>
      <c r="L39" s="854">
        <v>8604.2369999999992</v>
      </c>
    </row>
    <row r="40" spans="1:19">
      <c r="A40" s="270"/>
      <c r="B40" s="270"/>
      <c r="C40" s="270" t="s">
        <v>452</v>
      </c>
      <c r="D40" s="646"/>
      <c r="E40" s="690">
        <f>E34-E36-E37-E38</f>
        <v>1265</v>
      </c>
      <c r="F40" s="690">
        <f>F34-F36-F37-F38</f>
        <v>2817</v>
      </c>
      <c r="G40" s="646">
        <f>SUM(G34-G36-G37-G38)</f>
        <v>82</v>
      </c>
      <c r="H40" s="646">
        <v>270.15199999999999</v>
      </c>
      <c r="I40" s="691"/>
      <c r="J40" s="646">
        <v>1236.5309999999984</v>
      </c>
      <c r="K40" s="870"/>
      <c r="L40" s="838">
        <v>160.60599999999999</v>
      </c>
      <c r="S40" s="277" t="s">
        <v>486</v>
      </c>
    </row>
    <row r="41" spans="1:19" ht="6" customHeight="1">
      <c r="A41" s="270"/>
      <c r="B41" s="270"/>
      <c r="C41" s="270"/>
      <c r="D41" s="646"/>
      <c r="E41" s="690"/>
      <c r="F41" s="690"/>
      <c r="G41" s="646"/>
      <c r="H41" s="646"/>
      <c r="I41" s="691"/>
      <c r="J41" s="646"/>
      <c r="K41" s="870"/>
      <c r="L41" s="854"/>
    </row>
    <row r="42" spans="1:19">
      <c r="A42" s="270"/>
      <c r="B42" s="271" t="s">
        <v>283</v>
      </c>
      <c r="C42" s="270"/>
      <c r="D42" s="646"/>
      <c r="E42" s="697">
        <v>152396</v>
      </c>
      <c r="F42" s="698">
        <v>214358</v>
      </c>
      <c r="G42" s="646"/>
      <c r="H42" s="662">
        <v>223686.64300000001</v>
      </c>
      <c r="I42" s="699"/>
      <c r="J42" s="662">
        <v>133754.51400000002</v>
      </c>
      <c r="K42" s="870"/>
      <c r="L42" s="880">
        <v>46693.478999999999</v>
      </c>
      <c r="N42" s="854"/>
    </row>
    <row r="43" spans="1:19">
      <c r="A43" s="270"/>
      <c r="B43" s="286" t="s">
        <v>284</v>
      </c>
      <c r="C43" s="270"/>
      <c r="D43" s="646"/>
      <c r="E43" s="697"/>
      <c r="F43" s="698"/>
      <c r="G43" s="662">
        <v>157526</v>
      </c>
      <c r="H43" s="662"/>
      <c r="I43" s="699"/>
      <c r="J43" s="662"/>
      <c r="K43" s="870"/>
      <c r="L43" s="880"/>
    </row>
    <row r="44" spans="1:19">
      <c r="A44" s="270"/>
      <c r="B44" s="286" t="s">
        <v>285</v>
      </c>
      <c r="C44" s="270"/>
      <c r="D44" s="646"/>
      <c r="E44" s="697"/>
      <c r="F44" s="698"/>
      <c r="G44" s="646"/>
      <c r="H44" s="646"/>
      <c r="I44" s="699"/>
      <c r="J44" s="646"/>
      <c r="K44" s="870"/>
      <c r="L44" s="854"/>
    </row>
    <row r="45" spans="1:19" ht="4.5" customHeight="1">
      <c r="A45" s="270"/>
      <c r="B45" s="286"/>
      <c r="C45" s="270"/>
      <c r="D45" s="646"/>
      <c r="E45" s="697"/>
      <c r="F45" s="698"/>
      <c r="G45" s="646"/>
      <c r="H45" s="646"/>
      <c r="I45" s="699"/>
      <c r="J45" s="646"/>
      <c r="K45" s="870"/>
      <c r="L45" s="854"/>
    </row>
    <row r="46" spans="1:19">
      <c r="A46" s="270"/>
      <c r="B46" s="286"/>
      <c r="C46" s="270" t="s">
        <v>286</v>
      </c>
      <c r="D46" s="646"/>
      <c r="E46" s="700">
        <v>113155</v>
      </c>
      <c r="F46" s="701">
        <v>64802</v>
      </c>
      <c r="G46" s="646">
        <v>127632</v>
      </c>
      <c r="H46" s="646">
        <v>164908.30900000001</v>
      </c>
      <c r="I46" s="702"/>
      <c r="J46" s="646">
        <v>110346.716</v>
      </c>
      <c r="K46" s="870"/>
      <c r="L46" s="854">
        <v>44525.707000000002</v>
      </c>
    </row>
    <row r="47" spans="1:19">
      <c r="A47" s="270"/>
      <c r="B47" s="286"/>
      <c r="C47" s="270" t="s">
        <v>287</v>
      </c>
      <c r="D47" s="646"/>
      <c r="E47" s="700">
        <v>27119</v>
      </c>
      <c r="F47" s="701">
        <v>74222</v>
      </c>
      <c r="G47" s="646">
        <v>24694</v>
      </c>
      <c r="H47" s="646">
        <v>48389.379000000001</v>
      </c>
      <c r="I47" s="702"/>
      <c r="J47" s="646">
        <v>13860.570000000002</v>
      </c>
      <c r="K47" s="870"/>
      <c r="L47" s="854">
        <v>138.07599999999999</v>
      </c>
    </row>
    <row r="48" spans="1:19">
      <c r="A48" s="270"/>
      <c r="B48" s="286"/>
      <c r="C48" s="270" t="s">
        <v>452</v>
      </c>
      <c r="D48" s="646"/>
      <c r="E48" s="700">
        <f>E42-E46-E47</f>
        <v>12122</v>
      </c>
      <c r="F48" s="700">
        <f>F42-F46-F47</f>
        <v>75334</v>
      </c>
      <c r="G48" s="646">
        <f>SUM(G43-G46-G47)</f>
        <v>5200</v>
      </c>
      <c r="H48" s="646">
        <v>10388.955</v>
      </c>
      <c r="I48" s="703"/>
      <c r="J48" s="646">
        <v>9547.228000000001</v>
      </c>
      <c r="K48" s="870"/>
      <c r="L48" s="854">
        <v>2029.6959999999999</v>
      </c>
    </row>
    <row r="49" spans="1:12" ht="6.75" customHeight="1">
      <c r="A49" s="270"/>
      <c r="B49" s="270"/>
      <c r="C49" s="270"/>
      <c r="D49" s="646"/>
      <c r="E49" s="690"/>
      <c r="F49" s="696"/>
      <c r="G49" s="646"/>
      <c r="H49" s="646"/>
      <c r="I49" s="704"/>
      <c r="J49" s="646"/>
      <c r="K49" s="870"/>
      <c r="L49" s="854"/>
    </row>
    <row r="50" spans="1:12">
      <c r="A50" s="270"/>
      <c r="B50" s="271" t="s">
        <v>288</v>
      </c>
      <c r="C50" s="270"/>
      <c r="D50" s="646"/>
      <c r="E50" s="697">
        <v>559379</v>
      </c>
      <c r="F50" s="698">
        <v>728152</v>
      </c>
      <c r="G50" s="662">
        <v>1565301</v>
      </c>
      <c r="H50" s="662">
        <v>1990705.5930000001</v>
      </c>
      <c r="I50" s="699"/>
      <c r="J50" s="662">
        <v>2548625.9270000001</v>
      </c>
      <c r="K50" s="870"/>
      <c r="L50" s="880">
        <v>454690.478</v>
      </c>
    </row>
    <row r="51" spans="1:12" ht="18" customHeight="1">
      <c r="A51" s="270"/>
      <c r="B51" s="270"/>
      <c r="C51" s="270" t="s">
        <v>289</v>
      </c>
      <c r="D51" s="646"/>
      <c r="E51" s="690">
        <v>471537</v>
      </c>
      <c r="F51" s="696">
        <v>634391</v>
      </c>
      <c r="G51" s="646">
        <v>1411731</v>
      </c>
      <c r="H51" s="646">
        <v>1794444.55</v>
      </c>
      <c r="I51" s="691"/>
      <c r="J51" s="646">
        <v>2407382.9849999999</v>
      </c>
      <c r="K51" s="870"/>
      <c r="L51" s="854">
        <v>439746.09499999997</v>
      </c>
    </row>
    <row r="52" spans="1:12">
      <c r="A52" s="270"/>
      <c r="B52" s="270"/>
      <c r="C52" s="270" t="s">
        <v>290</v>
      </c>
      <c r="D52" s="646"/>
      <c r="E52" s="690">
        <v>72988</v>
      </c>
      <c r="F52" s="696">
        <v>81871</v>
      </c>
      <c r="G52" s="646">
        <v>103062</v>
      </c>
      <c r="H52" s="646">
        <v>135039.33900000001</v>
      </c>
      <c r="I52" s="691"/>
      <c r="J52" s="646">
        <v>105164.00599999999</v>
      </c>
      <c r="K52" s="870"/>
      <c r="L52" s="854">
        <v>8914.866</v>
      </c>
    </row>
    <row r="53" spans="1:12">
      <c r="A53" s="270"/>
      <c r="B53" s="270"/>
      <c r="C53" s="270" t="s">
        <v>452</v>
      </c>
      <c r="D53" s="646"/>
      <c r="E53" s="690">
        <f>E50-E51-E52</f>
        <v>14854</v>
      </c>
      <c r="F53" s="690">
        <f>F50-F51-F52</f>
        <v>11890</v>
      </c>
      <c r="G53" s="646">
        <f>SUM(G50-G51-G52)</f>
        <v>50508</v>
      </c>
      <c r="H53" s="646">
        <v>61221.703999999998</v>
      </c>
      <c r="I53" s="691"/>
      <c r="J53" s="646">
        <v>36078.936000000002</v>
      </c>
      <c r="K53" s="870"/>
      <c r="L53" s="838">
        <v>6029.5169999999998</v>
      </c>
    </row>
    <row r="54" spans="1:12" ht="5.25" customHeight="1">
      <c r="A54" s="270"/>
      <c r="B54" s="270"/>
      <c r="C54" s="270"/>
      <c r="D54" s="705"/>
      <c r="E54" s="690"/>
      <c r="F54" s="696"/>
      <c r="G54" s="646"/>
      <c r="H54" s="646"/>
      <c r="I54" s="704"/>
      <c r="J54" s="646"/>
      <c r="K54" s="870"/>
      <c r="L54" s="838"/>
    </row>
    <row r="55" spans="1:12">
      <c r="A55" s="270"/>
      <c r="B55" s="271" t="s">
        <v>292</v>
      </c>
      <c r="C55" s="271"/>
      <c r="D55" s="705"/>
      <c r="E55" s="968">
        <v>1</v>
      </c>
      <c r="F55" s="969">
        <v>1</v>
      </c>
      <c r="G55" s="646">
        <v>11</v>
      </c>
      <c r="H55" s="838" t="s">
        <v>189</v>
      </c>
      <c r="I55" s="706"/>
      <c r="J55" s="646">
        <v>21.193999999999999</v>
      </c>
      <c r="K55" s="870"/>
      <c r="L55" s="838" t="s">
        <v>215</v>
      </c>
    </row>
    <row r="56" spans="1:12">
      <c r="A56" s="270"/>
      <c r="B56" s="286" t="s">
        <v>293</v>
      </c>
      <c r="C56" s="271"/>
      <c r="D56" s="705"/>
      <c r="E56" s="968"/>
      <c r="F56" s="969"/>
      <c r="G56" s="646"/>
      <c r="H56" s="646"/>
      <c r="I56" s="706"/>
      <c r="J56" s="646"/>
      <c r="K56" s="870"/>
      <c r="L56" s="854"/>
    </row>
    <row r="57" spans="1:12" ht="5.25" customHeight="1">
      <c r="A57" s="270"/>
      <c r="B57" s="270"/>
      <c r="C57" s="270"/>
      <c r="D57" s="705"/>
      <c r="E57" s="690"/>
      <c r="F57" s="696"/>
      <c r="G57" s="646"/>
      <c r="H57" s="646"/>
      <c r="I57" s="704"/>
      <c r="J57" s="646"/>
      <c r="K57" s="870"/>
      <c r="L57" s="854"/>
    </row>
    <row r="58" spans="1:12">
      <c r="A58" s="271" t="s">
        <v>294</v>
      </c>
      <c r="B58" s="271" t="s">
        <v>294</v>
      </c>
      <c r="C58" s="271"/>
      <c r="D58" s="705"/>
      <c r="E58" s="970">
        <v>26151217</v>
      </c>
      <c r="F58" s="970">
        <v>30507222</v>
      </c>
      <c r="G58" s="662">
        <v>35556947</v>
      </c>
      <c r="H58" s="662">
        <v>40872540.125</v>
      </c>
      <c r="I58" s="964"/>
      <c r="J58" s="662">
        <v>49275925.298</v>
      </c>
      <c r="K58" s="870"/>
      <c r="L58" s="880">
        <v>4757231.4970000004</v>
      </c>
    </row>
    <row r="59" spans="1:12">
      <c r="A59" s="286" t="s">
        <v>295</v>
      </c>
      <c r="B59" s="286" t="s">
        <v>295</v>
      </c>
      <c r="C59" s="270"/>
      <c r="D59" s="705"/>
      <c r="E59" s="970"/>
      <c r="F59" s="970"/>
      <c r="G59" s="646"/>
      <c r="H59" s="646"/>
      <c r="I59" s="964"/>
      <c r="J59" s="646"/>
      <c r="K59" s="646"/>
      <c r="L59" s="646"/>
    </row>
    <row r="60" spans="1:12" ht="7.5" customHeight="1" thickBot="1">
      <c r="A60" s="549"/>
      <c r="B60" s="288"/>
      <c r="C60" s="288"/>
      <c r="D60" s="288"/>
      <c r="E60" s="548"/>
      <c r="F60" s="548"/>
      <c r="G60" s="548"/>
      <c r="H60" s="767"/>
      <c r="I60" s="547"/>
      <c r="J60" s="555"/>
      <c r="K60" s="521"/>
      <c r="L60" s="555"/>
    </row>
    <row r="61" spans="1:12">
      <c r="A61" s="286"/>
      <c r="B61" s="841" t="s">
        <v>215</v>
      </c>
      <c r="C61" s="493" t="s">
        <v>476</v>
      </c>
      <c r="D61" s="270"/>
      <c r="E61" s="546"/>
      <c r="F61" s="546"/>
      <c r="G61" s="546"/>
      <c r="H61" s="545"/>
      <c r="I61" s="545"/>
      <c r="L61" s="646"/>
    </row>
    <row r="62" spans="1:12">
      <c r="A62" s="705"/>
      <c r="B62" s="843" t="s">
        <v>477</v>
      </c>
      <c r="C62" s="971" t="s">
        <v>478</v>
      </c>
      <c r="D62" s="971"/>
      <c r="E62" s="971"/>
      <c r="F62" s="971"/>
      <c r="G62" s="971"/>
      <c r="H62" s="971"/>
      <c r="I62" s="971"/>
      <c r="J62" s="971"/>
      <c r="K62" s="971"/>
      <c r="L62" s="971"/>
    </row>
    <row r="63" spans="1:12">
      <c r="A63" s="646"/>
      <c r="B63" s="848"/>
      <c r="C63" s="971"/>
      <c r="D63" s="971"/>
      <c r="E63" s="971"/>
      <c r="F63" s="971"/>
      <c r="G63" s="971"/>
      <c r="H63" s="971"/>
      <c r="I63" s="971"/>
      <c r="J63" s="971"/>
      <c r="K63" s="971"/>
      <c r="L63" s="971"/>
    </row>
    <row r="64" spans="1:12" ht="25.5" customHeight="1">
      <c r="A64" s="646"/>
      <c r="B64" s="848"/>
      <c r="C64" s="972" t="s">
        <v>480</v>
      </c>
      <c r="D64" s="972"/>
      <c r="E64" s="972"/>
      <c r="F64" s="972"/>
      <c r="G64" s="972"/>
      <c r="H64" s="972"/>
      <c r="I64" s="972"/>
      <c r="J64" s="972"/>
      <c r="K64" s="972"/>
      <c r="L64" s="972"/>
    </row>
    <row r="65" spans="1:12">
      <c r="A65" s="965"/>
      <c r="B65" s="965"/>
      <c r="C65" s="965"/>
      <c r="D65" s="965"/>
      <c r="E65" s="965"/>
      <c r="F65" s="965"/>
      <c r="G65" s="965"/>
      <c r="H65" s="646"/>
      <c r="I65" s="646"/>
      <c r="J65" s="646"/>
      <c r="K65" s="646"/>
      <c r="L65" s="646"/>
    </row>
    <row r="66" spans="1:12">
      <c r="L66" s="646"/>
    </row>
    <row r="67" spans="1:12">
      <c r="L67" s="646"/>
    </row>
    <row r="68" spans="1:12">
      <c r="L68" s="646"/>
    </row>
    <row r="69" spans="1:12">
      <c r="L69" s="646"/>
    </row>
    <row r="70" spans="1:12">
      <c r="L70" s="646"/>
    </row>
    <row r="71" spans="1:12">
      <c r="L71" s="646"/>
    </row>
    <row r="72" spans="1:12">
      <c r="L72" s="646"/>
    </row>
    <row r="73" spans="1:12">
      <c r="L73" s="646"/>
    </row>
    <row r="74" spans="1:12">
      <c r="L74" s="646"/>
    </row>
    <row r="75" spans="1:12">
      <c r="L75" s="646"/>
    </row>
    <row r="76" spans="1:12">
      <c r="L76" s="646"/>
    </row>
    <row r="77" spans="1:12">
      <c r="L77" s="646"/>
    </row>
    <row r="78" spans="1:12">
      <c r="L78" s="646"/>
    </row>
    <row r="79" spans="1:12">
      <c r="L79" s="646"/>
    </row>
    <row r="96" spans="2:33">
      <c r="B96" s="646"/>
      <c r="C96" s="646"/>
      <c r="D96" s="646"/>
      <c r="E96" s="646"/>
      <c r="F96" s="603"/>
      <c r="G96" s="601"/>
      <c r="H96" s="601"/>
      <c r="I96" s="601"/>
      <c r="J96" s="602"/>
      <c r="K96" s="601"/>
      <c r="L96" s="601"/>
      <c r="M96" s="601"/>
      <c r="N96" s="601"/>
      <c r="O96" s="601"/>
      <c r="P96" s="600"/>
      <c r="Q96" s="646"/>
      <c r="R96" s="646"/>
      <c r="S96" s="646"/>
      <c r="T96" s="646"/>
      <c r="U96" s="646"/>
      <c r="V96" s="646"/>
      <c r="W96" s="646"/>
      <c r="X96" s="646"/>
      <c r="Y96" s="646"/>
      <c r="Z96" s="646"/>
      <c r="AA96" s="646"/>
      <c r="AB96" s="646"/>
      <c r="AC96" s="646"/>
      <c r="AD96" s="646"/>
      <c r="AE96" s="646"/>
      <c r="AF96" s="646"/>
      <c r="AG96" s="646"/>
    </row>
  </sheetData>
  <mergeCells count="16">
    <mergeCell ref="E26:E27"/>
    <mergeCell ref="F26:F27"/>
    <mergeCell ref="B1:C2"/>
    <mergeCell ref="E17:E18"/>
    <mergeCell ref="F17:F18"/>
    <mergeCell ref="E10:L10"/>
    <mergeCell ref="I58:I59"/>
    <mergeCell ref="A65:G65"/>
    <mergeCell ref="E34:E35"/>
    <mergeCell ref="F34:F35"/>
    <mergeCell ref="E55:E56"/>
    <mergeCell ref="F55:F56"/>
    <mergeCell ref="E58:E59"/>
    <mergeCell ref="F58:F59"/>
    <mergeCell ref="C62:L63"/>
    <mergeCell ref="C64:L6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2022-03-31T03:46:58Z</cp:lastPrinted>
  <dcterms:created xsi:type="dcterms:W3CDTF">2018-08-08T03:12:16Z</dcterms:created>
  <dcterms:modified xsi:type="dcterms:W3CDTF">2022-04-20T02:35:38Z</dcterms:modified>
</cp:coreProperties>
</file>